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 Департамент питания\"/>
    </mc:Choice>
  </mc:AlternateContent>
  <bookViews>
    <workbookView xWindow="0" yWindow="0" windowWidth="20490" windowHeight="7350" activeTab="7"/>
  </bookViews>
  <sheets>
    <sheet name="раскл3-7" sheetId="1" r:id="rId1"/>
    <sheet name="1-3 лет Послед" sheetId="2" r:id="rId2"/>
    <sheet name="кал1-3" sheetId="3" r:id="rId3"/>
    <sheet name="кал3-7" sheetId="4" r:id="rId4"/>
    <sheet name="свод1-3" sheetId="5" r:id="rId5"/>
    <sheet name="раскл1-3" sheetId="6" r:id="rId6"/>
    <sheet name="свод 3-7" sheetId="7" r:id="rId7"/>
    <sheet name="3-7 лет Послед" sheetId="8" r:id="rId8"/>
  </sheets>
  <definedNames>
    <definedName name="_xlnm._FilterDatabase" localSheetId="1" hidden="1">'1-3 лет Послед'!$B$8:$B$334</definedName>
    <definedName name="_xlnm._FilterDatabase" localSheetId="7" hidden="1">'3-7 лет Послед'!$B$13:$B$322</definedName>
    <definedName name="_xlnm._FilterDatabase" localSheetId="5" hidden="1">'раскл1-3'!$B$1:$B$1656</definedName>
  </definedNames>
  <calcPr calcId="162913"/>
</workbook>
</file>

<file path=xl/calcChain.xml><?xml version="1.0" encoding="utf-8"?>
<calcChain xmlns="http://schemas.openxmlformats.org/spreadsheetml/2006/main">
  <c r="F303" i="8" l="1"/>
  <c r="D303" i="8"/>
  <c r="C303" i="8"/>
  <c r="G302" i="8"/>
  <c r="F302" i="8"/>
  <c r="E302" i="8"/>
  <c r="D302" i="8"/>
  <c r="G295" i="8"/>
  <c r="F295" i="8"/>
  <c r="E295" i="8"/>
  <c r="D295" i="8"/>
  <c r="G286" i="8"/>
  <c r="F286" i="8"/>
  <c r="E286" i="8"/>
  <c r="D286" i="8"/>
  <c r="G283" i="8"/>
  <c r="G303" i="8" s="1"/>
  <c r="F283" i="8"/>
  <c r="F287" i="8" s="1"/>
  <c r="E283" i="8"/>
  <c r="E303" i="8" s="1"/>
  <c r="D283" i="8"/>
  <c r="D287" i="8" s="1"/>
  <c r="C274" i="8"/>
  <c r="G273" i="8"/>
  <c r="F273" i="8"/>
  <c r="E273" i="8"/>
  <c r="D273" i="8"/>
  <c r="G265" i="8"/>
  <c r="F265" i="8"/>
  <c r="E265" i="8"/>
  <c r="D265" i="8"/>
  <c r="G256" i="8"/>
  <c r="F256" i="8"/>
  <c r="F257" i="8" s="1"/>
  <c r="E256" i="8"/>
  <c r="D256" i="8"/>
  <c r="D257" i="8" s="1"/>
  <c r="C256" i="8"/>
  <c r="G253" i="8"/>
  <c r="G257" i="8" s="1"/>
  <c r="F253" i="8"/>
  <c r="E253" i="8"/>
  <c r="E257" i="8" s="1"/>
  <c r="D253" i="8"/>
  <c r="C244" i="8"/>
  <c r="G243" i="8"/>
  <c r="F243" i="8"/>
  <c r="E243" i="8"/>
  <c r="D243" i="8"/>
  <c r="G236" i="8"/>
  <c r="F236" i="8"/>
  <c r="E236" i="8"/>
  <c r="D236" i="8"/>
  <c r="G228" i="8"/>
  <c r="F228" i="8"/>
  <c r="E228" i="8"/>
  <c r="D228" i="8"/>
  <c r="G225" i="8"/>
  <c r="G229" i="8" s="1"/>
  <c r="G244" i="8" s="1"/>
  <c r="F225" i="8"/>
  <c r="F229" i="8" s="1"/>
  <c r="F244" i="8" s="1"/>
  <c r="E225" i="8"/>
  <c r="E229" i="8" s="1"/>
  <c r="E244" i="8" s="1"/>
  <c r="D225" i="8"/>
  <c r="D229" i="8" s="1"/>
  <c r="D244" i="8" s="1"/>
  <c r="C216" i="8"/>
  <c r="G215" i="8"/>
  <c r="F215" i="8"/>
  <c r="E215" i="8"/>
  <c r="D215" i="8"/>
  <c r="G207" i="8"/>
  <c r="F207" i="8"/>
  <c r="E207" i="8"/>
  <c r="D207" i="8"/>
  <c r="G199" i="8"/>
  <c r="F199" i="8"/>
  <c r="F200" i="8" s="1"/>
  <c r="E199" i="8"/>
  <c r="D199" i="8"/>
  <c r="D200" i="8" s="1"/>
  <c r="C199" i="8"/>
  <c r="G196" i="8"/>
  <c r="G200" i="8" s="1"/>
  <c r="F196" i="8"/>
  <c r="E196" i="8"/>
  <c r="E200" i="8" s="1"/>
  <c r="D196" i="8"/>
  <c r="C187" i="8"/>
  <c r="G186" i="8"/>
  <c r="F186" i="8"/>
  <c r="E186" i="8"/>
  <c r="D186" i="8"/>
  <c r="G179" i="8"/>
  <c r="F179" i="8"/>
  <c r="E179" i="8"/>
  <c r="D179" i="8"/>
  <c r="F171" i="8"/>
  <c r="G170" i="8"/>
  <c r="F170" i="8"/>
  <c r="E170" i="8"/>
  <c r="D170" i="8"/>
  <c r="G167" i="8"/>
  <c r="G171" i="8" s="1"/>
  <c r="F167" i="8"/>
  <c r="E167" i="8"/>
  <c r="E187" i="8" s="1"/>
  <c r="D167" i="8"/>
  <c r="C157" i="8"/>
  <c r="G156" i="8"/>
  <c r="F156" i="8"/>
  <c r="E156" i="8"/>
  <c r="D156" i="8"/>
  <c r="G148" i="8"/>
  <c r="F148" i="8"/>
  <c r="E148" i="8"/>
  <c r="D148" i="8"/>
  <c r="F141" i="8"/>
  <c r="E140" i="8"/>
  <c r="D140" i="8"/>
  <c r="D141" i="8" s="1"/>
  <c r="C140" i="8"/>
  <c r="G137" i="8"/>
  <c r="G141" i="8" s="1"/>
  <c r="F137" i="8"/>
  <c r="E137" i="8"/>
  <c r="E141" i="8" s="1"/>
  <c r="D137" i="8"/>
  <c r="C128" i="8"/>
  <c r="G127" i="8"/>
  <c r="F127" i="8"/>
  <c r="E127" i="8"/>
  <c r="D127" i="8"/>
  <c r="G117" i="8"/>
  <c r="F117" i="8"/>
  <c r="E117" i="8"/>
  <c r="D117" i="8"/>
  <c r="G109" i="8"/>
  <c r="F109" i="8"/>
  <c r="F110" i="8" s="1"/>
  <c r="E109" i="8"/>
  <c r="D109" i="8"/>
  <c r="D110" i="8" s="1"/>
  <c r="C109" i="8"/>
  <c r="G106" i="8"/>
  <c r="G110" i="8" s="1"/>
  <c r="F106" i="8"/>
  <c r="E106" i="8"/>
  <c r="E110" i="8" s="1"/>
  <c r="D106" i="8"/>
  <c r="G96" i="8"/>
  <c r="F96" i="8"/>
  <c r="E96" i="8"/>
  <c r="D96" i="8"/>
  <c r="G88" i="8"/>
  <c r="E88" i="8"/>
  <c r="D88" i="8"/>
  <c r="G79" i="8"/>
  <c r="G97" i="8" s="1"/>
  <c r="F79" i="8"/>
  <c r="E79" i="8"/>
  <c r="E97" i="8" s="1"/>
  <c r="D79" i="8"/>
  <c r="C79" i="8"/>
  <c r="C97" i="8" s="1"/>
  <c r="G76" i="8"/>
  <c r="F76" i="8"/>
  <c r="E76" i="8"/>
  <c r="D76" i="8"/>
  <c r="F67" i="8"/>
  <c r="D67" i="8"/>
  <c r="C67" i="8"/>
  <c r="G66" i="8"/>
  <c r="F66" i="8"/>
  <c r="E66" i="8"/>
  <c r="D66" i="8"/>
  <c r="G58" i="8"/>
  <c r="F58" i="8"/>
  <c r="E58" i="8"/>
  <c r="D58" i="8"/>
  <c r="G49" i="8"/>
  <c r="F49" i="8"/>
  <c r="E49" i="8"/>
  <c r="D49" i="8"/>
  <c r="G46" i="8"/>
  <c r="G67" i="8" s="1"/>
  <c r="F46" i="8"/>
  <c r="F50" i="8" s="1"/>
  <c r="E46" i="8"/>
  <c r="E67" i="8" s="1"/>
  <c r="D46" i="8"/>
  <c r="D50" i="8" s="1"/>
  <c r="C37" i="8"/>
  <c r="G36" i="8"/>
  <c r="F36" i="8"/>
  <c r="E36" i="8"/>
  <c r="D36" i="8"/>
  <c r="G29" i="8"/>
  <c r="F29" i="8"/>
  <c r="E29" i="8"/>
  <c r="D29" i="8"/>
  <c r="G20" i="8"/>
  <c r="F20" i="8"/>
  <c r="F21" i="8" s="1"/>
  <c r="E20" i="8"/>
  <c r="D20" i="8"/>
  <c r="D21" i="8" s="1"/>
  <c r="C20" i="8"/>
  <c r="G17" i="8"/>
  <c r="G21" i="8" s="1"/>
  <c r="F17" i="8"/>
  <c r="E17" i="8"/>
  <c r="E21" i="8" s="1"/>
  <c r="D17" i="8"/>
  <c r="I870" i="6"/>
  <c r="G870" i="6"/>
  <c r="C870" i="6"/>
  <c r="I869" i="6"/>
  <c r="H869" i="6"/>
  <c r="G869" i="6"/>
  <c r="F869" i="6"/>
  <c r="I840" i="6"/>
  <c r="H840" i="6"/>
  <c r="G840" i="6"/>
  <c r="F840" i="6"/>
  <c r="I799" i="6"/>
  <c r="H799" i="6"/>
  <c r="G799" i="6"/>
  <c r="F799" i="6"/>
  <c r="I796" i="6"/>
  <c r="I800" i="6" s="1"/>
  <c r="H796" i="6"/>
  <c r="H870" i="6" s="1"/>
  <c r="G796" i="6"/>
  <c r="G800" i="6" s="1"/>
  <c r="F796" i="6"/>
  <c r="F870" i="6" s="1"/>
  <c r="F773" i="6"/>
  <c r="C773" i="6"/>
  <c r="I772" i="6"/>
  <c r="H772" i="6"/>
  <c r="G772" i="6"/>
  <c r="F772" i="6"/>
  <c r="I751" i="6"/>
  <c r="H751" i="6"/>
  <c r="G751" i="6"/>
  <c r="F751" i="6"/>
  <c r="I720" i="6"/>
  <c r="I719" i="6"/>
  <c r="H719" i="6"/>
  <c r="G719" i="6"/>
  <c r="F719" i="6"/>
  <c r="I716" i="6"/>
  <c r="I773" i="6" s="1"/>
  <c r="H716" i="6"/>
  <c r="H720" i="6" s="1"/>
  <c r="G716" i="6"/>
  <c r="G773" i="6" s="1"/>
  <c r="F716" i="6"/>
  <c r="F720" i="6" s="1"/>
  <c r="H694" i="6"/>
  <c r="F694" i="6"/>
  <c r="C694" i="6"/>
  <c r="I693" i="6"/>
  <c r="H693" i="6"/>
  <c r="G693" i="6"/>
  <c r="F693" i="6"/>
  <c r="I656" i="6"/>
  <c r="I694" i="6" s="1"/>
  <c r="H656" i="6"/>
  <c r="G656" i="6"/>
  <c r="G694" i="6" s="1"/>
  <c r="I623" i="6"/>
  <c r="H623" i="6"/>
  <c r="G623" i="6"/>
  <c r="F623" i="6"/>
  <c r="I620" i="6"/>
  <c r="H620" i="6"/>
  <c r="G620" i="6"/>
  <c r="F620" i="6"/>
  <c r="H598" i="6"/>
  <c r="F598" i="6"/>
  <c r="C598" i="6"/>
  <c r="I597" i="6"/>
  <c r="H597" i="6"/>
  <c r="G597" i="6"/>
  <c r="F597" i="6"/>
  <c r="I576" i="6"/>
  <c r="H576" i="6"/>
  <c r="G576" i="6"/>
  <c r="F576" i="6"/>
  <c r="G542" i="6"/>
  <c r="I541" i="6"/>
  <c r="H541" i="6"/>
  <c r="G541" i="6"/>
  <c r="F541" i="6"/>
  <c r="I538" i="6"/>
  <c r="I598" i="6" s="1"/>
  <c r="H538" i="6"/>
  <c r="H542" i="6" s="1"/>
  <c r="G538" i="6"/>
  <c r="G598" i="6" s="1"/>
  <c r="F538" i="6"/>
  <c r="F542" i="6" s="1"/>
  <c r="C516" i="6"/>
  <c r="I515" i="6"/>
  <c r="H515" i="6"/>
  <c r="G515" i="6"/>
  <c r="F515" i="6"/>
  <c r="I486" i="6"/>
  <c r="H486" i="6"/>
  <c r="G486" i="6"/>
  <c r="F486" i="6"/>
  <c r="I448" i="6"/>
  <c r="H448" i="6"/>
  <c r="H516" i="6" s="1"/>
  <c r="G448" i="6"/>
  <c r="F448" i="6"/>
  <c r="F449" i="6" s="1"/>
  <c r="C448" i="6"/>
  <c r="I445" i="6"/>
  <c r="I516" i="6" s="1"/>
  <c r="H445" i="6"/>
  <c r="G445" i="6"/>
  <c r="G516" i="6" s="1"/>
  <c r="F445" i="6"/>
  <c r="C421" i="6"/>
  <c r="I420" i="6"/>
  <c r="H420" i="6"/>
  <c r="G420" i="6"/>
  <c r="F420" i="6"/>
  <c r="I398" i="6"/>
  <c r="I421" i="6" s="1"/>
  <c r="H398" i="6"/>
  <c r="G398" i="6"/>
  <c r="G421" i="6" s="1"/>
  <c r="F398" i="6"/>
  <c r="I368" i="6"/>
  <c r="G368" i="6"/>
  <c r="I367" i="6"/>
  <c r="H367" i="6"/>
  <c r="G367" i="6"/>
  <c r="F367" i="6"/>
  <c r="I364" i="6"/>
  <c r="H364" i="6"/>
  <c r="G364" i="6"/>
  <c r="F364" i="6"/>
  <c r="F368" i="6" s="1"/>
  <c r="H342" i="6"/>
  <c r="C342" i="6"/>
  <c r="I341" i="6"/>
  <c r="H341" i="6"/>
  <c r="G341" i="6"/>
  <c r="F341" i="6"/>
  <c r="I321" i="6"/>
  <c r="H321" i="6"/>
  <c r="G321" i="6"/>
  <c r="F321" i="6"/>
  <c r="H293" i="6"/>
  <c r="I292" i="6"/>
  <c r="H292" i="6"/>
  <c r="G292" i="6"/>
  <c r="F292" i="6"/>
  <c r="I289" i="6"/>
  <c r="H289" i="6"/>
  <c r="G289" i="6"/>
  <c r="G293" i="6" s="1"/>
  <c r="F289" i="6"/>
  <c r="F342" i="6" s="1"/>
  <c r="C266" i="6"/>
  <c r="I265" i="6"/>
  <c r="H265" i="6"/>
  <c r="G265" i="6"/>
  <c r="F265" i="6"/>
  <c r="I234" i="6"/>
  <c r="H234" i="6"/>
  <c r="G234" i="6"/>
  <c r="F234" i="6"/>
  <c r="I199" i="6"/>
  <c r="H199" i="6"/>
  <c r="H200" i="6" s="1"/>
  <c r="G199" i="6"/>
  <c r="F199" i="6"/>
  <c r="F200" i="6" s="1"/>
  <c r="C199" i="6"/>
  <c r="I196" i="6"/>
  <c r="I266" i="6" s="1"/>
  <c r="H196" i="6"/>
  <c r="G196" i="6"/>
  <c r="G200" i="6" s="1"/>
  <c r="F196" i="6"/>
  <c r="F266" i="6" s="1"/>
  <c r="C174" i="6"/>
  <c r="I173" i="6"/>
  <c r="H173" i="6"/>
  <c r="G173" i="6"/>
  <c r="F173" i="6"/>
  <c r="I151" i="6"/>
  <c r="I174" i="6" s="1"/>
  <c r="H151" i="6"/>
  <c r="G151" i="6"/>
  <c r="G174" i="6" s="1"/>
  <c r="F151" i="6"/>
  <c r="I117" i="6"/>
  <c r="G117" i="6"/>
  <c r="I116" i="6"/>
  <c r="H116" i="6"/>
  <c r="G116" i="6"/>
  <c r="F116" i="6"/>
  <c r="F117" i="6" s="1"/>
  <c r="I113" i="6"/>
  <c r="H113" i="6"/>
  <c r="F113" i="6"/>
  <c r="C89" i="6"/>
  <c r="I88" i="6"/>
  <c r="H88" i="6"/>
  <c r="G88" i="6"/>
  <c r="F88" i="6"/>
  <c r="I60" i="6"/>
  <c r="I89" i="6" s="1"/>
  <c r="H60" i="6"/>
  <c r="G60" i="6"/>
  <c r="G89" i="6" s="1"/>
  <c r="F60" i="6"/>
  <c r="I28" i="6"/>
  <c r="G28" i="6"/>
  <c r="I27" i="6"/>
  <c r="H27" i="6"/>
  <c r="G27" i="6"/>
  <c r="F27" i="6"/>
  <c r="I24" i="6"/>
  <c r="H24" i="6"/>
  <c r="G24" i="6"/>
  <c r="F24" i="6"/>
  <c r="F28" i="6" s="1"/>
  <c r="E305" i="2"/>
  <c r="C305" i="2"/>
  <c r="G304" i="2"/>
  <c r="F304" i="2"/>
  <c r="E304" i="2"/>
  <c r="D304" i="2"/>
  <c r="G297" i="2"/>
  <c r="F297" i="2"/>
  <c r="E297" i="2"/>
  <c r="D297" i="2"/>
  <c r="E288" i="2"/>
  <c r="G287" i="2"/>
  <c r="F287" i="2"/>
  <c r="E287" i="2"/>
  <c r="D287" i="2"/>
  <c r="G284" i="2"/>
  <c r="F284" i="2"/>
  <c r="F288" i="2" s="1"/>
  <c r="E284" i="2"/>
  <c r="D284" i="2"/>
  <c r="D305" i="2" s="1"/>
  <c r="E275" i="2"/>
  <c r="C275" i="2"/>
  <c r="G274" i="2"/>
  <c r="F274" i="2"/>
  <c r="E274" i="2"/>
  <c r="D274" i="2"/>
  <c r="G266" i="2"/>
  <c r="F266" i="2"/>
  <c r="E266" i="2"/>
  <c r="D266" i="2"/>
  <c r="G257" i="2"/>
  <c r="F257" i="2"/>
  <c r="E257" i="2"/>
  <c r="D257" i="2"/>
  <c r="G254" i="2"/>
  <c r="G258" i="2" s="1"/>
  <c r="F254" i="2"/>
  <c r="E254" i="2"/>
  <c r="D254" i="2"/>
  <c r="E245" i="2"/>
  <c r="C245" i="2"/>
  <c r="G244" i="2"/>
  <c r="F244" i="2"/>
  <c r="E244" i="2"/>
  <c r="D244" i="2"/>
  <c r="D245" i="2" s="1"/>
  <c r="G237" i="2"/>
  <c r="G245" i="2" s="1"/>
  <c r="F237" i="2"/>
  <c r="F245" i="2" s="1"/>
  <c r="E237" i="2"/>
  <c r="G229" i="2"/>
  <c r="F229" i="2"/>
  <c r="E229" i="2"/>
  <c r="D229" i="2"/>
  <c r="G226" i="2"/>
  <c r="F226" i="2"/>
  <c r="E226" i="2"/>
  <c r="D226" i="2"/>
  <c r="D217" i="2"/>
  <c r="C217" i="2"/>
  <c r="G216" i="2"/>
  <c r="F216" i="2"/>
  <c r="E216" i="2"/>
  <c r="D216" i="2"/>
  <c r="G208" i="2"/>
  <c r="F208" i="2"/>
  <c r="E208" i="2"/>
  <c r="D208" i="2"/>
  <c r="F201" i="2"/>
  <c r="G200" i="2"/>
  <c r="F200" i="2"/>
  <c r="E200" i="2"/>
  <c r="D200" i="2"/>
  <c r="G197" i="2"/>
  <c r="G201" i="2" s="1"/>
  <c r="F197" i="2"/>
  <c r="F217" i="2" s="1"/>
  <c r="E197" i="2"/>
  <c r="E217" i="2" s="1"/>
  <c r="D197" i="2"/>
  <c r="D201" i="2" s="1"/>
  <c r="C188" i="2"/>
  <c r="G187" i="2"/>
  <c r="F187" i="2"/>
  <c r="E187" i="2"/>
  <c r="D187" i="2"/>
  <c r="G180" i="2"/>
  <c r="F180" i="2"/>
  <c r="E180" i="2"/>
  <c r="D180" i="2"/>
  <c r="D188" i="2" s="1"/>
  <c r="G171" i="2"/>
  <c r="F171" i="2"/>
  <c r="E171" i="2"/>
  <c r="D171" i="2"/>
  <c r="C171" i="2"/>
  <c r="G168" i="2"/>
  <c r="F168" i="2"/>
  <c r="E168" i="2"/>
  <c r="E188" i="2" s="1"/>
  <c r="D168" i="2"/>
  <c r="D172" i="2" s="1"/>
  <c r="E155" i="2"/>
  <c r="C155" i="2"/>
  <c r="G154" i="2"/>
  <c r="F154" i="2"/>
  <c r="E154" i="2"/>
  <c r="D154" i="2"/>
  <c r="G146" i="2"/>
  <c r="F146" i="2"/>
  <c r="E146" i="2"/>
  <c r="D146" i="2"/>
  <c r="E139" i="2"/>
  <c r="G138" i="2"/>
  <c r="F138" i="2"/>
  <c r="E138" i="2"/>
  <c r="D138" i="2"/>
  <c r="G135" i="2"/>
  <c r="F135" i="2"/>
  <c r="E135" i="2"/>
  <c r="D135" i="2"/>
  <c r="C126" i="2"/>
  <c r="G125" i="2"/>
  <c r="F125" i="2"/>
  <c r="E125" i="2"/>
  <c r="D125" i="2"/>
  <c r="G117" i="2"/>
  <c r="F117" i="2"/>
  <c r="E117" i="2"/>
  <c r="D117" i="2"/>
  <c r="G109" i="2"/>
  <c r="F109" i="2"/>
  <c r="E109" i="2"/>
  <c r="D109" i="2"/>
  <c r="G106" i="2"/>
  <c r="G110" i="2" s="1"/>
  <c r="F106" i="2"/>
  <c r="F126" i="2" s="1"/>
  <c r="E106" i="2"/>
  <c r="E126" i="2" s="1"/>
  <c r="D106" i="2"/>
  <c r="D126" i="2" s="1"/>
  <c r="C97" i="2"/>
  <c r="C306" i="2" s="1"/>
  <c r="G96" i="2"/>
  <c r="F96" i="2"/>
  <c r="E96" i="2"/>
  <c r="D96" i="2"/>
  <c r="G88" i="2"/>
  <c r="F88" i="2"/>
  <c r="E88" i="2"/>
  <c r="D88" i="2"/>
  <c r="G79" i="2"/>
  <c r="F79" i="2"/>
  <c r="F80" i="2" s="1"/>
  <c r="E79" i="2"/>
  <c r="D79" i="2"/>
  <c r="D97" i="2" s="1"/>
  <c r="C79" i="2"/>
  <c r="G76" i="2"/>
  <c r="G80" i="2" s="1"/>
  <c r="F76" i="2"/>
  <c r="F97" i="2" s="1"/>
  <c r="E76" i="2"/>
  <c r="E97" i="2" s="1"/>
  <c r="D76" i="2"/>
  <c r="C67" i="2"/>
  <c r="G66" i="2"/>
  <c r="F66" i="2"/>
  <c r="E66" i="2"/>
  <c r="D66" i="2"/>
  <c r="G58" i="2"/>
  <c r="G67" i="2" s="1"/>
  <c r="F58" i="2"/>
  <c r="E58" i="2"/>
  <c r="D58" i="2"/>
  <c r="G50" i="2"/>
  <c r="G49" i="2"/>
  <c r="F49" i="2"/>
  <c r="E49" i="2"/>
  <c r="E67" i="2" s="1"/>
  <c r="D49" i="2"/>
  <c r="D67" i="2" s="1"/>
  <c r="G46" i="2"/>
  <c r="F46" i="2"/>
  <c r="F50" i="2" s="1"/>
  <c r="D46" i="2"/>
  <c r="C37" i="2"/>
  <c r="G36" i="2"/>
  <c r="F36" i="2"/>
  <c r="E36" i="2"/>
  <c r="D36" i="2"/>
  <c r="G29" i="2"/>
  <c r="G37" i="2" s="1"/>
  <c r="F29" i="2"/>
  <c r="E29" i="2"/>
  <c r="D29" i="2"/>
  <c r="G21" i="2"/>
  <c r="G20" i="2"/>
  <c r="F20" i="2"/>
  <c r="E20" i="2"/>
  <c r="D20" i="2"/>
  <c r="G17" i="2"/>
  <c r="F17" i="2"/>
  <c r="F21" i="2" s="1"/>
  <c r="E17" i="2"/>
  <c r="E37" i="2" s="1"/>
  <c r="D17" i="2"/>
  <c r="D37" i="2" s="1"/>
  <c r="C880" i="1"/>
  <c r="I879" i="1"/>
  <c r="H879" i="1"/>
  <c r="G879" i="1"/>
  <c r="F879" i="1"/>
  <c r="I850" i="1"/>
  <c r="H850" i="1"/>
  <c r="H880" i="1" s="1"/>
  <c r="G850" i="1"/>
  <c r="F850" i="1"/>
  <c r="H811" i="1"/>
  <c r="I810" i="1"/>
  <c r="H810" i="1"/>
  <c r="G810" i="1"/>
  <c r="F810" i="1"/>
  <c r="I807" i="1"/>
  <c r="I880" i="1" s="1"/>
  <c r="H807" i="1"/>
  <c r="G807" i="1"/>
  <c r="G880" i="1" s="1"/>
  <c r="F807" i="1"/>
  <c r="F811" i="1" s="1"/>
  <c r="C785" i="1"/>
  <c r="I784" i="1"/>
  <c r="H784" i="1"/>
  <c r="G784" i="1"/>
  <c r="F784" i="1"/>
  <c r="I763" i="1"/>
  <c r="H763" i="1"/>
  <c r="G763" i="1"/>
  <c r="F763" i="1"/>
  <c r="I731" i="1"/>
  <c r="H731" i="1"/>
  <c r="G731" i="1"/>
  <c r="F731" i="1"/>
  <c r="F732" i="1" s="1"/>
  <c r="C731" i="1"/>
  <c r="I728" i="1"/>
  <c r="I732" i="1" s="1"/>
  <c r="H728" i="1"/>
  <c r="G728" i="1"/>
  <c r="F728" i="1"/>
  <c r="F785" i="1" s="1"/>
  <c r="C707" i="1"/>
  <c r="I706" i="1"/>
  <c r="H706" i="1"/>
  <c r="G706" i="1"/>
  <c r="F706" i="1"/>
  <c r="I669" i="1"/>
  <c r="H669" i="1"/>
  <c r="G669" i="1"/>
  <c r="F669" i="1"/>
  <c r="I635" i="1"/>
  <c r="H635" i="1"/>
  <c r="G635" i="1"/>
  <c r="F635" i="1"/>
  <c r="I632" i="1"/>
  <c r="I636" i="1" s="1"/>
  <c r="I707" i="1" s="1"/>
  <c r="H632" i="1"/>
  <c r="H636" i="1" s="1"/>
  <c r="H707" i="1" s="1"/>
  <c r="G632" i="1"/>
  <c r="G636" i="1" s="1"/>
  <c r="G707" i="1" s="1"/>
  <c r="F632" i="1"/>
  <c r="F636" i="1" s="1"/>
  <c r="F707" i="1" s="1"/>
  <c r="C611" i="1"/>
  <c r="I610" i="1"/>
  <c r="H610" i="1"/>
  <c r="G610" i="1"/>
  <c r="F610" i="1"/>
  <c r="I589" i="1"/>
  <c r="H589" i="1"/>
  <c r="G589" i="1"/>
  <c r="F589" i="1"/>
  <c r="I554" i="1"/>
  <c r="H554" i="1"/>
  <c r="H555" i="1" s="1"/>
  <c r="G554" i="1"/>
  <c r="F554" i="1"/>
  <c r="F611" i="1" s="1"/>
  <c r="C554" i="1"/>
  <c r="I551" i="1"/>
  <c r="I555" i="1" s="1"/>
  <c r="H551" i="1"/>
  <c r="H611" i="1" s="1"/>
  <c r="G551" i="1"/>
  <c r="G611" i="1" s="1"/>
  <c r="F551" i="1"/>
  <c r="C529" i="1"/>
  <c r="I528" i="1"/>
  <c r="H528" i="1"/>
  <c r="G528" i="1"/>
  <c r="F528" i="1"/>
  <c r="I499" i="1"/>
  <c r="H499" i="1"/>
  <c r="H529" i="1" s="1"/>
  <c r="G499" i="1"/>
  <c r="F499" i="1"/>
  <c r="H462" i="1"/>
  <c r="I461" i="1"/>
  <c r="H461" i="1"/>
  <c r="G461" i="1"/>
  <c r="F461" i="1"/>
  <c r="I458" i="1"/>
  <c r="I462" i="1" s="1"/>
  <c r="H458" i="1"/>
  <c r="G458" i="1"/>
  <c r="G529" i="1" s="1"/>
  <c r="F458" i="1"/>
  <c r="F529" i="1" s="1"/>
  <c r="I434" i="1"/>
  <c r="H434" i="1"/>
  <c r="G434" i="1"/>
  <c r="F434" i="1"/>
  <c r="I412" i="1"/>
  <c r="I435" i="1" s="1"/>
  <c r="H412" i="1"/>
  <c r="G412" i="1"/>
  <c r="F412" i="1"/>
  <c r="I381" i="1"/>
  <c r="G380" i="1"/>
  <c r="F380" i="1"/>
  <c r="C380" i="1"/>
  <c r="C435" i="1" s="1"/>
  <c r="I377" i="1"/>
  <c r="H377" i="1"/>
  <c r="H381" i="1" s="1"/>
  <c r="G377" i="1"/>
  <c r="F377" i="1"/>
  <c r="I353" i="1"/>
  <c r="H353" i="1"/>
  <c r="G353" i="1"/>
  <c r="F353" i="1"/>
  <c r="I331" i="1"/>
  <c r="H331" i="1"/>
  <c r="G331" i="1"/>
  <c r="F331" i="1"/>
  <c r="I302" i="1"/>
  <c r="H302" i="1"/>
  <c r="G302" i="1"/>
  <c r="G303" i="1" s="1"/>
  <c r="F302" i="1"/>
  <c r="C302" i="1"/>
  <c r="C354" i="1" s="1"/>
  <c r="I299" i="1"/>
  <c r="H299" i="1"/>
  <c r="G299" i="1"/>
  <c r="G354" i="1" s="1"/>
  <c r="F299" i="1"/>
  <c r="F303" i="1" s="1"/>
  <c r="I275" i="1"/>
  <c r="H275" i="1"/>
  <c r="G275" i="1"/>
  <c r="F275" i="1"/>
  <c r="I245" i="1"/>
  <c r="G245" i="1"/>
  <c r="F245" i="1"/>
  <c r="I210" i="1"/>
  <c r="I276" i="1" s="1"/>
  <c r="H210" i="1"/>
  <c r="G210" i="1"/>
  <c r="G276" i="1" s="1"/>
  <c r="F210" i="1"/>
  <c r="C210" i="1"/>
  <c r="C276" i="1" s="1"/>
  <c r="I207" i="1"/>
  <c r="H207" i="1"/>
  <c r="H276" i="1" s="1"/>
  <c r="G207" i="1"/>
  <c r="G211" i="1" s="1"/>
  <c r="F207" i="1"/>
  <c r="F276" i="1" s="1"/>
  <c r="C185" i="1"/>
  <c r="I184" i="1"/>
  <c r="H184" i="1"/>
  <c r="G184" i="1"/>
  <c r="F184" i="1"/>
  <c r="I162" i="1"/>
  <c r="H162" i="1"/>
  <c r="G162" i="1"/>
  <c r="F162" i="1"/>
  <c r="I127" i="1"/>
  <c r="H127" i="1"/>
  <c r="G127" i="1"/>
  <c r="F127" i="1"/>
  <c r="I124" i="1"/>
  <c r="I185" i="1" s="1"/>
  <c r="H124" i="1"/>
  <c r="H185" i="1" s="1"/>
  <c r="G124" i="1"/>
  <c r="G185" i="1" s="1"/>
  <c r="F124" i="1"/>
  <c r="F128" i="1" s="1"/>
  <c r="I99" i="1"/>
  <c r="H99" i="1"/>
  <c r="G99" i="1"/>
  <c r="F99" i="1"/>
  <c r="I70" i="1"/>
  <c r="H70" i="1"/>
  <c r="G70" i="1"/>
  <c r="F70" i="1"/>
  <c r="I27" i="1"/>
  <c r="H27" i="1"/>
  <c r="G27" i="1"/>
  <c r="F27" i="1"/>
  <c r="C27" i="1"/>
  <c r="C100" i="1" s="1"/>
  <c r="I24" i="1"/>
  <c r="H24" i="1"/>
  <c r="H100" i="1" s="1"/>
  <c r="G24" i="1"/>
  <c r="F24" i="1"/>
  <c r="F100" i="1" s="1"/>
  <c r="C881" i="1" l="1"/>
  <c r="H211" i="1"/>
  <c r="F354" i="1"/>
  <c r="F881" i="1" s="1"/>
  <c r="I529" i="1"/>
  <c r="I611" i="1"/>
  <c r="I785" i="1"/>
  <c r="D21" i="2"/>
  <c r="D50" i="2"/>
  <c r="G97" i="2"/>
  <c r="G157" i="2" s="1"/>
  <c r="G158" i="2" s="1"/>
  <c r="E110" i="2"/>
  <c r="D155" i="2"/>
  <c r="D306" i="2" s="1"/>
  <c r="D139" i="2"/>
  <c r="F800" i="6"/>
  <c r="C304" i="8"/>
  <c r="G37" i="8"/>
  <c r="G50" i="8"/>
  <c r="D97" i="8"/>
  <c r="D80" i="8"/>
  <c r="F97" i="8"/>
  <c r="F80" i="8"/>
  <c r="G80" i="8"/>
  <c r="G128" i="8"/>
  <c r="G157" i="8"/>
  <c r="G187" i="8"/>
  <c r="G216" i="8"/>
  <c r="G274" i="8"/>
  <c r="G287" i="8"/>
  <c r="G28" i="1"/>
  <c r="I100" i="1"/>
  <c r="H28" i="1"/>
  <c r="G100" i="1"/>
  <c r="F185" i="1"/>
  <c r="I354" i="1"/>
  <c r="H354" i="1"/>
  <c r="H881" i="1" s="1"/>
  <c r="G381" i="1"/>
  <c r="F435" i="1"/>
  <c r="H435" i="1"/>
  <c r="F462" i="1"/>
  <c r="H785" i="1"/>
  <c r="G732" i="1"/>
  <c r="G811" i="1"/>
  <c r="I811" i="1"/>
  <c r="E21" i="2"/>
  <c r="E50" i="2"/>
  <c r="D110" i="2"/>
  <c r="F110" i="2"/>
  <c r="G155" i="2"/>
  <c r="G139" i="2"/>
  <c r="D275" i="2"/>
  <c r="F275" i="2"/>
  <c r="D258" i="2"/>
  <c r="G305" i="2"/>
  <c r="G288" i="2"/>
  <c r="H89" i="6"/>
  <c r="H28" i="6"/>
  <c r="H174" i="6"/>
  <c r="H117" i="6"/>
  <c r="G266" i="6"/>
  <c r="I342" i="6"/>
  <c r="I293" i="6"/>
  <c r="H421" i="6"/>
  <c r="H368" i="6"/>
  <c r="I542" i="6"/>
  <c r="H773" i="6"/>
  <c r="H800" i="6"/>
  <c r="D37" i="8"/>
  <c r="F37" i="8"/>
  <c r="E37" i="8"/>
  <c r="E50" i="8"/>
  <c r="E80" i="8"/>
  <c r="D128" i="8"/>
  <c r="F128" i="8"/>
  <c r="E128" i="8"/>
  <c r="D157" i="8"/>
  <c r="F157" i="8"/>
  <c r="E157" i="8"/>
  <c r="D187" i="8"/>
  <c r="F187" i="8"/>
  <c r="D216" i="8"/>
  <c r="F216" i="8"/>
  <c r="E216" i="8"/>
  <c r="D274" i="8"/>
  <c r="F274" i="8"/>
  <c r="E274" i="8"/>
  <c r="E287" i="8"/>
  <c r="F155" i="2"/>
  <c r="G188" i="2"/>
  <c r="F188" i="2"/>
  <c r="E201" i="2"/>
  <c r="G275" i="2"/>
  <c r="D288" i="2"/>
  <c r="C871" i="6"/>
  <c r="F293" i="6"/>
  <c r="F516" i="6"/>
  <c r="D171" i="8"/>
  <c r="D304" i="8"/>
  <c r="E306" i="2"/>
  <c r="I871" i="6"/>
  <c r="D157" i="2"/>
  <c r="D158" i="2" s="1"/>
  <c r="G128" i="1"/>
  <c r="I211" i="1"/>
  <c r="H303" i="1"/>
  <c r="F555" i="1"/>
  <c r="D80" i="2"/>
  <c r="F139" i="2"/>
  <c r="I28" i="1"/>
  <c r="H128" i="1"/>
  <c r="F211" i="1"/>
  <c r="I303" i="1"/>
  <c r="G555" i="1"/>
  <c r="H732" i="1"/>
  <c r="G785" i="1"/>
  <c r="F880" i="1"/>
  <c r="F37" i="2"/>
  <c r="F67" i="2"/>
  <c r="E80" i="2"/>
  <c r="G126" i="2"/>
  <c r="E157" i="2"/>
  <c r="E158" i="2" s="1"/>
  <c r="G217" i="2"/>
  <c r="F305" i="2"/>
  <c r="F89" i="6"/>
  <c r="F174" i="6"/>
  <c r="I200" i="6"/>
  <c r="H266" i="6"/>
  <c r="G342" i="6"/>
  <c r="G871" i="6" s="1"/>
  <c r="F421" i="6"/>
  <c r="F28" i="1"/>
  <c r="I128" i="1"/>
  <c r="F381" i="1"/>
  <c r="G435" i="1"/>
  <c r="C157" i="2"/>
  <c r="C158" i="2" s="1"/>
  <c r="F172" i="2"/>
  <c r="F258" i="2"/>
  <c r="H449" i="6"/>
  <c r="G306" i="2" l="1"/>
  <c r="F304" i="8"/>
  <c r="I881" i="1"/>
  <c r="G304" i="8"/>
  <c r="G881" i="1"/>
  <c r="H871" i="6"/>
  <c r="E304" i="8"/>
  <c r="F871" i="6"/>
  <c r="F306" i="2"/>
  <c r="F157" i="2"/>
  <c r="F158" i="2" s="1"/>
</calcChain>
</file>

<file path=xl/sharedStrings.xml><?xml version="1.0" encoding="utf-8"?>
<sst xmlns="http://schemas.openxmlformats.org/spreadsheetml/2006/main" count="3955" uniqueCount="444">
  <si>
    <t>Меню-раскладка к примерному 10-дневному меню</t>
  </si>
  <si>
    <t>для организации питания детей в дошкольных образовательных учреждениях</t>
  </si>
  <si>
    <t>от 3-7 лет</t>
  </si>
  <si>
    <t>День 1 - ый</t>
  </si>
  <si>
    <t xml:space="preserve">Прием пищи   </t>
  </si>
  <si>
    <t>Выход блюда</t>
  </si>
  <si>
    <t>Кол - во</t>
  </si>
  <si>
    <t>Пищевые   вещества (г)</t>
  </si>
  <si>
    <t>Энергетическая</t>
  </si>
  <si>
    <t>№ рецептуры</t>
  </si>
  <si>
    <t>Наименование блюд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</si>
  <si>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</si>
  <si>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</si>
  <si>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</si>
  <si>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</si>
  <si>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</si>
  <si>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</si>
  <si>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</si>
  <si>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</si>
  <si>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</si>
  <si>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Каша манная молочная  с маслом</t>
  </si>
  <si>
    <t>200/3</t>
  </si>
  <si>
    <t>ТТК №4</t>
  </si>
  <si>
    <t>Крупа манная</t>
  </si>
  <si>
    <t>Молоко</t>
  </si>
  <si>
    <t>вода</t>
  </si>
  <si>
    <t>сахар</t>
  </si>
  <si>
    <t>Соль</t>
  </si>
  <si>
    <t>Масло сливочное</t>
  </si>
  <si>
    <t xml:space="preserve">Чай с сахаром </t>
  </si>
  <si>
    <t>180/5</t>
  </si>
  <si>
    <t>№ 411 Дели2016</t>
  </si>
  <si>
    <t>Заварка</t>
  </si>
  <si>
    <t>Вода</t>
  </si>
  <si>
    <t>Бутерброд  с маслом сливочным</t>
  </si>
  <si>
    <t>25/5</t>
  </si>
  <si>
    <t>№1 Дели2010</t>
  </si>
  <si>
    <t>Батон нарезной</t>
  </si>
  <si>
    <t xml:space="preserve"> </t>
  </si>
  <si>
    <t>Итого:</t>
  </si>
  <si>
    <t>Сок</t>
  </si>
  <si>
    <t>№418Дели2016</t>
  </si>
  <si>
    <t>абрикосовый</t>
  </si>
  <si>
    <t>ОБЕД</t>
  </si>
  <si>
    <t xml:space="preserve">Икра кабачковая </t>
  </si>
  <si>
    <t>№ 57 Дели 2016</t>
  </si>
  <si>
    <t>Икра кабачковая</t>
  </si>
  <si>
    <t>Суп вермишелевый с картофелем и курицей</t>
  </si>
  <si>
    <t>200/10</t>
  </si>
  <si>
    <t>№88 Дели 2016</t>
  </si>
  <si>
    <t>цыплята</t>
  </si>
  <si>
    <t>Картофель</t>
  </si>
  <si>
    <t>Морковь</t>
  </si>
  <si>
    <t>Лук репчатый</t>
  </si>
  <si>
    <t>Вермишель</t>
  </si>
  <si>
    <t>Масло растительное</t>
  </si>
  <si>
    <t>Тефтели из говядины с соусом томатным</t>
  </si>
  <si>
    <t>70/10</t>
  </si>
  <si>
    <t>ТТК № 1152 от 09.10.2020 и №364 С-Петербург 2008</t>
  </si>
  <si>
    <t>фарш из говядины</t>
  </si>
  <si>
    <t>Хлеб пшеничный 1с</t>
  </si>
  <si>
    <t>масса полуфабриката</t>
  </si>
  <si>
    <t>соус томатный</t>
  </si>
  <si>
    <t>Мука пшеничная</t>
  </si>
  <si>
    <t>морковь</t>
  </si>
  <si>
    <t>Томат-паста</t>
  </si>
  <si>
    <t>соль</t>
  </si>
  <si>
    <t>Каша гречневая вязкая</t>
  </si>
  <si>
    <t>130/3</t>
  </si>
  <si>
    <t>№182,Дели 2016</t>
  </si>
  <si>
    <t>Крупа гречневая</t>
  </si>
  <si>
    <t>Кисель</t>
  </si>
  <si>
    <t>№284Партнер2014</t>
  </si>
  <si>
    <t>Кисель-концентрат</t>
  </si>
  <si>
    <t>Сахар</t>
  </si>
  <si>
    <t>Хлеб сельский</t>
  </si>
  <si>
    <t>ПОЛДНИК</t>
  </si>
  <si>
    <t>Булочка Домашняя</t>
  </si>
  <si>
    <t>№258 Партнер г. Уфа 2014</t>
  </si>
  <si>
    <t>Дрожжи сухие</t>
  </si>
  <si>
    <t>Яйцо</t>
  </si>
  <si>
    <t>Масса полуфабриката</t>
  </si>
  <si>
    <t>Катык</t>
  </si>
  <si>
    <t>№401Дели2010</t>
  </si>
  <si>
    <t>катык</t>
  </si>
  <si>
    <t>Рагу с курицей</t>
  </si>
  <si>
    <t>120/25</t>
  </si>
  <si>
    <t>ТТК №63</t>
  </si>
  <si>
    <t>Масса тушеного мяса</t>
  </si>
  <si>
    <t>Напиток из урюка</t>
  </si>
  <si>
    <t>ТТК №68</t>
  </si>
  <si>
    <t>урюк</t>
  </si>
  <si>
    <t>ВСЕГО:</t>
  </si>
  <si>
    <t>День 2- ой</t>
  </si>
  <si>
    <t>Каша "Дружба" молочная с маслом</t>
  </si>
  <si>
    <t>ТТК №7</t>
  </si>
  <si>
    <t>Крупа рисовая</t>
  </si>
  <si>
    <t>Крупа пшенная</t>
  </si>
  <si>
    <t>Какао с  молоком</t>
  </si>
  <si>
    <t>№272 Парнер г. Уфа 2014</t>
  </si>
  <si>
    <t>Какао-порошок</t>
  </si>
  <si>
    <t>Бутерброд с сыром, маслом</t>
  </si>
  <si>
    <t>25/7/3</t>
  </si>
  <si>
    <t>№3 Дели2010</t>
  </si>
  <si>
    <t>Сыр</t>
  </si>
  <si>
    <t>Фрукты свежие</t>
  </si>
  <si>
    <t>№ 368 Дели 2010</t>
  </si>
  <si>
    <t>апельсин</t>
  </si>
  <si>
    <t xml:space="preserve">Салат из свеклы </t>
  </si>
  <si>
    <t>№34, Дели2016</t>
  </si>
  <si>
    <t>Свекла</t>
  </si>
  <si>
    <t>Суп из овощей с курицей, со сметаной</t>
  </si>
  <si>
    <t>200/10/6</t>
  </si>
  <si>
    <t>№64 "Партнер"2014</t>
  </si>
  <si>
    <t>Капуста свежая</t>
  </si>
  <si>
    <t>Бульон или вода</t>
  </si>
  <si>
    <t>Сметана</t>
  </si>
  <si>
    <t>Соус мясной "Смак"</t>
  </si>
  <si>
    <t>ТТК № 1523 от 28.07.2021</t>
  </si>
  <si>
    <t>Фарш из говядины</t>
  </si>
  <si>
    <t>Пюре Картофельное</t>
  </si>
  <si>
    <t>№137 Партнер 2014</t>
  </si>
  <si>
    <t>Компот из свежих яблок</t>
  </si>
  <si>
    <t>№ 390 Дели 2016</t>
  </si>
  <si>
    <t>яблоки</t>
  </si>
  <si>
    <t>Кондитерские изделия</t>
  </si>
  <si>
    <t>печенье</t>
  </si>
  <si>
    <t>Молоко кипяченое</t>
  </si>
  <si>
    <t>№419 Дели2016</t>
  </si>
  <si>
    <t>молоко</t>
  </si>
  <si>
    <t>Суфле из творога с молоком сгущенным</t>
  </si>
  <si>
    <t>150/20</t>
  </si>
  <si>
    <t>ТТК №567</t>
  </si>
  <si>
    <t>Творог</t>
  </si>
  <si>
    <t>крупа манная</t>
  </si>
  <si>
    <t>молоко сгущенное</t>
  </si>
  <si>
    <t>Чай с сахаром и лимоном</t>
  </si>
  <si>
    <t>180/5/5</t>
  </si>
  <si>
    <t>№393Дели2010</t>
  </si>
  <si>
    <t>лимон</t>
  </si>
  <si>
    <t>День 3 - ий</t>
  </si>
  <si>
    <t>Каша Геркулесовая молочная с маслом</t>
  </si>
  <si>
    <t>ТТК №5</t>
  </si>
  <si>
    <t>Крупа Геркулесовая</t>
  </si>
  <si>
    <t>Чай с молоком,сахаром</t>
  </si>
  <si>
    <t>№ 394 Дели2010</t>
  </si>
  <si>
    <t>яблочно-абрикосовый</t>
  </si>
  <si>
    <t>Огурцы свежие порционно</t>
  </si>
  <si>
    <t>стр563,сб1996</t>
  </si>
  <si>
    <t>огурцы свежие</t>
  </si>
  <si>
    <t>Суп с рисовой крупой и картофелем  с мясными фрикадельками</t>
  </si>
  <si>
    <t>200/15</t>
  </si>
  <si>
    <t>№86 Дели 2016</t>
  </si>
  <si>
    <t>Вода для фарша</t>
  </si>
  <si>
    <t>крупа рисовая</t>
  </si>
  <si>
    <t xml:space="preserve">Котлеты рубленые  из  птицы  </t>
  </si>
  <si>
    <t>№ 205,справ.М2003</t>
  </si>
  <si>
    <t>Цыплята</t>
  </si>
  <si>
    <t>Сухари панировочные</t>
  </si>
  <si>
    <t>Макароны отварные</t>
  </si>
  <si>
    <t>№218 Дели 2016</t>
  </si>
  <si>
    <t>макаронные изделия</t>
  </si>
  <si>
    <t>Компот из сухофруктов</t>
  </si>
  <si>
    <t>№394, Дели 2016</t>
  </si>
  <si>
    <t>сухофрукты</t>
  </si>
  <si>
    <t>Ряженка</t>
  </si>
  <si>
    <t>№401 Дели2010</t>
  </si>
  <si>
    <t>ряженка</t>
  </si>
  <si>
    <t>Булочка Дорожная</t>
  </si>
  <si>
    <t>№453 Дели 2016</t>
  </si>
  <si>
    <t>масло сливочное</t>
  </si>
  <si>
    <t>мука пшеничная</t>
  </si>
  <si>
    <t>Яйцо вареное</t>
  </si>
  <si>
    <t>№227 Дели 2016</t>
  </si>
  <si>
    <t>Капуста тушеная (в сметанном соусе)</t>
  </si>
  <si>
    <t>ТТК№53Д</t>
  </si>
  <si>
    <t>Напиток шиповника</t>
  </si>
  <si>
    <t xml:space="preserve">ТТК № 59 </t>
  </si>
  <si>
    <t>шиповник порошок</t>
  </si>
  <si>
    <t>День 4 - ый</t>
  </si>
  <si>
    <t>Каша пшенная молочная с маслом</t>
  </si>
  <si>
    <t>ТТК №6</t>
  </si>
  <si>
    <t>Кофейный напиток с  молоком</t>
  </si>
  <si>
    <t>№270 Партнер г. Уфа 2014</t>
  </si>
  <si>
    <t>Кофейный напиток</t>
  </si>
  <si>
    <t>№ 386 Дели 2016</t>
  </si>
  <si>
    <t>яблоко</t>
  </si>
  <si>
    <t>Салат из свеклы и моркови</t>
  </si>
  <si>
    <t>ТТК №60</t>
  </si>
  <si>
    <t>свекла</t>
  </si>
  <si>
    <t>Щи  со свежей капустой, картофелем, на м/б и сметаной</t>
  </si>
  <si>
    <t>200/5</t>
  </si>
  <si>
    <t>№73 Дели 2016</t>
  </si>
  <si>
    <t>Жаркое по-домашнему из отварной говядины</t>
  </si>
  <si>
    <t>ТТК №29 Д</t>
  </si>
  <si>
    <t>говядина</t>
  </si>
  <si>
    <t xml:space="preserve">  </t>
  </si>
  <si>
    <t>масса готовых овощей</t>
  </si>
  <si>
    <t>вафли</t>
  </si>
  <si>
    <t>Кефир</t>
  </si>
  <si>
    <t>кефир</t>
  </si>
  <si>
    <t>Пудинг из творога с рисом с повидлом</t>
  </si>
  <si>
    <t>130/20</t>
  </si>
  <si>
    <t>№ 250 Дели 2016</t>
  </si>
  <si>
    <t>повидло фруктовое</t>
  </si>
  <si>
    <t>День 5 - ый</t>
  </si>
  <si>
    <t>Каша полбяная молочная с маслом</t>
  </si>
  <si>
    <t>ТТК №1</t>
  </si>
  <si>
    <t>Полба</t>
  </si>
  <si>
    <t>вишневый</t>
  </si>
  <si>
    <t>Огурцы соленые</t>
  </si>
  <si>
    <t>Свекольник с курицей , со сметаной</t>
  </si>
  <si>
    <t>№35,сб Пермь2001</t>
  </si>
  <si>
    <t>Капуста тушеная с мясом</t>
  </si>
  <si>
    <t>№54-10М Сборник рецептур Москва</t>
  </si>
  <si>
    <t>крекер</t>
  </si>
  <si>
    <t>Плов из курицы</t>
  </si>
  <si>
    <t>№321 Дели 2016</t>
  </si>
  <si>
    <t>масса готового мяса</t>
  </si>
  <si>
    <t>масса гарнира</t>
  </si>
  <si>
    <t>2 неделя</t>
  </si>
  <si>
    <t>День 6 - ой</t>
  </si>
  <si>
    <t>Рассольник ленинградский с мясными фрикадельками, со сметаной</t>
  </si>
  <si>
    <t>200/15/5</t>
  </si>
  <si>
    <t>№82 Дели 2016</t>
  </si>
  <si>
    <t>Крупа перловая</t>
  </si>
  <si>
    <t>Биточки куриные "Солнышко"</t>
  </si>
  <si>
    <t>ТТК №97Д</t>
  </si>
  <si>
    <t>сухари панировочные</t>
  </si>
  <si>
    <t>Булочка сдобная</t>
  </si>
  <si>
    <t>№257 Партнер2014 г. Уфа</t>
  </si>
  <si>
    <t>дрожжи сухие</t>
  </si>
  <si>
    <t>Гречка с фаршем и овощами</t>
  </si>
  <si>
    <t>130</t>
  </si>
  <si>
    <t>ТТК №1630 от 10.11.2021</t>
  </si>
  <si>
    <t>День 7 - ой</t>
  </si>
  <si>
    <t>Каша ячневая молочная с маслом</t>
  </si>
  <si>
    <t>ТТК №8</t>
  </si>
  <si>
    <t>крупа ячневая</t>
  </si>
  <si>
    <t>персик-банан</t>
  </si>
  <si>
    <t>Суп картофельный с горохом с курицей и гренками</t>
  </si>
  <si>
    <t>200/10/10</t>
  </si>
  <si>
    <t>ТТК№139</t>
  </si>
  <si>
    <t>Горох</t>
  </si>
  <si>
    <t>гренки</t>
  </si>
  <si>
    <t>Запеканка картофельная с мясом</t>
  </si>
  <si>
    <t>№291 Дели2010</t>
  </si>
  <si>
    <t>Соус :</t>
  </si>
  <si>
    <t>Соус сметанный</t>
  </si>
  <si>
    <t>День 8 - ой</t>
  </si>
  <si>
    <t>Суп молочный с вермишелью</t>
  </si>
  <si>
    <t>№100 Дели 2016</t>
  </si>
  <si>
    <t>Салат из свежих огурцов</t>
  </si>
  <si>
    <t>№13 Дели 2016</t>
  </si>
  <si>
    <t>Борщ  со свежей капустой, картофелем на м/б, со сметаной</t>
  </si>
  <si>
    <t>№63 Дели 2016</t>
  </si>
  <si>
    <t>Плов из  отварной говядины</t>
  </si>
  <si>
    <t>№108"Партнер"2014</t>
  </si>
  <si>
    <t>Говядина</t>
  </si>
  <si>
    <t>масса вареного мяса</t>
  </si>
  <si>
    <t>Пирожок печёный с повидлом</t>
  </si>
  <si>
    <t>№437 Дели2016</t>
  </si>
  <si>
    <t>тесто дрожжевое</t>
  </si>
  <si>
    <t>Рагу из птицы с овощами</t>
  </si>
  <si>
    <t>ТТК №4Д</t>
  </si>
  <si>
    <t>картофель</t>
  </si>
  <si>
    <t>лук репчатый</t>
  </si>
  <si>
    <t>масло растительное</t>
  </si>
  <si>
    <t>Соус</t>
  </si>
  <si>
    <t>День 9 - ый</t>
  </si>
  <si>
    <t>яблоко-груша</t>
  </si>
  <si>
    <t>Суп с гречневой крупой и картофелем  с курицей</t>
  </si>
  <si>
    <t>Биточки рубленые из говядины</t>
  </si>
  <si>
    <t>ТТК №7Д     акт к.п.2014</t>
  </si>
  <si>
    <t>День 10 - ый</t>
  </si>
  <si>
    <t>Суп из овощей, со сметаной</t>
  </si>
  <si>
    <t>200/6</t>
  </si>
  <si>
    <t>Гуляш  из куриной грудки</t>
  </si>
  <si>
    <t>45/45</t>
  </si>
  <si>
    <t>ТТК №91</t>
  </si>
  <si>
    <t>куриная грудка</t>
  </si>
  <si>
    <t>Рис отварной с овощами</t>
  </si>
  <si>
    <t>№334 Дели2016</t>
  </si>
  <si>
    <t>Масса каши</t>
  </si>
  <si>
    <t>Масса припущенной моркови</t>
  </si>
  <si>
    <t>Масса припущенного лука</t>
  </si>
  <si>
    <t>Ватрушка с сыром</t>
  </si>
  <si>
    <t>ТТК №1585 от 08.09.2021</t>
  </si>
  <si>
    <t>Начинка</t>
  </si>
  <si>
    <t>Омлет натуральный</t>
  </si>
  <si>
    <t>№229 Дели2016</t>
  </si>
  <si>
    <t>масса омлетной смеси</t>
  </si>
  <si>
    <t>ИТОГО за 10 дней:</t>
  </si>
  <si>
    <t>Примечание:</t>
  </si>
  <si>
    <t xml:space="preserve">1. Предусмотренные среднесуточные нормы, утвержденные СанПиН применены с учетом пребывания детей в ДОУ 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</si>
  <si>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</si>
  <si>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</si>
  <si>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</si>
  <si>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3. При разработке меню для дошкольных учреждений (ДОУ) были использованы следующие нормативно - технические документы:</t>
  </si>
  <si>
    <t>3.1 Сборник рецептур блюд и кулинарных изделий для питания детей в дошкольных образовательных</t>
  </si>
  <si>
    <t>учреждений,   Тутельян В.А., МогильныйМ.П.    Москва Дели принт 2010-2016гг.</t>
  </si>
  <si>
    <t xml:space="preserve">3.2 Сборник методических рекомендаций по организации питания детей в учреждениях образования 2013г </t>
  </si>
  <si>
    <t>3.3 Таблица химического состава и калорийности российских продуктов питания</t>
  </si>
  <si>
    <t xml:space="preserve"> Тутельян В.А., Скурихин И.М.    Москва   2007 г.</t>
  </si>
  <si>
    <t>3.4. Справочник рецептур  блюд  для питания детей г. Москвы,выпуск 4,2003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</si>
  <si>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</si>
  <si>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</si>
  <si>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</si>
  <si>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>3.8. Технико-технологические карты</t>
  </si>
  <si>
    <t xml:space="preserve">4. В разработанном меню предусмотрено использование следующего сырья: </t>
  </si>
  <si>
    <t xml:space="preserve">говядина 1 категории упитанности (лопатка, фарш, гуляш п/ф); </t>
  </si>
  <si>
    <t>сельскозозяйственная птица бройлеры потрошенные</t>
  </si>
  <si>
    <t>рыба мороженая крупная или средняя потрошенная без головы (п/ф фарш рыбный)</t>
  </si>
  <si>
    <t>яйца куриные 1 категории, рассчитаны условно  массой нетто 48г</t>
  </si>
  <si>
    <t>картофель, овощи (морковь, свекла, капуста, лук …) рассчитаны с учетом сезонности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</si>
  <si>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</si>
  <si>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</si>
  <si>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</si>
  <si>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</si>
  <si>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</si>
  <si>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"Согласовано"</t>
  </si>
  <si>
    <t>"Утверждаю"</t>
  </si>
  <si>
    <t>________________________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</si>
  <si>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</si>
  <si>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__________________________</t>
  </si>
  <si>
    <t>__________________А.К. Агапова</t>
  </si>
  <si>
    <t>Апрель 2025г</t>
  </si>
  <si>
    <t>Примерное 10-дневное меню</t>
  </si>
  <si>
    <t>от 1-3 лет с 7-12 часовым пребыванием</t>
  </si>
  <si>
    <t>1 неделя</t>
  </si>
  <si>
    <t>Каша манная молочная с маслом</t>
  </si>
  <si>
    <t>150/3</t>
  </si>
  <si>
    <t>160/4</t>
  </si>
  <si>
    <t>персиковый</t>
  </si>
  <si>
    <t>Морковь отварная</t>
  </si>
  <si>
    <t>стр 562 Сб общ пит1996</t>
  </si>
  <si>
    <t>150/10</t>
  </si>
  <si>
    <t xml:space="preserve">Тефтели из говядины </t>
  </si>
  <si>
    <t xml:space="preserve">ТТК № 1152 от 09.10.2020 </t>
  </si>
  <si>
    <t>110/2,5</t>
  </si>
  <si>
    <t>20/100</t>
  </si>
  <si>
    <t xml:space="preserve">Бутерброд  с сыром, маслом </t>
  </si>
  <si>
    <t>25/5/3</t>
  </si>
  <si>
    <t>№3Дели2010</t>
  </si>
  <si>
    <t>150/10/5</t>
  </si>
  <si>
    <t xml:space="preserve">печенье </t>
  </si>
  <si>
    <t>100/10</t>
  </si>
  <si>
    <t>150/4/4</t>
  </si>
  <si>
    <t>Каша  геркулесовая молочная с маслом</t>
  </si>
  <si>
    <t>№394Дели2010</t>
  </si>
  <si>
    <t>110</t>
  </si>
  <si>
    <t>1/2шт</t>
  </si>
  <si>
    <t>150/4</t>
  </si>
  <si>
    <t>Каша пшённая молочная с маслом</t>
  </si>
  <si>
    <t>165/7</t>
  </si>
  <si>
    <t>яблоко зеленое</t>
  </si>
  <si>
    <t>150/5</t>
  </si>
  <si>
    <t>110/10</t>
  </si>
  <si>
    <t>Свекольник с курицей, со сметаной</t>
  </si>
  <si>
    <t>№35,сб.Пермь2001</t>
  </si>
  <si>
    <t>ИТОГО за 1 неделю</t>
  </si>
  <si>
    <t>2 НЕДЕЛЯ</t>
  </si>
  <si>
    <t>№386Дели2016</t>
  </si>
  <si>
    <t>535</t>
  </si>
  <si>
    <t>№ 257 Партнер2014 г. Уфа</t>
  </si>
  <si>
    <t>яблочный</t>
  </si>
  <si>
    <t>150/10/10</t>
  </si>
  <si>
    <t>130/15</t>
  </si>
  <si>
    <t>№13 Дели2016г</t>
  </si>
  <si>
    <t>Борщ  со свежей капустой, картофелем,на м/б,со сметаной</t>
  </si>
  <si>
    <t>100/20</t>
  </si>
  <si>
    <t>яблоко-вишня</t>
  </si>
  <si>
    <t>ТТК №7Д</t>
  </si>
  <si>
    <t>40/40</t>
  </si>
  <si>
    <t>ИТОГО за 10 дней</t>
  </si>
  <si>
    <t xml:space="preserve">               Калорийность в разрезе</t>
  </si>
  <si>
    <t xml:space="preserve">    ДОУ  от 1 до 3 лет</t>
  </si>
  <si>
    <t>с отклонениями</t>
  </si>
  <si>
    <t>1100-1500</t>
  </si>
  <si>
    <t>35,9-37,8-39,7</t>
  </si>
  <si>
    <t>40,18-42,3-44,4</t>
  </si>
  <si>
    <t>173,56-182,7-191,8</t>
  </si>
  <si>
    <t>1197-1260-1323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</si>
  <si>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</si>
  <si>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</si>
  <si>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</si>
  <si>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</si>
  <si>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</si>
  <si>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</si>
  <si>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</si>
  <si>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 xml:space="preserve">                                      Калорийность </t>
  </si>
  <si>
    <t xml:space="preserve">    ДОУ  от 3 до 7 лет</t>
  </si>
  <si>
    <t>1350-1800</t>
  </si>
  <si>
    <t>46,17-48,6-51,03</t>
  </si>
  <si>
    <t>51,3-54-56,7</t>
  </si>
  <si>
    <t>223,154-234,9-246,644</t>
  </si>
  <si>
    <t>1539-1620-1701</t>
  </si>
  <si>
    <t xml:space="preserve">                                     Расход продуктов  ДОУ  </t>
  </si>
  <si>
    <t xml:space="preserve">     от 1 до 3 лет </t>
  </si>
  <si>
    <t>Наименов. прод.</t>
  </si>
  <si>
    <t>Кол-во</t>
  </si>
  <si>
    <t>Среднее</t>
  </si>
  <si>
    <t>Макаронные изделия</t>
  </si>
  <si>
    <t>Крупа кукурузная</t>
  </si>
  <si>
    <t>Крупа ячневая</t>
  </si>
  <si>
    <t>Крупа геркулесовая</t>
  </si>
  <si>
    <t>Крупа пшеничная</t>
  </si>
  <si>
    <t>Помидоры свежие</t>
  </si>
  <si>
    <t>Огурцы свежие</t>
  </si>
  <si>
    <t>перец</t>
  </si>
  <si>
    <t>Яблоки</t>
  </si>
  <si>
    <t>крыжовник  зам.</t>
  </si>
  <si>
    <t>Лимон</t>
  </si>
  <si>
    <t>Ягодная смесь зам.</t>
  </si>
  <si>
    <t>Фруктовое пюре</t>
  </si>
  <si>
    <t>Сухофрукты</t>
  </si>
  <si>
    <t>Урюк</t>
  </si>
  <si>
    <t>Шиповник порошок</t>
  </si>
  <si>
    <t>Молоко сгущенное</t>
  </si>
  <si>
    <t>Индейка филе</t>
  </si>
  <si>
    <t>рыба фарш</t>
  </si>
  <si>
    <t>печенье КП</t>
  </si>
  <si>
    <t>Крупы, бобовые</t>
  </si>
  <si>
    <t>Овощи разные</t>
  </si>
  <si>
    <t>Фрукты</t>
  </si>
  <si>
    <t>Фрукты сухие</t>
  </si>
  <si>
    <t>Молочные прод.</t>
  </si>
  <si>
    <t>птица</t>
  </si>
  <si>
    <t>Хлеб пшеничный</t>
  </si>
  <si>
    <t>Примечание: расход хлеба пшеничного с учетом расхода сухарей панировочных</t>
  </si>
  <si>
    <t>рыба</t>
  </si>
  <si>
    <t>от 1-3 лет</t>
  </si>
  <si>
    <t>крошка</t>
  </si>
  <si>
    <t>акт к.п.2014</t>
  </si>
  <si>
    <t>,</t>
  </si>
  <si>
    <t xml:space="preserve">     от 3 до 7 лет </t>
  </si>
  <si>
    <t>НЕТТО</t>
  </si>
  <si>
    <t>Кол-во израсходованных продуктов за 10 дней</t>
  </si>
  <si>
    <t>крыжовник зам.</t>
  </si>
  <si>
    <t>индейка филе</t>
  </si>
  <si>
    <t>Птица</t>
  </si>
  <si>
    <t>витаминизированные напитки</t>
  </si>
  <si>
    <t>Соус Переменка</t>
  </si>
  <si>
    <t>от 3-7 лет с 7-12 часовым пребыванием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</si>
</sst>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0.000"/>
  </numFmts>
  <fonts count="23" x14ac:knownFonts="1">
    <font>
      <sz val="11"/>
      <color theme="1"/>
      <name val="Calibri"/>
      <scheme val="minor"/>
    </font>
    <font>
      <sz val="10"/>
      <name val="Arial Cyr"/>
    </font>
    <font>
      <sz val="11"/>
      <name val="Times New Roman"/>
    </font>
    <font>
      <sz val="11"/>
      <color indexed="2"/>
      <name val="Calibri"/>
      <scheme val="minor"/>
    </font>
    <font>
      <sz val="12"/>
      <color indexed="2"/>
      <name val="Calibri"/>
      <scheme val="minor"/>
    </font>
    <font>
      <sz val="12"/>
      <name val="Times New Roman"/>
    </font>
    <font>
      <sz val="12"/>
      <name val="Calibri"/>
      <scheme val="minor"/>
    </font>
    <font>
      <b/>
      <sz val="11"/>
      <name val="Times New Roman"/>
    </font>
    <font>
      <sz val="11"/>
      <name val="Calibri"/>
      <scheme val="minor"/>
    </font>
    <font>
      <sz val="8"/>
      <name val="Times New Roman"/>
    </font>
    <font>
      <sz val="12"/>
      <color theme="1"/>
      <name val="Calibri"/>
      <scheme val="minor"/>
    </font>
    <font>
      <b/>
      <sz val="10"/>
      <name val="Times New Roman"/>
    </font>
    <font>
      <b/>
      <sz val="12"/>
      <name val="Arial Cyr"/>
    </font>
    <font>
      <sz val="12"/>
      <name val="Arial Cyr"/>
    </font>
    <font>
      <sz val="11"/>
      <name val="Arial Cyr"/>
    </font>
    <font>
      <b/>
      <sz val="14"/>
      <color theme="1"/>
      <name val="Calibri"/>
      <scheme val="minor"/>
    </font>
    <font>
      <b/>
      <sz val="10"/>
      <name val="Arial Cyr"/>
    </font>
    <font>
      <b/>
      <sz val="11"/>
      <name val="Arial Cyr"/>
    </font>
    <font>
      <b/>
      <sz val="8"/>
      <name val="Times New Roman"/>
    </font>
    <font>
      <b/>
      <sz val="11"/>
      <color theme="1"/>
      <name val="Calibri"/>
      <scheme val="minor"/>
    </font>
    <font>
      <b/>
      <sz val="11"/>
      <name val="Calibri"/>
      <scheme val="minor"/>
    </font>
    <font>
      <sz val="10"/>
      <name val="Times New Roman"/>
    </font>
    <font>
      <sz val="11"/>
      <color theme="1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92D050"/>
        <bgColor rgb="FF92D050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rgb="FF00B0F0"/>
        <bgColor rgb="FF00B0F0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indexed="2"/>
        <bgColor indexed="2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5" tint="0.39997558519241921"/>
        <bgColor theme="5" tint="0.39997558519241921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43" fontId="22" fillId="0" borderId="0" applyFont="0" applyFill="0" applyBorder="0" applyProtection="0"/>
  </cellStyleXfs>
  <cellXfs count="433">
    <xf numFmtId="0" fontId="0" fillId="0" borderId="0" xfId="0"/>
    <xf numFmtId="0" fontId="2" fillId="0" borderId="0" xfId="0" applyFont="1" applyAlignment="1">
      <alignment wrapText="1"/>
    </xf>
    <xf numFmtId="2" fontId="2" fillId="0" borderId="0" xfId="0" applyNumberFormat="1" applyFont="1" applyAlignment="1">
      <alignment wrapText="1"/>
    </xf>
    <xf numFmtId="2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/>
    <xf numFmtId="0" fontId="0" fillId="0" borderId="0" xfId="0"/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 wrapText="1"/>
    </xf>
    <xf numFmtId="2" fontId="2" fillId="0" borderId="4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top" wrapText="1"/>
    </xf>
    <xf numFmtId="2" fontId="2" fillId="0" borderId="7" xfId="0" applyNumberFormat="1" applyFont="1" applyBorder="1" applyAlignment="1">
      <alignment horizontal="center" vertical="top" wrapText="1"/>
    </xf>
    <xf numFmtId="2" fontId="2" fillId="0" borderId="8" xfId="0" applyNumberFormat="1" applyFont="1" applyBorder="1" applyAlignment="1">
      <alignment horizontal="center" vertical="top" wrapText="1"/>
    </xf>
    <xf numFmtId="2" fontId="2" fillId="0" borderId="9" xfId="0" applyNumberFormat="1" applyFont="1" applyBorder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wrapText="1"/>
    </xf>
    <xf numFmtId="0" fontId="2" fillId="0" borderId="5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 wrapText="1"/>
    </xf>
    <xf numFmtId="2" fontId="2" fillId="0" borderId="7" xfId="0" applyNumberFormat="1" applyFont="1" applyBorder="1" applyAlignment="1">
      <alignment wrapText="1"/>
    </xf>
    <xf numFmtId="2" fontId="2" fillId="0" borderId="7" xfId="0" applyNumberFormat="1" applyFont="1" applyBorder="1" applyAlignment="1">
      <alignment horizontal="center" wrapText="1"/>
    </xf>
    <xf numFmtId="2" fontId="2" fillId="0" borderId="6" xfId="0" applyNumberFormat="1" applyFont="1" applyBorder="1" applyAlignment="1">
      <alignment horizontal="center" wrapText="1"/>
    </xf>
    <xf numFmtId="0" fontId="0" fillId="2" borderId="0" xfId="0" applyFill="1"/>
    <xf numFmtId="0" fontId="2" fillId="0" borderId="7" xfId="0" applyFont="1" applyBorder="1" applyAlignment="1">
      <alignment wrapText="1"/>
    </xf>
    <xf numFmtId="0" fontId="3" fillId="2" borderId="0" xfId="0" applyFont="1" applyFill="1"/>
    <xf numFmtId="0" fontId="2" fillId="0" borderId="5" xfId="0" applyFont="1" applyBorder="1"/>
    <xf numFmtId="0" fontId="2" fillId="0" borderId="7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3" fillId="0" borderId="0" xfId="0" applyFont="1"/>
    <xf numFmtId="49" fontId="2" fillId="0" borderId="7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 wrapText="1"/>
    </xf>
    <xf numFmtId="2" fontId="2" fillId="0" borderId="5" xfId="0" applyNumberFormat="1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12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wrapText="1"/>
    </xf>
    <xf numFmtId="2" fontId="2" fillId="0" borderId="3" xfId="0" applyNumberFormat="1" applyFont="1" applyBorder="1" applyAlignment="1">
      <alignment horizontal="right" wrapText="1"/>
    </xf>
    <xf numFmtId="0" fontId="4" fillId="2" borderId="0" xfId="0" applyFont="1" applyFill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left"/>
    </xf>
    <xf numFmtId="0" fontId="7" fillId="0" borderId="5" xfId="0" applyFont="1" applyBorder="1" applyAlignment="1">
      <alignment wrapText="1"/>
    </xf>
    <xf numFmtId="0" fontId="7" fillId="0" borderId="0" xfId="0" applyFont="1" applyAlignment="1">
      <alignment wrapText="1"/>
    </xf>
    <xf numFmtId="49" fontId="7" fillId="0" borderId="7" xfId="0" applyNumberFormat="1" applyFont="1" applyBorder="1" applyAlignment="1">
      <alignment horizontal="center" wrapText="1"/>
    </xf>
    <xf numFmtId="164" fontId="7" fillId="0" borderId="0" xfId="0" applyNumberFormat="1" applyFont="1" applyAlignment="1">
      <alignment horizontal="center" wrapText="1"/>
    </xf>
    <xf numFmtId="164" fontId="7" fillId="0" borderId="7" xfId="0" applyNumberFormat="1" applyFont="1" applyBorder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7" fillId="0" borderId="7" xfId="0" applyNumberFormat="1" applyFont="1" applyBorder="1" applyAlignment="1">
      <alignment horizontal="center" wrapText="1"/>
    </xf>
    <xf numFmtId="2" fontId="7" fillId="0" borderId="5" xfId="0" applyNumberFormat="1" applyFont="1" applyBorder="1" applyAlignment="1">
      <alignment horizontal="center" wrapText="1"/>
    </xf>
    <xf numFmtId="0" fontId="7" fillId="0" borderId="7" xfId="0" applyFont="1" applyBorder="1" applyAlignment="1">
      <alignment horizontal="left" wrapText="1"/>
    </xf>
    <xf numFmtId="0" fontId="3" fillId="3" borderId="0" xfId="0" applyFont="1" applyFill="1"/>
    <xf numFmtId="0" fontId="2" fillId="0" borderId="6" xfId="0" applyFont="1" applyBorder="1" applyAlignment="1">
      <alignment horizontal="left" wrapText="1"/>
    </xf>
    <xf numFmtId="0" fontId="4" fillId="0" borderId="0" xfId="0" applyFont="1"/>
    <xf numFmtId="0" fontId="2" fillId="0" borderId="15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left" wrapText="1"/>
    </xf>
    <xf numFmtId="2" fontId="2" fillId="0" borderId="14" xfId="0" applyNumberFormat="1" applyFont="1" applyBorder="1" applyAlignment="1">
      <alignment horizontal="center" wrapText="1"/>
    </xf>
    <xf numFmtId="0" fontId="8" fillId="4" borderId="0" xfId="0" applyFont="1" applyFill="1"/>
    <xf numFmtId="2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8" fillId="0" borderId="0" xfId="0" applyFont="1"/>
    <xf numFmtId="49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7" xfId="0" applyFont="1" applyBorder="1" applyAlignment="1">
      <alignment horizontal="left"/>
    </xf>
    <xf numFmtId="0" fontId="7" fillId="0" borderId="16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164" fontId="2" fillId="0" borderId="7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" fontId="2" fillId="0" borderId="5" xfId="0" applyNumberFormat="1" applyFont="1" applyBorder="1" applyAlignment="1">
      <alignment horizontal="center" wrapText="1"/>
    </xf>
    <xf numFmtId="0" fontId="2" fillId="0" borderId="16" xfId="0" applyFont="1" applyBorder="1" applyAlignment="1">
      <alignment wrapText="1"/>
    </xf>
    <xf numFmtId="0" fontId="2" fillId="0" borderId="13" xfId="0" applyFont="1" applyBorder="1"/>
    <xf numFmtId="0" fontId="2" fillId="0" borderId="14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right" wrapText="1"/>
    </xf>
    <xf numFmtId="2" fontId="2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2" fontId="2" fillId="0" borderId="0" xfId="0" applyNumberFormat="1" applyFont="1" applyAlignment="1">
      <alignment horizontal="right" wrapText="1"/>
    </xf>
    <xf numFmtId="0" fontId="2" fillId="0" borderId="4" xfId="0" applyFont="1" applyBorder="1" applyAlignment="1">
      <alignment horizontal="left" wrapText="1"/>
    </xf>
    <xf numFmtId="2" fontId="2" fillId="0" borderId="9" xfId="0" applyNumberFormat="1" applyFont="1" applyBorder="1" applyAlignment="1">
      <alignment horizontal="center" wrapText="1"/>
    </xf>
    <xf numFmtId="0" fontId="2" fillId="0" borderId="9" xfId="0" applyFont="1" applyBorder="1" applyAlignment="1">
      <alignment horizontal="left" wrapText="1"/>
    </xf>
    <xf numFmtId="0" fontId="2" fillId="0" borderId="8" xfId="0" applyFont="1" applyBorder="1" applyAlignment="1">
      <alignment wrapText="1"/>
    </xf>
    <xf numFmtId="2" fontId="2" fillId="0" borderId="8" xfId="0" applyNumberFormat="1" applyFont="1" applyBorder="1" applyAlignment="1">
      <alignment horizontal="center" wrapText="1"/>
    </xf>
    <xf numFmtId="0" fontId="3" fillId="5" borderId="0" xfId="0" applyFont="1" applyFill="1"/>
    <xf numFmtId="164" fontId="2" fillId="0" borderId="5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2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3" fillId="6" borderId="0" xfId="0" applyFont="1" applyFill="1"/>
    <xf numFmtId="0" fontId="2" fillId="0" borderId="6" xfId="0" applyFont="1" applyBorder="1" applyAlignment="1">
      <alignment wrapText="1"/>
    </xf>
    <xf numFmtId="0" fontId="10" fillId="2" borderId="0" xfId="0" applyFont="1" applyFill="1"/>
    <xf numFmtId="2" fontId="2" fillId="0" borderId="5" xfId="0" applyNumberFormat="1" applyFont="1" applyBorder="1" applyAlignment="1">
      <alignment horizontal="left" wrapText="1"/>
    </xf>
    <xf numFmtId="2" fontId="2" fillId="0" borderId="7" xfId="0" applyNumberFormat="1" applyFont="1" applyBorder="1" applyAlignment="1">
      <alignment horizontal="left" wrapText="1"/>
    </xf>
    <xf numFmtId="49" fontId="2" fillId="0" borderId="5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wrapText="1"/>
    </xf>
    <xf numFmtId="0" fontId="0" fillId="4" borderId="0" xfId="0" applyFill="1"/>
    <xf numFmtId="0" fontId="2" fillId="0" borderId="1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2" fillId="0" borderId="4" xfId="0" applyFont="1" applyBorder="1" applyAlignment="1">
      <alignment horizontal="right" wrapText="1"/>
    </xf>
    <xf numFmtId="0" fontId="8" fillId="2" borderId="0" xfId="0" applyFont="1" applyFill="1"/>
    <xf numFmtId="2" fontId="2" fillId="0" borderId="13" xfId="0" applyNumberFormat="1" applyFont="1" applyBorder="1" applyAlignment="1">
      <alignment wrapText="1"/>
    </xf>
    <xf numFmtId="2" fontId="2" fillId="0" borderId="4" xfId="0" applyNumberFormat="1" applyFont="1" applyBorder="1" applyAlignment="1">
      <alignment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left" wrapText="1"/>
    </xf>
    <xf numFmtId="2" fontId="2" fillId="0" borderId="1" xfId="0" applyNumberFormat="1" applyFont="1" applyBorder="1" applyAlignment="1">
      <alignment wrapText="1"/>
    </xf>
    <xf numFmtId="2" fontId="2" fillId="0" borderId="17" xfId="0" applyNumberFormat="1" applyFont="1" applyBorder="1" applyAlignment="1">
      <alignment horizontal="center" wrapText="1"/>
    </xf>
    <xf numFmtId="2" fontId="2" fillId="0" borderId="6" xfId="0" applyNumberFormat="1" applyFont="1" applyBorder="1" applyAlignment="1">
      <alignment horizontal="left" wrapText="1"/>
    </xf>
    <xf numFmtId="2" fontId="2" fillId="0" borderId="4" xfId="0" applyNumberFormat="1" applyFont="1" applyBorder="1" applyAlignment="1">
      <alignment horizontal="right" wrapText="1"/>
    </xf>
    <xf numFmtId="0" fontId="2" fillId="0" borderId="12" xfId="0" applyFont="1" applyBorder="1"/>
    <xf numFmtId="0" fontId="2" fillId="0" borderId="13" xfId="0" applyFont="1" applyBorder="1" applyAlignment="1">
      <alignment horizontal="right"/>
    </xf>
    <xf numFmtId="0" fontId="7" fillId="0" borderId="7" xfId="0" applyFont="1" applyBorder="1" applyAlignment="1">
      <alignment horizontal="center" wrapText="1"/>
    </xf>
    <xf numFmtId="2" fontId="2" fillId="0" borderId="14" xfId="0" applyNumberFormat="1" applyFont="1" applyBorder="1" applyAlignment="1">
      <alignment horizontal="left" wrapText="1"/>
    </xf>
    <xf numFmtId="0" fontId="0" fillId="2" borderId="0" xfId="0" applyFill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49" fontId="2" fillId="0" borderId="6" xfId="0" applyNumberFormat="1" applyFont="1" applyBorder="1" applyAlignment="1">
      <alignment horizontal="center" wrapText="1"/>
    </xf>
    <xf numFmtId="2" fontId="2" fillId="0" borderId="6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6" xfId="0" applyNumberFormat="1" applyFont="1" applyBorder="1" applyAlignment="1">
      <alignment wrapText="1"/>
    </xf>
    <xf numFmtId="2" fontId="2" fillId="0" borderId="18" xfId="0" applyNumberFormat="1" applyFont="1" applyBorder="1" applyAlignment="1">
      <alignment wrapText="1"/>
    </xf>
    <xf numFmtId="165" fontId="2" fillId="0" borderId="0" xfId="0" applyNumberFormat="1" applyFont="1" applyAlignment="1">
      <alignment horizontal="center" wrapText="1"/>
    </xf>
    <xf numFmtId="0" fontId="2" fillId="0" borderId="17" xfId="0" applyFont="1" applyBorder="1"/>
    <xf numFmtId="0" fontId="4" fillId="3" borderId="0" xfId="0" applyFont="1" applyFill="1"/>
    <xf numFmtId="2" fontId="2" fillId="0" borderId="18" xfId="0" applyNumberFormat="1" applyFont="1" applyBorder="1" applyAlignment="1">
      <alignment horizontal="center" wrapText="1"/>
    </xf>
    <xf numFmtId="0" fontId="3" fillId="7" borderId="0" xfId="0" applyFont="1" applyFill="1"/>
    <xf numFmtId="0" fontId="2" fillId="0" borderId="18" xfId="0" applyFont="1" applyBorder="1" applyAlignment="1">
      <alignment horizontal="left" wrapText="1"/>
    </xf>
    <xf numFmtId="2" fontId="7" fillId="0" borderId="0" xfId="0" applyNumberFormat="1" applyFont="1" applyAlignment="1">
      <alignment wrapText="1"/>
    </xf>
    <xf numFmtId="0" fontId="7" fillId="0" borderId="0" xfId="0" applyFont="1" applyAlignment="1">
      <alignment horizontal="center"/>
    </xf>
    <xf numFmtId="0" fontId="11" fillId="0" borderId="0" xfId="0" applyFont="1" applyAlignment="1">
      <alignment wrapText="1"/>
    </xf>
    <xf numFmtId="1" fontId="11" fillId="0" borderId="0" xfId="0" applyNumberFormat="1" applyFont="1" applyAlignment="1">
      <alignment wrapText="1"/>
    </xf>
    <xf numFmtId="2" fontId="11" fillId="0" borderId="0" xfId="0" applyNumberFormat="1" applyFont="1" applyAlignment="1">
      <alignment horizontal="center" wrapText="1"/>
    </xf>
    <xf numFmtId="164" fontId="11" fillId="0" borderId="0" xfId="0" applyNumberFormat="1" applyFont="1" applyAlignment="1">
      <alignment horizontal="left" wrapText="1"/>
    </xf>
    <xf numFmtId="0" fontId="11" fillId="0" borderId="0" xfId="0" applyFont="1"/>
    <xf numFmtId="2" fontId="11" fillId="0" borderId="0" xfId="0" applyNumberFormat="1" applyFont="1" applyAlignment="1">
      <alignment wrapText="1"/>
    </xf>
    <xf numFmtId="0" fontId="11" fillId="0" borderId="0" xfId="0" applyFont="1" applyAlignment="1">
      <alignment horizontal="right"/>
    </xf>
    <xf numFmtId="2" fontId="11" fillId="0" borderId="0" xfId="0" applyNumberFormat="1" applyFont="1"/>
    <xf numFmtId="2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9" xfId="0" applyFont="1" applyBorder="1" applyAlignment="1">
      <alignment wrapText="1"/>
    </xf>
    <xf numFmtId="0" fontId="11" fillId="0" borderId="0" xfId="0" applyFont="1" applyAlignment="1">
      <alignment horizontal="left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wrapText="1"/>
    </xf>
    <xf numFmtId="2" fontId="11" fillId="0" borderId="4" xfId="0" applyNumberFormat="1" applyFont="1" applyBorder="1" applyAlignment="1">
      <alignment horizontal="center" wrapText="1"/>
    </xf>
    <xf numFmtId="2" fontId="11" fillId="0" borderId="2" xfId="0" applyNumberFormat="1" applyFont="1" applyBorder="1" applyAlignment="1">
      <alignment horizontal="center" wrapText="1"/>
    </xf>
    <xf numFmtId="0" fontId="11" fillId="0" borderId="3" xfId="0" applyFont="1" applyBorder="1" applyAlignment="1">
      <alignment horizontal="left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center" wrapText="1"/>
    </xf>
    <xf numFmtId="2" fontId="11" fillId="0" borderId="8" xfId="0" applyNumberFormat="1" applyFont="1" applyBorder="1" applyAlignment="1">
      <alignment horizontal="center" vertical="top" wrapText="1"/>
    </xf>
    <xf numFmtId="2" fontId="11" fillId="0" borderId="9" xfId="0" applyNumberFormat="1" applyFont="1" applyBorder="1" applyAlignment="1">
      <alignment horizontal="center" vertical="top" wrapText="1"/>
    </xf>
    <xf numFmtId="2" fontId="11" fillId="0" borderId="0" xfId="0" applyNumberFormat="1" applyFont="1" applyAlignment="1">
      <alignment horizontal="center" vertical="top" wrapText="1"/>
    </xf>
    <xf numFmtId="2" fontId="11" fillId="0" borderId="5" xfId="0" applyNumberFormat="1" applyFont="1" applyBorder="1" applyAlignment="1">
      <alignment horizontal="center" vertical="top" wrapText="1"/>
    </xf>
    <xf numFmtId="0" fontId="11" fillId="0" borderId="7" xfId="0" applyFont="1" applyBorder="1" applyAlignment="1">
      <alignment horizontal="left" wrapText="1"/>
    </xf>
    <xf numFmtId="0" fontId="11" fillId="0" borderId="8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center" wrapText="1"/>
    </xf>
    <xf numFmtId="2" fontId="11" fillId="0" borderId="12" xfId="0" applyNumberFormat="1" applyFont="1" applyBorder="1" applyAlignment="1">
      <alignment horizontal="center" wrapText="1"/>
    </xf>
    <xf numFmtId="2" fontId="11" fillId="0" borderId="13" xfId="0" applyNumberFormat="1" applyFont="1" applyBorder="1" applyAlignment="1">
      <alignment horizontal="center" wrapText="1"/>
    </xf>
    <xf numFmtId="0" fontId="11" fillId="0" borderId="12" xfId="0" applyFont="1" applyBorder="1" applyAlignment="1">
      <alignment horizontal="left" wrapText="1"/>
    </xf>
    <xf numFmtId="0" fontId="11" fillId="0" borderId="1" xfId="0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11" fillId="0" borderId="3" xfId="0" applyFont="1" applyBorder="1" applyAlignment="1">
      <alignment horizontal="center" wrapText="1"/>
    </xf>
    <xf numFmtId="2" fontId="11" fillId="0" borderId="7" xfId="0" applyNumberFormat="1" applyFont="1" applyBorder="1" applyAlignment="1">
      <alignment horizontal="center" wrapText="1"/>
    </xf>
    <xf numFmtId="2" fontId="11" fillId="0" borderId="6" xfId="0" applyNumberFormat="1" applyFont="1" applyBorder="1" applyAlignment="1">
      <alignment horizontal="center" wrapText="1"/>
    </xf>
    <xf numFmtId="0" fontId="11" fillId="0" borderId="5" xfId="0" applyFont="1" applyBorder="1" applyAlignment="1">
      <alignment wrapText="1"/>
    </xf>
    <xf numFmtId="0" fontId="11" fillId="0" borderId="7" xfId="0" applyFont="1" applyBorder="1" applyAlignment="1">
      <alignment horizontal="center" wrapText="1"/>
    </xf>
    <xf numFmtId="2" fontId="11" fillId="0" borderId="5" xfId="0" applyNumberFormat="1" applyFont="1" applyBorder="1" applyAlignment="1">
      <alignment horizontal="center" wrapText="1"/>
    </xf>
    <xf numFmtId="0" fontId="11" fillId="0" borderId="5" xfId="0" applyFont="1" applyBorder="1"/>
    <xf numFmtId="0" fontId="11" fillId="0" borderId="7" xfId="0" applyFont="1" applyBorder="1" applyAlignment="1">
      <alignment horizontal="center"/>
    </xf>
    <xf numFmtId="2" fontId="11" fillId="0" borderId="5" xfId="0" applyNumberFormat="1" applyFont="1" applyBorder="1" applyAlignment="1">
      <alignment horizontal="center"/>
    </xf>
    <xf numFmtId="2" fontId="11" fillId="0" borderId="7" xfId="0" applyNumberFormat="1" applyFont="1" applyBorder="1" applyAlignment="1">
      <alignment horizontal="center"/>
    </xf>
    <xf numFmtId="49" fontId="11" fillId="0" borderId="7" xfId="0" applyNumberFormat="1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13" xfId="0" applyFont="1" applyBorder="1" applyAlignment="1">
      <alignment wrapText="1"/>
    </xf>
    <xf numFmtId="0" fontId="11" fillId="0" borderId="14" xfId="0" applyFont="1" applyBorder="1" applyAlignment="1">
      <alignment wrapText="1"/>
    </xf>
    <xf numFmtId="0" fontId="11" fillId="0" borderId="12" xfId="0" applyFont="1" applyBorder="1" applyAlignment="1">
      <alignment horizontal="center" wrapText="1"/>
    </xf>
    <xf numFmtId="2" fontId="11" fillId="0" borderId="3" xfId="0" applyNumberFormat="1" applyFont="1" applyBorder="1" applyAlignment="1">
      <alignment horizontal="center" wrapText="1"/>
    </xf>
    <xf numFmtId="2" fontId="11" fillId="0" borderId="7" xfId="0" applyNumberFormat="1" applyFont="1" applyBorder="1" applyAlignment="1">
      <alignment horizontal="left" wrapText="1"/>
    </xf>
    <xf numFmtId="164" fontId="11" fillId="0" borderId="7" xfId="0" applyNumberFormat="1" applyFont="1" applyBorder="1" applyAlignment="1">
      <alignment horizontal="center" wrapText="1"/>
    </xf>
    <xf numFmtId="164" fontId="11" fillId="0" borderId="0" xfId="0" applyNumberFormat="1" applyFont="1" applyAlignment="1">
      <alignment horizontal="center" wrapText="1"/>
    </xf>
    <xf numFmtId="164" fontId="11" fillId="0" borderId="5" xfId="0" applyNumberFormat="1" applyFont="1" applyBorder="1" applyAlignment="1">
      <alignment horizontal="center" wrapText="1"/>
    </xf>
    <xf numFmtId="1" fontId="11" fillId="0" borderId="7" xfId="0" applyNumberFormat="1" applyFont="1" applyBorder="1" applyAlignment="1">
      <alignment horizontal="center" wrapText="1"/>
    </xf>
    <xf numFmtId="0" fontId="11" fillId="0" borderId="13" xfId="0" applyFont="1" applyBorder="1"/>
    <xf numFmtId="0" fontId="11" fillId="0" borderId="14" xfId="0" applyFont="1" applyBorder="1"/>
    <xf numFmtId="2" fontId="11" fillId="0" borderId="12" xfId="0" applyNumberFormat="1" applyFont="1" applyBorder="1" applyAlignment="1">
      <alignment horizontal="center"/>
    </xf>
    <xf numFmtId="2" fontId="11" fillId="0" borderId="13" xfId="0" applyNumberFormat="1" applyFont="1" applyBorder="1" applyAlignment="1">
      <alignment horizontal="center"/>
    </xf>
    <xf numFmtId="2" fontId="11" fillId="0" borderId="12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 wrapText="1"/>
    </xf>
    <xf numFmtId="49" fontId="11" fillId="0" borderId="3" xfId="0" applyNumberFormat="1" applyFont="1" applyBorder="1" applyAlignment="1">
      <alignment horizontal="center" wrapText="1"/>
    </xf>
    <xf numFmtId="0" fontId="11" fillId="0" borderId="12" xfId="0" applyFont="1" applyBorder="1" applyAlignment="1">
      <alignment horizontal="center"/>
    </xf>
    <xf numFmtId="2" fontId="11" fillId="0" borderId="18" xfId="0" applyNumberFormat="1" applyFont="1" applyBorder="1" applyAlignment="1">
      <alignment horizontal="center" wrapText="1"/>
    </xf>
    <xf numFmtId="0" fontId="11" fillId="0" borderId="16" xfId="0" applyFont="1" applyBorder="1" applyAlignment="1">
      <alignment wrapText="1"/>
    </xf>
    <xf numFmtId="1" fontId="11" fillId="0" borderId="5" xfId="0" applyNumberFormat="1" applyFont="1" applyBorder="1" applyAlignment="1">
      <alignment horizontal="center" wrapText="1"/>
    </xf>
    <xf numFmtId="0" fontId="11" fillId="0" borderId="6" xfId="0" applyFont="1" applyBorder="1" applyAlignment="1">
      <alignment horizontal="left" wrapText="1"/>
    </xf>
    <xf numFmtId="1" fontId="11" fillId="0" borderId="0" xfId="0" applyNumberFormat="1" applyFont="1" applyAlignment="1">
      <alignment horizontal="center"/>
    </xf>
    <xf numFmtId="0" fontId="11" fillId="0" borderId="7" xfId="0" applyFont="1" applyBorder="1" applyAlignment="1">
      <alignment horizontal="left"/>
    </xf>
    <xf numFmtId="0" fontId="11" fillId="0" borderId="5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11" xfId="0" applyFont="1" applyBorder="1" applyAlignment="1">
      <alignment horizontal="center" wrapText="1"/>
    </xf>
    <xf numFmtId="49" fontId="11" fillId="0" borderId="7" xfId="0" applyNumberFormat="1" applyFont="1" applyBorder="1" applyAlignment="1">
      <alignment horizontal="center"/>
    </xf>
    <xf numFmtId="0" fontId="11" fillId="0" borderId="8" xfId="0" applyFont="1" applyBorder="1" applyAlignment="1">
      <alignment wrapText="1"/>
    </xf>
    <xf numFmtId="2" fontId="11" fillId="0" borderId="8" xfId="0" applyNumberFormat="1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2" fontId="11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left" wrapText="1"/>
    </xf>
    <xf numFmtId="0" fontId="11" fillId="0" borderId="19" xfId="0" applyFont="1" applyBorder="1"/>
    <xf numFmtId="0" fontId="11" fillId="0" borderId="20" xfId="0" applyFont="1" applyBorder="1"/>
    <xf numFmtId="2" fontId="11" fillId="0" borderId="20" xfId="0" applyNumberFormat="1" applyFont="1" applyBorder="1" applyAlignment="1">
      <alignment horizontal="center"/>
    </xf>
    <xf numFmtId="0" fontId="11" fillId="0" borderId="21" xfId="0" applyFont="1" applyBorder="1"/>
    <xf numFmtId="0" fontId="11" fillId="0" borderId="22" xfId="0" applyFont="1" applyBorder="1"/>
    <xf numFmtId="0" fontId="11" fillId="0" borderId="22" xfId="0" applyFont="1" applyBorder="1" applyAlignment="1">
      <alignment horizontal="center"/>
    </xf>
    <xf numFmtId="164" fontId="11" fillId="0" borderId="22" xfId="0" applyNumberFormat="1" applyFont="1" applyBorder="1" applyAlignment="1">
      <alignment horizontal="center"/>
    </xf>
    <xf numFmtId="0" fontId="11" fillId="0" borderId="11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49" fontId="11" fillId="0" borderId="6" xfId="0" applyNumberFormat="1" applyFont="1" applyBorder="1" applyAlignment="1">
      <alignment horizontal="center" wrapText="1"/>
    </xf>
    <xf numFmtId="2" fontId="11" fillId="0" borderId="14" xfId="0" applyNumberFormat="1" applyFont="1" applyBorder="1" applyAlignment="1">
      <alignment horizontal="center" wrapText="1"/>
    </xf>
    <xf numFmtId="0" fontId="11" fillId="0" borderId="6" xfId="0" applyFont="1" applyBorder="1" applyAlignment="1">
      <alignment wrapText="1"/>
    </xf>
    <xf numFmtId="0" fontId="11" fillId="0" borderId="7" xfId="0" applyFont="1" applyBorder="1" applyAlignment="1">
      <alignment wrapText="1"/>
    </xf>
    <xf numFmtId="0" fontId="11" fillId="0" borderId="13" xfId="0" applyFont="1" applyBorder="1" applyAlignment="1">
      <alignment horizontal="center" wrapText="1"/>
    </xf>
    <xf numFmtId="2" fontId="11" fillId="0" borderId="11" xfId="0" applyNumberFormat="1" applyFont="1" applyBorder="1" applyAlignment="1">
      <alignment horizontal="center" wrapText="1"/>
    </xf>
    <xf numFmtId="2" fontId="11" fillId="0" borderId="10" xfId="0" applyNumberFormat="1" applyFont="1" applyBorder="1" applyAlignment="1">
      <alignment horizontal="center" wrapText="1"/>
    </xf>
    <xf numFmtId="2" fontId="11" fillId="0" borderId="13" xfId="0" applyNumberFormat="1" applyFont="1" applyBorder="1" applyAlignment="1">
      <alignment horizontal="left" wrapText="1"/>
    </xf>
    <xf numFmtId="2" fontId="11" fillId="0" borderId="12" xfId="0" applyNumberFormat="1" applyFont="1" applyBorder="1" applyAlignment="1">
      <alignment horizontal="left" wrapText="1"/>
    </xf>
    <xf numFmtId="0" fontId="11" fillId="0" borderId="0" xfId="0" applyFont="1" applyAlignment="1">
      <alignment horizontal="left"/>
    </xf>
    <xf numFmtId="2" fontId="0" fillId="0" borderId="0" xfId="0" applyNumberFormat="1"/>
    <xf numFmtId="2" fontId="12" fillId="0" borderId="0" xfId="0" applyNumberFormat="1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3" fillId="8" borderId="17" xfId="0" applyFont="1" applyFill="1" applyBorder="1"/>
    <xf numFmtId="0" fontId="13" fillId="8" borderId="23" xfId="0" applyFont="1" applyFill="1" applyBorder="1"/>
    <xf numFmtId="0" fontId="12" fillId="8" borderId="12" xfId="0" applyFont="1" applyFill="1" applyBorder="1" applyAlignment="1">
      <alignment horizontal="left"/>
    </xf>
    <xf numFmtId="0" fontId="13" fillId="0" borderId="11" xfId="0" applyFont="1" applyBorder="1"/>
    <xf numFmtId="0" fontId="12" fillId="0" borderId="11" xfId="0" applyFont="1" applyBorder="1" applyAlignment="1">
      <alignment wrapText="1"/>
    </xf>
    <xf numFmtId="2" fontId="12" fillId="0" borderId="11" xfId="0" applyNumberFormat="1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1" xfId="0" applyFont="1" applyBorder="1" applyAlignment="1">
      <alignment horizontal="center" wrapText="1"/>
    </xf>
    <xf numFmtId="0" fontId="12" fillId="0" borderId="24" xfId="0" applyFont="1" applyBorder="1" applyAlignment="1">
      <alignment horizontal="center"/>
    </xf>
    <xf numFmtId="2" fontId="14" fillId="0" borderId="24" xfId="0" applyNumberFormat="1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2" fontId="12" fillId="0" borderId="26" xfId="0" applyNumberFormat="1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2" fillId="0" borderId="27" xfId="0" applyFont="1" applyBorder="1" applyAlignment="1">
      <alignment horizontal="center"/>
    </xf>
    <xf numFmtId="2" fontId="12" fillId="0" borderId="27" xfId="0" applyNumberFormat="1" applyFont="1" applyBorder="1" applyAlignment="1">
      <alignment horizontal="center"/>
    </xf>
    <xf numFmtId="1" fontId="12" fillId="0" borderId="27" xfId="0" applyNumberFormat="1" applyFont="1" applyBorder="1" applyAlignment="1">
      <alignment horizontal="center"/>
    </xf>
    <xf numFmtId="0" fontId="0" fillId="0" borderId="0" xfId="0" applyAlignment="1">
      <alignment horizontal="left" wrapText="1"/>
    </xf>
    <xf numFmtId="0" fontId="16" fillId="0" borderId="0" xfId="0" applyFont="1"/>
    <xf numFmtId="0" fontId="0" fillId="0" borderId="0" xfId="0" applyAlignment="1">
      <alignment horizontal="center"/>
    </xf>
    <xf numFmtId="0" fontId="13" fillId="8" borderId="28" xfId="0" applyFont="1" applyFill="1" applyBorder="1"/>
    <xf numFmtId="0" fontId="13" fillId="8" borderId="14" xfId="0" applyFont="1" applyFill="1" applyBorder="1"/>
    <xf numFmtId="0" fontId="12" fillId="8" borderId="12" xfId="0" applyFont="1" applyFill="1" applyBorder="1"/>
    <xf numFmtId="0" fontId="12" fillId="8" borderId="12" xfId="0" applyFont="1" applyFill="1" applyBorder="1" applyAlignment="1">
      <alignment horizontal="center"/>
    </xf>
    <xf numFmtId="2" fontId="16" fillId="0" borderId="24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4" fillId="0" borderId="0" xfId="0" applyFont="1"/>
    <xf numFmtId="0" fontId="17" fillId="0" borderId="0" xfId="0" applyFont="1"/>
    <xf numFmtId="0" fontId="17" fillId="0" borderId="9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6" fillId="0" borderId="12" xfId="0" applyFont="1" applyBorder="1"/>
    <xf numFmtId="0" fontId="16" fillId="0" borderId="12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3" xfId="0" applyFont="1" applyBorder="1"/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16" fillId="0" borderId="17" xfId="0" applyFont="1" applyBorder="1"/>
    <xf numFmtId="2" fontId="1" fillId="0" borderId="17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6" fillId="0" borderId="12" xfId="0" applyNumberFormat="1" applyFont="1" applyBorder="1" applyAlignment="1">
      <alignment horizontal="center"/>
    </xf>
    <xf numFmtId="0" fontId="1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6" fillId="2" borderId="23" xfId="0" applyFont="1" applyFill="1" applyBorder="1"/>
    <xf numFmtId="2" fontId="1" fillId="2" borderId="17" xfId="0" applyNumberFormat="1" applyFont="1" applyFill="1" applyBorder="1" applyAlignment="1">
      <alignment horizontal="center"/>
    </xf>
    <xf numFmtId="2" fontId="16" fillId="2" borderId="12" xfId="0" applyNumberFormat="1" applyFont="1" applyFill="1" applyBorder="1" applyAlignment="1">
      <alignment horizontal="center"/>
    </xf>
    <xf numFmtId="0" fontId="16" fillId="2" borderId="29" xfId="0" applyFont="1" applyFill="1" applyBorder="1"/>
    <xf numFmtId="0" fontId="0" fillId="6" borderId="0" xfId="0" applyFill="1"/>
    <xf numFmtId="2" fontId="1" fillId="2" borderId="23" xfId="0" applyNumberFormat="1" applyFont="1" applyFill="1" applyBorder="1" applyAlignment="1">
      <alignment horizontal="center"/>
    </xf>
    <xf numFmtId="1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horizontal="left" wrapText="1"/>
    </xf>
    <xf numFmtId="0" fontId="19" fillId="0" borderId="0" xfId="0" applyFont="1"/>
    <xf numFmtId="0" fontId="2" fillId="0" borderId="3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7" xfId="0" applyFont="1" applyBorder="1" applyAlignment="1">
      <alignment horizontal="right" wrapText="1"/>
    </xf>
    <xf numFmtId="0" fontId="2" fillId="0" borderId="14" xfId="0" applyFont="1" applyBorder="1" applyAlignment="1">
      <alignment horizontal="center" wrapText="1"/>
    </xf>
    <xf numFmtId="1" fontId="2" fillId="0" borderId="7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right" wrapText="1"/>
    </xf>
    <xf numFmtId="49" fontId="2" fillId="0" borderId="13" xfId="0" applyNumberFormat="1" applyFont="1" applyBorder="1" applyAlignment="1">
      <alignment horizontal="center" wrapText="1"/>
    </xf>
    <xf numFmtId="49" fontId="2" fillId="0" borderId="12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1" fontId="2" fillId="0" borderId="17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0" fontId="0" fillId="9" borderId="0" xfId="0" applyFill="1"/>
    <xf numFmtId="0" fontId="2" fillId="0" borderId="18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10" borderId="0" xfId="0" applyFont="1" applyFill="1"/>
    <xf numFmtId="2" fontId="2" fillId="0" borderId="17" xfId="0" applyNumberFormat="1" applyFont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/>
    </xf>
    <xf numFmtId="0" fontId="0" fillId="5" borderId="0" xfId="0" applyFill="1"/>
    <xf numFmtId="2" fontId="2" fillId="0" borderId="8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/>
    </xf>
    <xf numFmtId="49" fontId="2" fillId="0" borderId="3" xfId="0" applyNumberFormat="1" applyFont="1" applyBorder="1" applyAlignment="1">
      <alignment horizontal="right" wrapText="1"/>
    </xf>
    <xf numFmtId="0" fontId="2" fillId="0" borderId="30" xfId="0" applyFont="1" applyBorder="1" applyAlignment="1">
      <alignment wrapText="1"/>
    </xf>
    <xf numFmtId="0" fontId="2" fillId="0" borderId="30" xfId="0" applyFont="1" applyBorder="1" applyAlignment="1">
      <alignment horizontal="left" wrapText="1"/>
    </xf>
    <xf numFmtId="2" fontId="2" fillId="0" borderId="31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right" wrapText="1"/>
    </xf>
    <xf numFmtId="2" fontId="2" fillId="0" borderId="10" xfId="0" applyNumberFormat="1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2" fontId="2" fillId="0" borderId="13" xfId="0" applyNumberFormat="1" applyFont="1" applyBorder="1" applyAlignment="1">
      <alignment horizontal="left" wrapText="1"/>
    </xf>
    <xf numFmtId="2" fontId="2" fillId="0" borderId="14" xfId="0" applyNumberFormat="1" applyFont="1" applyBorder="1" applyAlignment="1">
      <alignment horizontal="right" wrapText="1"/>
    </xf>
    <xf numFmtId="0" fontId="18" fillId="0" borderId="0" xfId="0" applyFont="1"/>
    <xf numFmtId="0" fontId="0" fillId="7" borderId="0" xfId="0" applyFill="1"/>
    <xf numFmtId="0" fontId="20" fillId="0" borderId="0" xfId="0" applyFont="1" applyAlignment="1">
      <alignment horizontal="center"/>
    </xf>
    <xf numFmtId="0" fontId="16" fillId="0" borderId="12" xfId="0" applyFont="1" applyBorder="1" applyAlignment="1">
      <alignment horizontal="center" vertical="top" wrapText="1"/>
    </xf>
    <xf numFmtId="2" fontId="1" fillId="2" borderId="32" xfId="0" applyNumberFormat="1" applyFont="1" applyFill="1" applyBorder="1" applyAlignment="1">
      <alignment horizontal="center"/>
    </xf>
    <xf numFmtId="2" fontId="16" fillId="0" borderId="0" xfId="0" applyNumberFormat="1" applyFont="1" applyAlignment="1">
      <alignment horizontal="center"/>
    </xf>
    <xf numFmtId="0" fontId="0" fillId="11" borderId="0" xfId="0" applyFill="1"/>
    <xf numFmtId="0" fontId="0" fillId="12" borderId="0" xfId="0" applyFill="1"/>
    <xf numFmtId="0" fontId="21" fillId="0" borderId="0" xfId="0" applyFont="1" applyAlignment="1">
      <alignment wrapText="1"/>
    </xf>
    <xf numFmtId="0" fontId="16" fillId="0" borderId="23" xfId="0" applyFont="1" applyBorder="1"/>
    <xf numFmtId="0" fontId="16" fillId="0" borderId="16" xfId="0" applyFont="1" applyBorder="1"/>
    <xf numFmtId="0" fontId="21" fillId="0" borderId="0" xfId="0" applyFont="1"/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2" fontId="11" fillId="0" borderId="9" xfId="0" applyNumberFormat="1" applyFont="1" applyBorder="1" applyAlignment="1">
      <alignment horizontal="center" wrapText="1"/>
    </xf>
    <xf numFmtId="0" fontId="11" fillId="0" borderId="15" xfId="0" applyFont="1" applyBorder="1" applyAlignment="1">
      <alignment wrapText="1"/>
    </xf>
    <xf numFmtId="0" fontId="11" fillId="0" borderId="1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2" fontId="11" fillId="0" borderId="17" xfId="0" applyNumberFormat="1" applyFont="1" applyBorder="1" applyAlignment="1">
      <alignment horizontal="center" wrapText="1"/>
    </xf>
    <xf numFmtId="2" fontId="11" fillId="0" borderId="6" xfId="0" applyNumberFormat="1" applyFont="1" applyBorder="1" applyAlignment="1">
      <alignment horizontal="left" wrapText="1"/>
    </xf>
    <xf numFmtId="0" fontId="11" fillId="0" borderId="0" xfId="0" applyFont="1" applyAlignment="1">
      <alignment horizontal="right" wrapText="1"/>
    </xf>
    <xf numFmtId="2" fontId="11" fillId="0" borderId="14" xfId="0" applyNumberFormat="1" applyFont="1" applyBorder="1" applyAlignment="1">
      <alignment horizontal="left" wrapText="1"/>
    </xf>
    <xf numFmtId="0" fontId="11" fillId="0" borderId="1" xfId="0" applyFont="1" applyBorder="1"/>
    <xf numFmtId="0" fontId="11" fillId="0" borderId="4" xfId="0" applyFont="1" applyBorder="1"/>
    <xf numFmtId="49" fontId="11" fillId="0" borderId="3" xfId="0" applyNumberFormat="1" applyFont="1" applyBorder="1" applyAlignment="1">
      <alignment horizontal="center"/>
    </xf>
    <xf numFmtId="2" fontId="11" fillId="0" borderId="3" xfId="0" applyNumberFormat="1" applyFont="1" applyBorder="1" applyAlignment="1">
      <alignment horizontal="center"/>
    </xf>
    <xf numFmtId="0" fontId="11" fillId="0" borderId="18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2" fontId="2" fillId="0" borderId="1" xfId="0" applyNumberFormat="1" applyFont="1" applyBorder="1" applyAlignment="1">
      <alignment horizontal="center" wrapText="1"/>
    </xf>
    <xf numFmtId="2" fontId="2" fillId="0" borderId="4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wrapText="1"/>
    </xf>
    <xf numFmtId="2" fontId="11" fillId="0" borderId="4" xfId="0" applyNumberFormat="1" applyFont="1" applyBorder="1" applyAlignment="1">
      <alignment horizontal="center" wrapText="1"/>
    </xf>
    <xf numFmtId="2" fontId="11" fillId="0" borderId="2" xfId="0" applyNumberFormat="1" applyFont="1" applyBorder="1" applyAlignment="1">
      <alignment horizontal="center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11" fillId="0" borderId="0" xfId="0" applyNumberFormat="1" applyFont="1" applyAlignment="1">
      <alignment horizontal="center" wrapText="1"/>
    </xf>
    <xf numFmtId="0" fontId="11" fillId="0" borderId="0" xfId="0" applyFont="1" applyAlignment="1">
      <alignment horizontal="left" wrapText="1"/>
    </xf>
    <xf numFmtId="2" fontId="11" fillId="0" borderId="0" xfId="0" applyNumberFormat="1" applyFont="1" applyAlignment="1">
      <alignment horizontal="center" wrapText="1"/>
    </xf>
    <xf numFmtId="2" fontId="11" fillId="0" borderId="0" xfId="0" applyNumberFormat="1" applyFont="1" applyAlignment="1">
      <alignment horizontal="left" vertical="top" wrapText="1"/>
    </xf>
    <xf numFmtId="2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Y908"/>
  <sheetViews>
    <sheetView topLeftCell="A969" zoomScale="77" workbookViewId="0">
      <selection activeCell="K1010" sqref="J1010:K1011"/>
    </sheetView>
  </sheetViews>
  <sheetFormatPr defaultRowHeight="15" x14ac:dyDescent="0.25"/>
  <cols>
    <col min="1" max="1" width="36.5703125" style="1" customWidth="1"/>
    <col min="2" max="2" width="25.140625" style="1" customWidth="1"/>
    <col min="3" max="3" width="11.5703125" style="1" customWidth="1"/>
    <col min="4" max="4" width="8.85546875" style="2" customWidth="1"/>
    <col min="5" max="5" width="9.85546875" style="2" customWidth="1"/>
    <col min="6" max="6" width="10.28515625" style="3" customWidth="1"/>
    <col min="7" max="7" width="10" style="3" customWidth="1"/>
    <col min="8" max="8" width="9.7109375" style="3" customWidth="1"/>
    <col min="9" max="9" width="14.85546875" style="3" customWidth="1"/>
    <col min="10" max="10" width="18.28515625" style="4" customWidth="1"/>
    <col min="11" max="17" width="9.140625" style="5"/>
    <col min="18" max="151" width="9.140625" style="6"/>
  </cols>
  <sheetData>
    <row r="1" spans="1:151" x14ac:dyDescent="0.25">
      <c r="A1" s="5"/>
      <c r="B1" s="5"/>
      <c r="C1" s="7"/>
      <c r="D1" s="8"/>
      <c r="E1" s="8"/>
      <c r="F1" s="9"/>
      <c r="G1" s="9"/>
      <c r="H1" s="9"/>
      <c r="I1" s="9"/>
    </row>
    <row r="2" spans="1:151" x14ac:dyDescent="0.25">
      <c r="A2" s="5"/>
      <c r="B2" s="5"/>
      <c r="C2" s="9" t="s">
        <v>0</v>
      </c>
      <c r="D2" s="9"/>
      <c r="E2" s="9"/>
      <c r="F2" s="9"/>
      <c r="G2" s="9"/>
      <c r="H2" s="9"/>
      <c r="I2" s="9"/>
    </row>
    <row r="3" spans="1:151" x14ac:dyDescent="0.25">
      <c r="A3" s="5"/>
      <c r="B3" s="5"/>
      <c r="C3" s="10" t="s">
        <v>1</v>
      </c>
      <c r="D3" s="10"/>
      <c r="E3" s="10"/>
      <c r="F3" s="10"/>
      <c r="G3" s="10"/>
      <c r="H3" s="10"/>
      <c r="I3" s="10"/>
    </row>
    <row r="4" spans="1:151" x14ac:dyDescent="0.25">
      <c r="A4" s="5"/>
      <c r="B4" s="5"/>
      <c r="C4" s="10" t="s">
        <v>2</v>
      </c>
      <c r="D4" s="10"/>
      <c r="E4" s="10"/>
      <c r="F4" s="10"/>
      <c r="G4" s="10"/>
      <c r="H4" s="10"/>
      <c r="I4" s="10"/>
    </row>
    <row r="5" spans="1:151" x14ac:dyDescent="0.25">
      <c r="A5" s="1" t="s">
        <v>3</v>
      </c>
    </row>
    <row r="6" spans="1:151" ht="60" customHeight="1" x14ac:dyDescent="0.25">
      <c r="A6" s="11" t="s">
        <v>4</v>
      </c>
      <c r="B6" s="12"/>
      <c r="C6" s="13" t="s">
        <v>5</v>
      </c>
      <c r="D6" s="14" t="s">
        <v>6</v>
      </c>
      <c r="E6" s="15" t="s">
        <v>6</v>
      </c>
      <c r="F6" s="398" t="s">
        <v>7</v>
      </c>
      <c r="G6" s="399"/>
      <c r="H6" s="400"/>
      <c r="I6" s="14" t="s">
        <v>8</v>
      </c>
      <c r="J6" s="18" t="s">
        <v>9</v>
      </c>
    </row>
    <row r="7" spans="1:151" x14ac:dyDescent="0.25">
      <c r="A7" s="19" t="s">
        <v>10</v>
      </c>
      <c r="B7" s="20"/>
      <c r="C7" s="21"/>
      <c r="D7" s="22" t="s">
        <v>11</v>
      </c>
      <c r="E7" s="23" t="s">
        <v>11</v>
      </c>
      <c r="F7" s="24"/>
      <c r="G7" s="25"/>
      <c r="H7" s="26"/>
      <c r="I7" s="22" t="s">
        <v>12</v>
      </c>
      <c r="J7" s="27"/>
    </row>
    <row r="8" spans="1:151" x14ac:dyDescent="0.25">
      <c r="A8" s="28"/>
      <c r="B8" s="29"/>
      <c r="C8" s="30"/>
      <c r="D8" s="31" t="s">
        <v>13</v>
      </c>
      <c r="E8" s="31" t="s">
        <v>14</v>
      </c>
      <c r="F8" s="31" t="s">
        <v>15</v>
      </c>
      <c r="G8" s="31" t="s">
        <v>16</v>
      </c>
      <c r="H8" s="32" t="s">
        <v>17</v>
      </c>
      <c r="I8" s="32" t="s">
        <v>18</v>
      </c>
      <c r="J8" s="33"/>
    </row>
    <row r="9" spans="1:151" ht="18" customHeight="1" x14ac:dyDescent="0.25">
      <c r="A9" s="34"/>
      <c r="B9" s="1" t="s">
        <v>19</v>
      </c>
      <c r="C9" s="35"/>
      <c r="D9" s="36"/>
      <c r="E9" s="37"/>
      <c r="F9" s="38"/>
      <c r="G9" s="38"/>
      <c r="H9" s="39"/>
      <c r="I9" s="36"/>
      <c r="J9" s="27"/>
    </row>
    <row r="10" spans="1:151" s="40" customFormat="1" x14ac:dyDescent="0.25">
      <c r="A10" s="34" t="s">
        <v>20</v>
      </c>
      <c r="B10" s="1"/>
      <c r="C10" s="35" t="s">
        <v>21</v>
      </c>
      <c r="D10" s="38"/>
      <c r="E10" s="38"/>
      <c r="F10" s="36">
        <v>10</v>
      </c>
      <c r="G10" s="38">
        <v>10</v>
      </c>
      <c r="H10" s="38">
        <v>24.5</v>
      </c>
      <c r="I10" s="36">
        <v>228</v>
      </c>
      <c r="J10" s="41" t="s">
        <v>22</v>
      </c>
      <c r="K10" s="5"/>
      <c r="L10" s="5"/>
      <c r="M10" s="5"/>
      <c r="N10" s="5"/>
      <c r="O10" s="5"/>
      <c r="P10" s="5"/>
      <c r="Q10" s="5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</row>
    <row r="11" spans="1:151" s="40" customFormat="1" x14ac:dyDescent="0.25">
      <c r="A11" s="34"/>
      <c r="B11" s="1" t="s">
        <v>23</v>
      </c>
      <c r="C11" s="35"/>
      <c r="D11" s="38">
        <v>20</v>
      </c>
      <c r="E11" s="38">
        <v>20</v>
      </c>
      <c r="F11" s="38"/>
      <c r="G11" s="3"/>
      <c r="H11" s="38"/>
      <c r="I11" s="3"/>
      <c r="J11" s="41"/>
      <c r="K11" s="5"/>
      <c r="L11" s="5"/>
      <c r="M11" s="5"/>
      <c r="N11" s="5"/>
      <c r="O11" s="5"/>
      <c r="P11" s="5"/>
      <c r="Q11" s="5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</row>
    <row r="12" spans="1:151" s="40" customFormat="1" x14ac:dyDescent="0.25">
      <c r="A12" s="34"/>
      <c r="B12" s="1" t="s">
        <v>24</v>
      </c>
      <c r="C12" s="35"/>
      <c r="D12" s="38">
        <v>100</v>
      </c>
      <c r="E12" s="38">
        <v>100</v>
      </c>
      <c r="F12" s="38"/>
      <c r="G12" s="3"/>
      <c r="H12" s="38"/>
      <c r="I12" s="3"/>
      <c r="J12" s="41"/>
      <c r="K12" s="5"/>
      <c r="L12" s="5"/>
      <c r="M12" s="5"/>
      <c r="N12" s="5"/>
      <c r="O12" s="5"/>
      <c r="P12" s="5"/>
      <c r="Q12" s="5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</row>
    <row r="13" spans="1:151" s="40" customFormat="1" x14ac:dyDescent="0.25">
      <c r="A13" s="34"/>
      <c r="B13" s="1" t="s">
        <v>25</v>
      </c>
      <c r="C13" s="35"/>
      <c r="D13" s="38">
        <v>76</v>
      </c>
      <c r="E13" s="38">
        <v>76</v>
      </c>
      <c r="F13" s="38"/>
      <c r="G13" s="3"/>
      <c r="H13" s="38"/>
      <c r="I13" s="3"/>
      <c r="J13" s="41"/>
      <c r="K13" s="5"/>
      <c r="L13" s="5"/>
      <c r="M13" s="5"/>
      <c r="N13" s="5"/>
      <c r="O13" s="5"/>
      <c r="P13" s="5"/>
      <c r="Q13" s="5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</row>
    <row r="14" spans="1:151" s="40" customFormat="1" x14ac:dyDescent="0.25">
      <c r="A14" s="34"/>
      <c r="B14" s="1" t="s">
        <v>26</v>
      </c>
      <c r="C14" s="35"/>
      <c r="D14" s="38">
        <v>3</v>
      </c>
      <c r="E14" s="38">
        <v>3</v>
      </c>
      <c r="F14" s="38"/>
      <c r="G14" s="3"/>
      <c r="H14" s="38"/>
      <c r="I14" s="3"/>
      <c r="J14" s="41"/>
      <c r="K14" s="5"/>
      <c r="L14" s="5"/>
      <c r="M14" s="5"/>
      <c r="N14" s="5"/>
      <c r="O14" s="5"/>
      <c r="P14" s="5"/>
      <c r="Q14" s="5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</row>
    <row r="15" spans="1:151" s="40" customFormat="1" x14ac:dyDescent="0.25">
      <c r="A15" s="34"/>
      <c r="B15" s="1" t="s">
        <v>27</v>
      </c>
      <c r="C15" s="35"/>
      <c r="D15" s="38">
        <v>1.5</v>
      </c>
      <c r="E15" s="38">
        <v>1.5</v>
      </c>
      <c r="F15" s="38"/>
      <c r="G15" s="3"/>
      <c r="H15" s="38"/>
      <c r="I15" s="3"/>
      <c r="J15" s="41"/>
      <c r="K15" s="5"/>
      <c r="L15" s="5"/>
      <c r="M15" s="5"/>
      <c r="N15" s="5"/>
      <c r="O15" s="5"/>
      <c r="P15" s="5"/>
      <c r="Q15" s="5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</row>
    <row r="16" spans="1:151" s="40" customFormat="1" x14ac:dyDescent="0.25">
      <c r="A16" s="34"/>
      <c r="B16" s="1" t="s">
        <v>28</v>
      </c>
      <c r="C16" s="35"/>
      <c r="D16" s="38">
        <v>3</v>
      </c>
      <c r="E16" s="38">
        <v>3</v>
      </c>
      <c r="F16" s="38"/>
      <c r="G16" s="3"/>
      <c r="H16" s="38"/>
      <c r="I16" s="3"/>
      <c r="J16" s="41"/>
      <c r="K16" s="5"/>
      <c r="L16" s="5"/>
      <c r="M16" s="5"/>
      <c r="N16" s="5"/>
      <c r="O16" s="5"/>
      <c r="P16" s="5"/>
      <c r="Q16" s="5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</row>
    <row r="17" spans="1:180" s="42" customFormat="1" x14ac:dyDescent="0.25">
      <c r="A17" s="43" t="s">
        <v>29</v>
      </c>
      <c r="B17" s="5"/>
      <c r="C17" s="44" t="s">
        <v>30</v>
      </c>
      <c r="D17" s="45"/>
      <c r="E17" s="46"/>
      <c r="F17" s="47">
        <v>0.06</v>
      </c>
      <c r="G17" s="48">
        <v>0.02</v>
      </c>
      <c r="H17" s="9">
        <v>4.99</v>
      </c>
      <c r="I17" s="48">
        <v>20</v>
      </c>
      <c r="J17" s="27" t="s">
        <v>31</v>
      </c>
      <c r="K17" s="5"/>
      <c r="L17" s="5"/>
      <c r="M17" s="5"/>
      <c r="N17" s="5"/>
      <c r="O17" s="5"/>
      <c r="P17" s="5"/>
      <c r="Q17" s="5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49"/>
      <c r="ET17" s="49"/>
      <c r="EU17" s="49"/>
      <c r="EV17" s="49"/>
      <c r="EW17" s="49"/>
      <c r="EX17" s="49"/>
      <c r="EY17" s="49"/>
      <c r="EZ17" s="49"/>
      <c r="FA17" s="49"/>
      <c r="FB17" s="49"/>
      <c r="FC17" s="49"/>
      <c r="FD17" s="49"/>
      <c r="FE17" s="49"/>
      <c r="FF17" s="49"/>
      <c r="FG17" s="49"/>
      <c r="FH17" s="49"/>
    </row>
    <row r="18" spans="1:180" s="42" customFormat="1" x14ac:dyDescent="0.25">
      <c r="A18" s="43"/>
      <c r="B18" s="5" t="s">
        <v>32</v>
      </c>
      <c r="C18" s="50"/>
      <c r="D18" s="10">
        <v>0.3</v>
      </c>
      <c r="E18" s="44">
        <v>0.3</v>
      </c>
      <c r="F18" s="47"/>
      <c r="G18" s="47"/>
      <c r="H18" s="48"/>
      <c r="I18" s="48"/>
      <c r="J18" s="27"/>
      <c r="K18" s="5"/>
      <c r="L18" s="5"/>
      <c r="M18" s="5"/>
      <c r="N18" s="5"/>
      <c r="O18" s="5"/>
      <c r="P18" s="5"/>
      <c r="Q18" s="5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49"/>
      <c r="EY18" s="49"/>
      <c r="EZ18" s="49"/>
      <c r="FA18" s="49"/>
      <c r="FB18" s="49"/>
      <c r="FC18" s="49"/>
      <c r="FD18" s="49"/>
      <c r="FE18" s="49"/>
      <c r="FF18" s="49"/>
      <c r="FG18" s="49"/>
      <c r="FH18" s="49"/>
    </row>
    <row r="19" spans="1:180" s="42" customFormat="1" x14ac:dyDescent="0.25">
      <c r="A19" s="43"/>
      <c r="B19" s="5" t="s">
        <v>26</v>
      </c>
      <c r="C19" s="50"/>
      <c r="D19" s="10">
        <v>5</v>
      </c>
      <c r="E19" s="44">
        <v>5</v>
      </c>
      <c r="F19" s="47"/>
      <c r="G19" s="47"/>
      <c r="H19" s="48"/>
      <c r="I19" s="47"/>
      <c r="J19" s="27"/>
      <c r="K19" s="5"/>
      <c r="L19" s="5"/>
      <c r="M19" s="5"/>
      <c r="N19" s="5"/>
      <c r="O19" s="5"/>
      <c r="P19" s="5"/>
      <c r="Q19" s="5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</row>
    <row r="20" spans="1:180" s="42" customFormat="1" x14ac:dyDescent="0.25">
      <c r="A20" s="43"/>
      <c r="B20" s="5" t="s">
        <v>33</v>
      </c>
      <c r="C20" s="50"/>
      <c r="D20" s="10">
        <v>180</v>
      </c>
      <c r="E20" s="44">
        <v>180</v>
      </c>
      <c r="F20" s="47"/>
      <c r="G20" s="47"/>
      <c r="H20" s="48"/>
      <c r="I20" s="47"/>
      <c r="J20" s="27"/>
      <c r="K20" s="5"/>
      <c r="L20" s="5"/>
      <c r="M20" s="5"/>
      <c r="N20" s="5"/>
      <c r="O20" s="5"/>
      <c r="P20" s="5"/>
      <c r="Q20" s="5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49"/>
      <c r="EZ20" s="49"/>
      <c r="FA20" s="49"/>
      <c r="FB20" s="49"/>
      <c r="FC20" s="49"/>
      <c r="FD20" s="49"/>
      <c r="FE20" s="49"/>
      <c r="FF20" s="49"/>
      <c r="FG20" s="49"/>
      <c r="FH20" s="49"/>
    </row>
    <row r="21" spans="1:180" x14ac:dyDescent="0.25">
      <c r="A21" s="34" t="s">
        <v>34</v>
      </c>
      <c r="C21" s="51" t="s">
        <v>35</v>
      </c>
      <c r="D21" s="52"/>
      <c r="E21" s="37"/>
      <c r="F21" s="36">
        <v>1.9</v>
      </c>
      <c r="G21" s="38">
        <v>4.4000000000000004</v>
      </c>
      <c r="H21" s="3">
        <v>13</v>
      </c>
      <c r="I21" s="36">
        <v>99</v>
      </c>
      <c r="J21" s="27" t="s">
        <v>36</v>
      </c>
    </row>
    <row r="22" spans="1:180" x14ac:dyDescent="0.25">
      <c r="A22" s="34"/>
      <c r="B22" s="1" t="s">
        <v>37</v>
      </c>
      <c r="C22" s="35"/>
      <c r="D22" s="36">
        <v>25</v>
      </c>
      <c r="E22" s="38">
        <v>25</v>
      </c>
      <c r="F22" s="36"/>
      <c r="G22" s="38"/>
      <c r="H22" s="38"/>
      <c r="I22" s="36"/>
      <c r="J22" s="27"/>
    </row>
    <row r="23" spans="1:180" x14ac:dyDescent="0.25">
      <c r="A23" s="34"/>
      <c r="B23" s="1" t="s">
        <v>28</v>
      </c>
      <c r="C23" s="35"/>
      <c r="D23" s="36">
        <v>5</v>
      </c>
      <c r="E23" s="38">
        <v>5</v>
      </c>
      <c r="F23" s="36" t="s">
        <v>38</v>
      </c>
      <c r="G23" s="38"/>
      <c r="H23" s="38"/>
      <c r="I23" s="36"/>
      <c r="J23" s="27"/>
    </row>
    <row r="24" spans="1:180" x14ac:dyDescent="0.25">
      <c r="A24" s="53" t="s">
        <v>39</v>
      </c>
      <c r="B24" s="54"/>
      <c r="C24" s="55">
        <v>418</v>
      </c>
      <c r="D24" s="32"/>
      <c r="E24" s="31"/>
      <c r="F24" s="31">
        <f>SUM(F9:F23)</f>
        <v>11.96</v>
      </c>
      <c r="G24" s="31">
        <f>SUM(G9:G23)</f>
        <v>14.42</v>
      </c>
      <c r="H24" s="31">
        <f>SUM(H9:H23)</f>
        <v>42.49</v>
      </c>
      <c r="I24" s="31">
        <f>SUM(I9:I23)</f>
        <v>347</v>
      </c>
      <c r="J24" s="33"/>
    </row>
    <row r="25" spans="1:180" s="40" customFormat="1" x14ac:dyDescent="0.25">
      <c r="A25" s="34" t="s">
        <v>40</v>
      </c>
      <c r="B25" s="1"/>
      <c r="C25" s="35">
        <v>125</v>
      </c>
      <c r="D25" s="56">
        <v>125</v>
      </c>
      <c r="E25" s="35">
        <v>125</v>
      </c>
      <c r="F25" s="36">
        <v>0.9</v>
      </c>
      <c r="G25" s="38">
        <v>0.08</v>
      </c>
      <c r="H25" s="3">
        <v>21</v>
      </c>
      <c r="I25" s="38">
        <v>84</v>
      </c>
      <c r="J25" s="27" t="s">
        <v>41</v>
      </c>
      <c r="K25" s="5"/>
      <c r="L25" s="5"/>
      <c r="M25" s="5"/>
      <c r="N25" s="5"/>
      <c r="O25" s="5"/>
      <c r="P25" s="5"/>
      <c r="Q25" s="5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</row>
    <row r="26" spans="1:180" s="40" customFormat="1" x14ac:dyDescent="0.25">
      <c r="A26" s="34" t="s">
        <v>42</v>
      </c>
      <c r="B26" s="1"/>
      <c r="C26" s="35"/>
      <c r="D26" s="56"/>
      <c r="E26" s="35"/>
      <c r="F26" s="36"/>
      <c r="G26" s="38"/>
      <c r="H26" s="3"/>
      <c r="I26" s="38"/>
      <c r="J26" s="27"/>
      <c r="K26" s="5"/>
      <c r="L26" s="5"/>
      <c r="M26" s="5"/>
      <c r="N26" s="5"/>
      <c r="O26" s="5"/>
      <c r="P26" s="5"/>
      <c r="Q26" s="5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</row>
    <row r="27" spans="1:180" x14ac:dyDescent="0.25">
      <c r="A27" s="53" t="s">
        <v>39</v>
      </c>
      <c r="B27" s="54"/>
      <c r="C27" s="55">
        <f>SUM(C25:C25)</f>
        <v>125</v>
      </c>
      <c r="D27" s="32"/>
      <c r="E27" s="57"/>
      <c r="F27" s="31">
        <f>SUM(F25)</f>
        <v>0.9</v>
      </c>
      <c r="G27" s="31">
        <f>SUM(G25)</f>
        <v>0.08</v>
      </c>
      <c r="H27" s="31">
        <f>SUM(H25)</f>
        <v>21</v>
      </c>
      <c r="I27" s="31">
        <f>SUM(I25)</f>
        <v>84</v>
      </c>
      <c r="J27" s="33"/>
    </row>
    <row r="28" spans="1:180" x14ac:dyDescent="0.25">
      <c r="A28" s="58"/>
      <c r="B28" s="59"/>
      <c r="C28" s="60">
        <v>543</v>
      </c>
      <c r="D28" s="16"/>
      <c r="E28" s="61"/>
      <c r="F28" s="14">
        <f>F24+F27</f>
        <v>12.860000000000001</v>
      </c>
      <c r="G28" s="14">
        <f>G24+G27</f>
        <v>14.5</v>
      </c>
      <c r="H28" s="14">
        <f>H24+H27</f>
        <v>63.49</v>
      </c>
      <c r="I28" s="14">
        <f>I24+I27</f>
        <v>431</v>
      </c>
      <c r="J28" s="27"/>
    </row>
    <row r="29" spans="1:180" x14ac:dyDescent="0.25">
      <c r="A29" s="58"/>
      <c r="B29" s="59" t="s">
        <v>43</v>
      </c>
      <c r="C29" s="60"/>
      <c r="D29" s="16"/>
      <c r="E29" s="62"/>
      <c r="F29" s="14"/>
      <c r="G29" s="15"/>
      <c r="H29" s="16"/>
      <c r="I29" s="14"/>
      <c r="J29" s="27"/>
    </row>
    <row r="30" spans="1:180" s="63" customFormat="1" ht="30" customHeight="1" x14ac:dyDescent="0.25">
      <c r="A30" s="34" t="s">
        <v>44</v>
      </c>
      <c r="B30" s="1"/>
      <c r="C30" s="35">
        <v>50</v>
      </c>
      <c r="D30" s="3"/>
      <c r="E30" s="38"/>
      <c r="F30" s="3">
        <v>0.95</v>
      </c>
      <c r="G30" s="38">
        <v>3.02</v>
      </c>
      <c r="H30" s="3">
        <v>7.9</v>
      </c>
      <c r="I30" s="36">
        <v>63</v>
      </c>
      <c r="J30" s="27" t="s">
        <v>45</v>
      </c>
      <c r="K30" s="5"/>
      <c r="L30" s="5"/>
      <c r="M30" s="5"/>
      <c r="N30" s="5"/>
      <c r="O30" s="5"/>
      <c r="P30" s="5"/>
      <c r="Q30" s="5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</row>
    <row r="31" spans="1:180" s="63" customFormat="1" ht="15.75" x14ac:dyDescent="0.25">
      <c r="A31" s="34"/>
      <c r="B31" s="1" t="s">
        <v>46</v>
      </c>
      <c r="C31" s="35"/>
      <c r="D31" s="3">
        <v>52.5</v>
      </c>
      <c r="E31" s="38">
        <v>50</v>
      </c>
      <c r="F31" s="3"/>
      <c r="G31" s="38"/>
      <c r="H31" s="3"/>
      <c r="I31" s="36"/>
      <c r="J31" s="66"/>
      <c r="K31" s="5"/>
      <c r="L31" s="5"/>
      <c r="M31" s="5"/>
      <c r="N31" s="5"/>
      <c r="O31" s="5"/>
      <c r="P31" s="5"/>
      <c r="Q31" s="5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</row>
    <row r="32" spans="1:180" ht="30" x14ac:dyDescent="0.25">
      <c r="A32" s="34" t="s">
        <v>47</v>
      </c>
      <c r="C32" s="35" t="s">
        <v>48</v>
      </c>
      <c r="D32" s="3"/>
      <c r="E32" s="38"/>
      <c r="F32" s="3">
        <v>3.86</v>
      </c>
      <c r="G32" s="38">
        <v>5.8</v>
      </c>
      <c r="H32" s="3">
        <v>15.24</v>
      </c>
      <c r="I32" s="36">
        <v>133</v>
      </c>
      <c r="J32" s="27" t="s">
        <v>49</v>
      </c>
    </row>
    <row r="33" spans="1:151" s="40" customFormat="1" x14ac:dyDescent="0.25">
      <c r="A33" s="34"/>
      <c r="B33" s="1" t="s">
        <v>50</v>
      </c>
      <c r="C33" s="51"/>
      <c r="D33" s="35">
        <v>22.61</v>
      </c>
      <c r="E33" s="56">
        <v>14.67</v>
      </c>
      <c r="F33" s="36"/>
      <c r="G33" s="36"/>
      <c r="H33" s="36"/>
      <c r="I33" s="36"/>
      <c r="J33" s="27"/>
      <c r="K33" s="5"/>
      <c r="L33" s="5"/>
      <c r="M33" s="5"/>
      <c r="N33" s="5"/>
      <c r="O33" s="5"/>
      <c r="P33" s="5"/>
      <c r="Q33" s="5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</row>
    <row r="34" spans="1:151" x14ac:dyDescent="0.25">
      <c r="A34" s="34"/>
      <c r="B34" s="1" t="s">
        <v>51</v>
      </c>
      <c r="C34" s="35"/>
      <c r="D34" s="3">
        <v>100.2</v>
      </c>
      <c r="E34" s="38">
        <v>60</v>
      </c>
      <c r="G34" s="38"/>
      <c r="I34" s="36"/>
      <c r="J34" s="27"/>
    </row>
    <row r="35" spans="1:151" x14ac:dyDescent="0.25">
      <c r="A35" s="34"/>
      <c r="B35" s="1" t="s">
        <v>52</v>
      </c>
      <c r="C35" s="35"/>
      <c r="D35" s="3">
        <v>10.64</v>
      </c>
      <c r="E35" s="38">
        <v>8</v>
      </c>
      <c r="G35" s="38"/>
      <c r="I35" s="36"/>
      <c r="J35" s="27"/>
    </row>
    <row r="36" spans="1:151" x14ac:dyDescent="0.25">
      <c r="A36" s="34"/>
      <c r="B36" s="1" t="s">
        <v>53</v>
      </c>
      <c r="C36" s="35"/>
      <c r="D36" s="3">
        <v>9.52</v>
      </c>
      <c r="E36" s="38">
        <v>8</v>
      </c>
      <c r="G36" s="38"/>
      <c r="I36" s="36"/>
      <c r="J36" s="27"/>
    </row>
    <row r="37" spans="1:151" x14ac:dyDescent="0.25">
      <c r="A37" s="34"/>
      <c r="B37" s="1" t="s">
        <v>54</v>
      </c>
      <c r="C37" s="35"/>
      <c r="D37" s="3">
        <v>8</v>
      </c>
      <c r="E37" s="38">
        <v>8</v>
      </c>
      <c r="G37" s="38"/>
      <c r="I37" s="36"/>
      <c r="J37" s="27"/>
    </row>
    <row r="38" spans="1:151" x14ac:dyDescent="0.25">
      <c r="A38" s="34"/>
      <c r="B38" s="1" t="s">
        <v>55</v>
      </c>
      <c r="C38" s="35"/>
      <c r="D38" s="3">
        <v>2.4</v>
      </c>
      <c r="E38" s="38">
        <v>2.4</v>
      </c>
      <c r="G38" s="38"/>
      <c r="I38" s="36"/>
      <c r="J38" s="27"/>
    </row>
    <row r="39" spans="1:151" x14ac:dyDescent="0.25">
      <c r="A39" s="34"/>
      <c r="B39" s="1" t="s">
        <v>27</v>
      </c>
      <c r="C39" s="35"/>
      <c r="D39" s="3">
        <v>1</v>
      </c>
      <c r="E39" s="38">
        <v>1</v>
      </c>
      <c r="G39" s="38"/>
      <c r="I39" s="36"/>
      <c r="J39" s="27"/>
    </row>
    <row r="40" spans="1:151" x14ac:dyDescent="0.25">
      <c r="A40" s="34"/>
      <c r="B40" s="1" t="s">
        <v>33</v>
      </c>
      <c r="C40" s="35"/>
      <c r="D40" s="3">
        <v>152</v>
      </c>
      <c r="E40" s="38">
        <v>152</v>
      </c>
      <c r="G40" s="38"/>
      <c r="I40" s="36"/>
      <c r="J40" s="27"/>
    </row>
    <row r="41" spans="1:151" s="42" customFormat="1" ht="30" customHeight="1" x14ac:dyDescent="0.25">
      <c r="A41" s="34" t="s">
        <v>56</v>
      </c>
      <c r="B41" s="1"/>
      <c r="C41" s="35" t="s">
        <v>57</v>
      </c>
      <c r="D41" s="35"/>
      <c r="E41" s="56"/>
      <c r="F41" s="35">
        <v>6.2</v>
      </c>
      <c r="G41" s="56">
        <v>6.5</v>
      </c>
      <c r="H41" s="35">
        <v>5</v>
      </c>
      <c r="I41" s="56">
        <v>103</v>
      </c>
      <c r="J41" s="27" t="s">
        <v>58</v>
      </c>
      <c r="K41" s="5"/>
      <c r="L41" s="5"/>
      <c r="M41" s="5"/>
      <c r="N41" s="5"/>
      <c r="O41" s="5"/>
      <c r="P41" s="5"/>
      <c r="Q41" s="5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  <c r="CK41" s="49"/>
      <c r="CL41" s="49"/>
      <c r="CM41" s="49"/>
      <c r="CN41" s="49"/>
      <c r="CO41" s="49"/>
      <c r="CP41" s="49"/>
      <c r="CQ41" s="49"/>
      <c r="CR41" s="49"/>
      <c r="CS41" s="49"/>
      <c r="CT41" s="49"/>
      <c r="CU41" s="49"/>
      <c r="CV41" s="49"/>
      <c r="CW41" s="49"/>
      <c r="CX41" s="49"/>
      <c r="CY41" s="49"/>
      <c r="CZ41" s="49"/>
      <c r="DA41" s="49"/>
      <c r="DB41" s="49"/>
      <c r="DC41" s="49"/>
      <c r="DD41" s="49"/>
      <c r="DE41" s="49"/>
      <c r="DF41" s="49"/>
      <c r="DG41" s="49"/>
      <c r="DH41" s="49"/>
      <c r="DI41" s="49"/>
      <c r="DJ41" s="49"/>
      <c r="DK41" s="49"/>
      <c r="DL41" s="49"/>
      <c r="DM41" s="49"/>
      <c r="DN41" s="49"/>
      <c r="DO41" s="49"/>
      <c r="DP41" s="49"/>
      <c r="DQ41" s="49"/>
      <c r="DR41" s="49"/>
      <c r="DS41" s="49"/>
      <c r="DT41" s="49"/>
      <c r="DU41" s="49"/>
      <c r="DV41" s="49"/>
      <c r="DW41" s="49"/>
      <c r="DX41" s="49"/>
      <c r="DY41" s="49"/>
      <c r="DZ41" s="49"/>
      <c r="EA41" s="49"/>
      <c r="EB41" s="49"/>
      <c r="EC41" s="49"/>
      <c r="ED41" s="49"/>
      <c r="EE41" s="49"/>
      <c r="EF41" s="49"/>
      <c r="EG41" s="49"/>
      <c r="EH41" s="49"/>
      <c r="EI41" s="49"/>
      <c r="EJ41" s="49"/>
      <c r="EK41" s="49"/>
      <c r="EL41" s="49"/>
      <c r="EM41" s="49"/>
      <c r="EN41" s="49"/>
      <c r="EO41" s="49"/>
      <c r="EP41" s="49"/>
      <c r="EQ41" s="49"/>
      <c r="ER41" s="49"/>
      <c r="ES41" s="49"/>
      <c r="ET41" s="49"/>
      <c r="EU41" s="49"/>
    </row>
    <row r="42" spans="1:151" s="42" customFormat="1" x14ac:dyDescent="0.25">
      <c r="A42" s="34"/>
      <c r="B42" s="1" t="s">
        <v>59</v>
      </c>
      <c r="C42" s="35"/>
      <c r="D42" s="35">
        <v>48</v>
      </c>
      <c r="E42" s="56">
        <v>48</v>
      </c>
      <c r="F42" s="35"/>
      <c r="G42" s="56"/>
      <c r="H42" s="35"/>
      <c r="I42" s="56"/>
      <c r="J42" s="27"/>
      <c r="K42" s="5"/>
      <c r="L42" s="5"/>
      <c r="M42" s="5"/>
      <c r="N42" s="5"/>
      <c r="O42" s="5"/>
      <c r="P42" s="5"/>
      <c r="Q42" s="5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  <c r="CK42" s="49"/>
      <c r="CL42" s="49"/>
      <c r="CM42" s="49"/>
      <c r="CN42" s="49"/>
      <c r="CO42" s="49"/>
      <c r="CP42" s="49"/>
      <c r="CQ42" s="49"/>
      <c r="CR42" s="49"/>
      <c r="CS42" s="49"/>
      <c r="CT42" s="49"/>
      <c r="CU42" s="49"/>
      <c r="CV42" s="49"/>
      <c r="CW42" s="49"/>
      <c r="CX42" s="49"/>
      <c r="CY42" s="49"/>
      <c r="CZ42" s="49"/>
      <c r="DA42" s="49"/>
      <c r="DB42" s="49"/>
      <c r="DC42" s="49"/>
      <c r="DD42" s="49"/>
      <c r="DE42" s="49"/>
      <c r="DF42" s="49"/>
      <c r="DG42" s="49"/>
      <c r="DH42" s="49"/>
      <c r="DI42" s="49"/>
      <c r="DJ42" s="49"/>
      <c r="DK42" s="49"/>
      <c r="DL42" s="49"/>
      <c r="DM42" s="49"/>
      <c r="DN42" s="49"/>
      <c r="DO42" s="49"/>
      <c r="DP42" s="49"/>
      <c r="DQ42" s="49"/>
      <c r="DR42" s="49"/>
      <c r="DS42" s="49"/>
      <c r="DT42" s="49"/>
      <c r="DU42" s="49"/>
      <c r="DV42" s="49"/>
      <c r="DW42" s="49"/>
      <c r="DX42" s="49"/>
      <c r="DY42" s="49"/>
      <c r="DZ42" s="49"/>
      <c r="EA42" s="49"/>
      <c r="EB42" s="49"/>
      <c r="EC42" s="49"/>
      <c r="ED42" s="49"/>
      <c r="EE42" s="49"/>
      <c r="EF42" s="49"/>
      <c r="EG42" s="49"/>
      <c r="EH42" s="49"/>
      <c r="EI42" s="49"/>
      <c r="EJ42" s="49"/>
      <c r="EK42" s="49"/>
      <c r="EL42" s="49"/>
      <c r="EM42" s="49"/>
      <c r="EN42" s="49"/>
      <c r="EO42" s="49"/>
      <c r="EP42" s="49"/>
      <c r="EQ42" s="49"/>
      <c r="ER42" s="49"/>
      <c r="ES42" s="49"/>
      <c r="ET42" s="49"/>
      <c r="EU42" s="49"/>
    </row>
    <row r="43" spans="1:151" s="42" customFormat="1" x14ac:dyDescent="0.25">
      <c r="A43" s="34"/>
      <c r="B43" s="1" t="s">
        <v>60</v>
      </c>
      <c r="C43" s="35"/>
      <c r="D43" s="35">
        <v>6</v>
      </c>
      <c r="E43" s="56">
        <v>6</v>
      </c>
      <c r="F43" s="35"/>
      <c r="G43" s="56"/>
      <c r="H43" s="35"/>
      <c r="I43" s="56"/>
      <c r="J43" s="27"/>
      <c r="K43" s="5"/>
      <c r="L43" s="5"/>
      <c r="M43" s="5"/>
      <c r="N43" s="5"/>
      <c r="O43" s="5"/>
      <c r="P43" s="5"/>
      <c r="Q43" s="5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  <c r="CK43" s="49"/>
      <c r="CL43" s="49"/>
      <c r="CM43" s="49"/>
      <c r="CN43" s="49"/>
      <c r="CO43" s="49"/>
      <c r="CP43" s="49"/>
      <c r="CQ43" s="49"/>
      <c r="CR43" s="49"/>
      <c r="CS43" s="49"/>
      <c r="CT43" s="49"/>
      <c r="CU43" s="49"/>
      <c r="CV43" s="49"/>
      <c r="CW43" s="49"/>
      <c r="CX43" s="49"/>
      <c r="CY43" s="49"/>
      <c r="CZ43" s="49"/>
      <c r="DA43" s="49"/>
      <c r="DB43" s="49"/>
      <c r="DC43" s="49"/>
      <c r="DD43" s="49"/>
      <c r="DE43" s="49"/>
      <c r="DF43" s="49"/>
      <c r="DG43" s="49"/>
      <c r="DH43" s="49"/>
      <c r="DI43" s="49"/>
      <c r="DJ43" s="49"/>
      <c r="DK43" s="49"/>
      <c r="DL43" s="49"/>
      <c r="DM43" s="49"/>
      <c r="DN43" s="49"/>
      <c r="DO43" s="49"/>
      <c r="DP43" s="49"/>
      <c r="DQ43" s="49"/>
      <c r="DR43" s="49"/>
      <c r="DS43" s="49"/>
      <c r="DT43" s="49"/>
      <c r="DU43" s="49"/>
      <c r="DV43" s="49"/>
      <c r="DW43" s="49"/>
      <c r="DX43" s="49"/>
      <c r="DY43" s="49"/>
      <c r="DZ43" s="49"/>
      <c r="EA43" s="49"/>
      <c r="EB43" s="49"/>
      <c r="EC43" s="49"/>
      <c r="ED43" s="49"/>
      <c r="EE43" s="49"/>
      <c r="EF43" s="49"/>
      <c r="EG43" s="49"/>
      <c r="EH43" s="49"/>
      <c r="EI43" s="49"/>
      <c r="EJ43" s="49"/>
      <c r="EK43" s="49"/>
      <c r="EL43" s="49"/>
      <c r="EM43" s="49"/>
      <c r="EN43" s="49"/>
      <c r="EO43" s="49"/>
      <c r="EP43" s="49"/>
      <c r="EQ43" s="49"/>
      <c r="ER43" s="49"/>
      <c r="ES43" s="49"/>
      <c r="ET43" s="49"/>
      <c r="EU43" s="49"/>
    </row>
    <row r="44" spans="1:151" s="42" customFormat="1" x14ac:dyDescent="0.25">
      <c r="A44" s="34"/>
      <c r="B44" s="1" t="s">
        <v>33</v>
      </c>
      <c r="C44" s="35"/>
      <c r="D44" s="35">
        <v>6</v>
      </c>
      <c r="E44" s="56">
        <v>6</v>
      </c>
      <c r="F44" s="35"/>
      <c r="G44" s="56"/>
      <c r="H44" s="35"/>
      <c r="I44" s="56"/>
      <c r="J44" s="27"/>
      <c r="K44" s="5"/>
      <c r="L44" s="5"/>
      <c r="M44" s="5"/>
      <c r="N44" s="5"/>
      <c r="O44" s="5"/>
      <c r="P44" s="5"/>
      <c r="Q44" s="5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  <c r="CJ44" s="49"/>
      <c r="CK44" s="49"/>
      <c r="CL44" s="49"/>
      <c r="CM44" s="49"/>
      <c r="CN44" s="49"/>
      <c r="CO44" s="49"/>
      <c r="CP44" s="49"/>
      <c r="CQ44" s="49"/>
      <c r="CR44" s="49"/>
      <c r="CS44" s="49"/>
      <c r="CT44" s="49"/>
      <c r="CU44" s="49"/>
      <c r="CV44" s="49"/>
      <c r="CW44" s="49"/>
      <c r="CX44" s="49"/>
      <c r="CY44" s="49"/>
      <c r="CZ44" s="49"/>
      <c r="DA44" s="49"/>
      <c r="DB44" s="49"/>
      <c r="DC44" s="49"/>
      <c r="DD44" s="49"/>
      <c r="DE44" s="49"/>
      <c r="DF44" s="49"/>
      <c r="DG44" s="49"/>
      <c r="DH44" s="49"/>
      <c r="DI44" s="49"/>
      <c r="DJ44" s="49"/>
      <c r="DK44" s="49"/>
      <c r="DL44" s="49"/>
      <c r="DM44" s="49"/>
      <c r="DN44" s="49"/>
      <c r="DO44" s="49"/>
      <c r="DP44" s="49"/>
      <c r="DQ44" s="49"/>
      <c r="DR44" s="49"/>
      <c r="DS44" s="49"/>
      <c r="DT44" s="49"/>
      <c r="DU44" s="49"/>
      <c r="DV44" s="49"/>
      <c r="DW44" s="49"/>
      <c r="DX44" s="49"/>
      <c r="DY44" s="49"/>
      <c r="DZ44" s="49"/>
      <c r="EA44" s="49"/>
      <c r="EB44" s="49"/>
      <c r="EC44" s="49"/>
      <c r="ED44" s="49"/>
      <c r="EE44" s="49"/>
      <c r="EF44" s="49"/>
      <c r="EG44" s="49"/>
      <c r="EH44" s="49"/>
      <c r="EI44" s="49"/>
      <c r="EJ44" s="49"/>
      <c r="EK44" s="49"/>
      <c r="EL44" s="49"/>
      <c r="EM44" s="49"/>
      <c r="EN44" s="49"/>
      <c r="EO44" s="49"/>
      <c r="EP44" s="49"/>
      <c r="EQ44" s="49"/>
      <c r="ER44" s="49"/>
      <c r="ES44" s="49"/>
      <c r="ET44" s="49"/>
      <c r="EU44" s="49"/>
    </row>
    <row r="45" spans="1:151" s="42" customFormat="1" x14ac:dyDescent="0.25">
      <c r="A45" s="34"/>
      <c r="B45" s="1" t="s">
        <v>53</v>
      </c>
      <c r="C45" s="35"/>
      <c r="D45" s="35">
        <v>14.28</v>
      </c>
      <c r="E45" s="56">
        <v>11.99</v>
      </c>
      <c r="F45" s="35"/>
      <c r="G45" s="56"/>
      <c r="H45" s="35"/>
      <c r="I45" s="56"/>
      <c r="J45" s="27"/>
      <c r="K45" s="5"/>
      <c r="L45" s="5"/>
      <c r="M45" s="5"/>
      <c r="N45" s="5"/>
      <c r="O45" s="5"/>
      <c r="P45" s="5"/>
      <c r="Q45" s="5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  <c r="CK45" s="49"/>
      <c r="CL45" s="49"/>
      <c r="CM45" s="49"/>
      <c r="CN45" s="49"/>
      <c r="CO45" s="49"/>
      <c r="CP45" s="49"/>
      <c r="CQ45" s="49"/>
      <c r="CR45" s="49"/>
      <c r="CS45" s="49"/>
      <c r="CT45" s="49"/>
      <c r="CU45" s="49"/>
      <c r="CV45" s="49"/>
      <c r="CW45" s="49"/>
      <c r="CX45" s="49"/>
      <c r="CY45" s="49"/>
      <c r="CZ45" s="49"/>
      <c r="DA45" s="49"/>
      <c r="DB45" s="49"/>
      <c r="DC45" s="49"/>
      <c r="DD45" s="49"/>
      <c r="DE45" s="49"/>
      <c r="DF45" s="49"/>
      <c r="DG45" s="49"/>
      <c r="DH45" s="49"/>
      <c r="DI45" s="49"/>
      <c r="DJ45" s="49"/>
      <c r="DK45" s="49"/>
      <c r="DL45" s="49"/>
      <c r="DM45" s="49"/>
      <c r="DN45" s="49"/>
      <c r="DO45" s="49"/>
      <c r="DP45" s="49"/>
      <c r="DQ45" s="49"/>
      <c r="DR45" s="49"/>
      <c r="DS45" s="49"/>
      <c r="DT45" s="49"/>
      <c r="DU45" s="49"/>
      <c r="DV45" s="49"/>
      <c r="DW45" s="49"/>
      <c r="DX45" s="49"/>
      <c r="DY45" s="49"/>
      <c r="DZ45" s="49"/>
      <c r="EA45" s="49"/>
      <c r="EB45" s="49"/>
      <c r="EC45" s="49"/>
      <c r="ED45" s="49"/>
      <c r="EE45" s="49"/>
      <c r="EF45" s="49"/>
      <c r="EG45" s="49"/>
      <c r="EH45" s="49"/>
      <c r="EI45" s="49"/>
      <c r="EJ45" s="49"/>
      <c r="EK45" s="49"/>
      <c r="EL45" s="49"/>
      <c r="EM45" s="49"/>
      <c r="EN45" s="49"/>
      <c r="EO45" s="49"/>
      <c r="EP45" s="49"/>
      <c r="EQ45" s="49"/>
      <c r="ER45" s="49"/>
      <c r="ES45" s="49"/>
      <c r="ET45" s="49"/>
      <c r="EU45" s="49"/>
    </row>
    <row r="46" spans="1:151" s="42" customFormat="1" x14ac:dyDescent="0.25">
      <c r="A46" s="34"/>
      <c r="B46" s="1" t="s">
        <v>23</v>
      </c>
      <c r="C46" s="35"/>
      <c r="D46" s="35">
        <v>3</v>
      </c>
      <c r="E46" s="56">
        <v>3</v>
      </c>
      <c r="F46" s="35"/>
      <c r="G46" s="56"/>
      <c r="H46" s="35"/>
      <c r="I46" s="56"/>
      <c r="J46" s="27"/>
      <c r="K46" s="5"/>
      <c r="L46" s="5"/>
      <c r="M46" s="5"/>
      <c r="N46" s="5"/>
      <c r="O46" s="5"/>
      <c r="P46" s="5"/>
      <c r="Q46" s="5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  <c r="CJ46" s="49"/>
      <c r="CK46" s="49"/>
      <c r="CL46" s="49"/>
      <c r="CM46" s="49"/>
      <c r="CN46" s="49"/>
      <c r="CO46" s="49"/>
      <c r="CP46" s="49"/>
      <c r="CQ46" s="49"/>
      <c r="CR46" s="49"/>
      <c r="CS46" s="49"/>
      <c r="CT46" s="49"/>
      <c r="CU46" s="49"/>
      <c r="CV46" s="49"/>
      <c r="CW46" s="49"/>
      <c r="CX46" s="49"/>
      <c r="CY46" s="49"/>
      <c r="CZ46" s="49"/>
      <c r="DA46" s="49"/>
      <c r="DB46" s="49"/>
      <c r="DC46" s="49"/>
      <c r="DD46" s="49"/>
      <c r="DE46" s="49"/>
      <c r="DF46" s="49"/>
      <c r="DG46" s="49"/>
      <c r="DH46" s="49"/>
      <c r="DI46" s="49"/>
      <c r="DJ46" s="49"/>
      <c r="DK46" s="49"/>
      <c r="DL46" s="49"/>
      <c r="DM46" s="49"/>
      <c r="DN46" s="49"/>
      <c r="DO46" s="49"/>
      <c r="DP46" s="49"/>
      <c r="DQ46" s="49"/>
      <c r="DR46" s="49"/>
      <c r="DS46" s="49"/>
      <c r="DT46" s="49"/>
      <c r="DU46" s="49"/>
      <c r="DV46" s="49"/>
      <c r="DW46" s="49"/>
      <c r="DX46" s="49"/>
      <c r="DY46" s="49"/>
      <c r="DZ46" s="49"/>
      <c r="EA46" s="49"/>
      <c r="EB46" s="49"/>
      <c r="EC46" s="49"/>
      <c r="ED46" s="49"/>
      <c r="EE46" s="49"/>
      <c r="EF46" s="49"/>
      <c r="EG46" s="49"/>
      <c r="EH46" s="49"/>
      <c r="EI46" s="49"/>
      <c r="EJ46" s="49"/>
      <c r="EK46" s="49"/>
      <c r="EL46" s="49"/>
      <c r="EM46" s="49"/>
      <c r="EN46" s="49"/>
      <c r="EO46" s="49"/>
      <c r="EP46" s="49"/>
      <c r="EQ46" s="49"/>
      <c r="ER46" s="49"/>
      <c r="ES46" s="49"/>
      <c r="ET46" s="49"/>
      <c r="EU46" s="49"/>
    </row>
    <row r="47" spans="1:151" s="42" customFormat="1" x14ac:dyDescent="0.25">
      <c r="A47" s="34"/>
      <c r="B47" s="1" t="s">
        <v>27</v>
      </c>
      <c r="C47" s="35"/>
      <c r="D47" s="35">
        <v>0.5</v>
      </c>
      <c r="E47" s="56">
        <v>0.5</v>
      </c>
      <c r="F47" s="35"/>
      <c r="G47" s="56"/>
      <c r="H47" s="35"/>
      <c r="I47" s="56"/>
      <c r="J47" s="27"/>
      <c r="K47" s="5"/>
      <c r="L47" s="5"/>
      <c r="M47" s="5"/>
      <c r="N47" s="5"/>
      <c r="O47" s="5"/>
      <c r="P47" s="5"/>
      <c r="Q47" s="5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  <c r="CJ47" s="49"/>
      <c r="CK47" s="49"/>
      <c r="CL47" s="49"/>
      <c r="CM47" s="49"/>
      <c r="CN47" s="49"/>
      <c r="CO47" s="49"/>
      <c r="CP47" s="49"/>
      <c r="CQ47" s="49"/>
      <c r="CR47" s="49"/>
      <c r="CS47" s="49"/>
      <c r="CT47" s="49"/>
      <c r="CU47" s="49"/>
      <c r="CV47" s="49"/>
      <c r="CW47" s="49"/>
      <c r="CX47" s="49"/>
      <c r="CY47" s="49"/>
      <c r="CZ47" s="49"/>
      <c r="DA47" s="49"/>
      <c r="DB47" s="49"/>
      <c r="DC47" s="49"/>
      <c r="DD47" s="49"/>
      <c r="DE47" s="49"/>
      <c r="DF47" s="49"/>
      <c r="DG47" s="49"/>
      <c r="DH47" s="49"/>
      <c r="DI47" s="49"/>
      <c r="DJ47" s="49"/>
      <c r="DK47" s="49"/>
      <c r="DL47" s="49"/>
      <c r="DM47" s="49"/>
      <c r="DN47" s="49"/>
      <c r="DO47" s="49"/>
      <c r="DP47" s="49"/>
      <c r="DQ47" s="49"/>
      <c r="DR47" s="49"/>
      <c r="DS47" s="49"/>
      <c r="DT47" s="49"/>
      <c r="DU47" s="49"/>
      <c r="DV47" s="49"/>
      <c r="DW47" s="49"/>
      <c r="DX47" s="49"/>
      <c r="DY47" s="49"/>
      <c r="DZ47" s="49"/>
      <c r="EA47" s="49"/>
      <c r="EB47" s="49"/>
      <c r="EC47" s="49"/>
      <c r="ED47" s="49"/>
      <c r="EE47" s="49"/>
      <c r="EF47" s="49"/>
      <c r="EG47" s="49"/>
      <c r="EH47" s="49"/>
      <c r="EI47" s="49"/>
      <c r="EJ47" s="49"/>
      <c r="EK47" s="49"/>
      <c r="EL47" s="49"/>
      <c r="EM47" s="49"/>
      <c r="EN47" s="49"/>
      <c r="EO47" s="49"/>
      <c r="EP47" s="49"/>
      <c r="EQ47" s="49"/>
      <c r="ER47" s="49"/>
      <c r="ES47" s="49"/>
      <c r="ET47" s="49"/>
      <c r="EU47" s="49"/>
    </row>
    <row r="48" spans="1:151" s="42" customFormat="1" x14ac:dyDescent="0.25">
      <c r="A48" s="34"/>
      <c r="B48" s="1" t="s">
        <v>61</v>
      </c>
      <c r="C48" s="35"/>
      <c r="D48" s="35"/>
      <c r="E48" s="56">
        <v>74</v>
      </c>
      <c r="F48" s="35"/>
      <c r="G48" s="56"/>
      <c r="H48" s="35"/>
      <c r="I48" s="56"/>
      <c r="J48" s="27"/>
      <c r="K48" s="5"/>
      <c r="L48" s="5"/>
      <c r="M48" s="5"/>
      <c r="N48" s="5"/>
      <c r="O48" s="5"/>
      <c r="P48" s="5"/>
      <c r="Q48" s="5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  <c r="CK48" s="49"/>
      <c r="CL48" s="49"/>
      <c r="CM48" s="49"/>
      <c r="CN48" s="49"/>
      <c r="CO48" s="49"/>
      <c r="CP48" s="49"/>
      <c r="CQ48" s="49"/>
      <c r="CR48" s="49"/>
      <c r="CS48" s="49"/>
      <c r="CT48" s="49"/>
      <c r="CU48" s="49"/>
      <c r="CV48" s="49"/>
      <c r="CW48" s="49"/>
      <c r="CX48" s="49"/>
      <c r="CY48" s="49"/>
      <c r="CZ48" s="49"/>
      <c r="DA48" s="49"/>
      <c r="DB48" s="49"/>
      <c r="DC48" s="49"/>
      <c r="DD48" s="49"/>
      <c r="DE48" s="49"/>
      <c r="DF48" s="49"/>
      <c r="DG48" s="49"/>
      <c r="DH48" s="49"/>
      <c r="DI48" s="49"/>
      <c r="DJ48" s="49"/>
      <c r="DK48" s="49"/>
      <c r="DL48" s="49"/>
      <c r="DM48" s="49"/>
      <c r="DN48" s="49"/>
      <c r="DO48" s="49"/>
      <c r="DP48" s="49"/>
      <c r="DQ48" s="49"/>
      <c r="DR48" s="49"/>
      <c r="DS48" s="49"/>
      <c r="DT48" s="49"/>
      <c r="DU48" s="49"/>
      <c r="DV48" s="49"/>
      <c r="DW48" s="49"/>
      <c r="DX48" s="49"/>
      <c r="DY48" s="49"/>
      <c r="DZ48" s="49"/>
      <c r="EA48" s="49"/>
      <c r="EB48" s="49"/>
      <c r="EC48" s="49"/>
      <c r="ED48" s="49"/>
      <c r="EE48" s="49"/>
      <c r="EF48" s="49"/>
      <c r="EG48" s="49"/>
      <c r="EH48" s="49"/>
      <c r="EI48" s="49"/>
      <c r="EJ48" s="49"/>
      <c r="EK48" s="49"/>
      <c r="EL48" s="49"/>
      <c r="EM48" s="49"/>
      <c r="EN48" s="49"/>
      <c r="EO48" s="49"/>
      <c r="EP48" s="49"/>
      <c r="EQ48" s="49"/>
      <c r="ER48" s="49"/>
      <c r="ES48" s="49"/>
      <c r="ET48" s="49"/>
      <c r="EU48" s="49"/>
    </row>
    <row r="49" spans="1:157" s="42" customFormat="1" x14ac:dyDescent="0.25">
      <c r="A49" s="34"/>
      <c r="B49" s="1" t="s">
        <v>55</v>
      </c>
      <c r="C49" s="35"/>
      <c r="D49" s="35">
        <v>2</v>
      </c>
      <c r="E49" s="56">
        <v>2</v>
      </c>
      <c r="F49" s="35"/>
      <c r="G49" s="56"/>
      <c r="H49" s="35"/>
      <c r="I49" s="56"/>
      <c r="J49" s="27"/>
      <c r="K49" s="5"/>
      <c r="L49" s="5"/>
      <c r="M49" s="5"/>
      <c r="N49" s="5"/>
      <c r="O49" s="5"/>
      <c r="P49" s="5"/>
      <c r="Q49" s="5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  <c r="CK49" s="49"/>
      <c r="CL49" s="49"/>
      <c r="CM49" s="49"/>
      <c r="CN49" s="49"/>
      <c r="CO49" s="49"/>
      <c r="CP49" s="49"/>
      <c r="CQ49" s="49"/>
      <c r="CR49" s="49"/>
      <c r="CS49" s="49"/>
      <c r="CT49" s="49"/>
      <c r="CU49" s="49"/>
      <c r="CV49" s="49"/>
      <c r="CW49" s="49"/>
      <c r="CX49" s="49"/>
      <c r="CY49" s="49"/>
      <c r="CZ49" s="49"/>
      <c r="DA49" s="49"/>
      <c r="DB49" s="49"/>
      <c r="DC49" s="49"/>
      <c r="DD49" s="49"/>
      <c r="DE49" s="49"/>
      <c r="DF49" s="49"/>
      <c r="DG49" s="49"/>
      <c r="DH49" s="49"/>
      <c r="DI49" s="49"/>
      <c r="DJ49" s="49"/>
      <c r="DK49" s="49"/>
      <c r="DL49" s="49"/>
      <c r="DM49" s="49"/>
      <c r="DN49" s="49"/>
      <c r="DO49" s="49"/>
      <c r="DP49" s="49"/>
      <c r="DQ49" s="49"/>
      <c r="DR49" s="49"/>
      <c r="DS49" s="49"/>
      <c r="DT49" s="49"/>
      <c r="DU49" s="49"/>
      <c r="DV49" s="49"/>
      <c r="DW49" s="49"/>
      <c r="DX49" s="49"/>
      <c r="DY49" s="49"/>
      <c r="DZ49" s="49"/>
      <c r="EA49" s="49"/>
      <c r="EB49" s="49"/>
      <c r="EC49" s="49"/>
      <c r="ED49" s="49"/>
      <c r="EE49" s="49"/>
      <c r="EF49" s="49"/>
      <c r="EG49" s="49"/>
      <c r="EH49" s="49"/>
      <c r="EI49" s="49"/>
      <c r="EJ49" s="49"/>
      <c r="EK49" s="49"/>
      <c r="EL49" s="49"/>
      <c r="EM49" s="49"/>
      <c r="EN49" s="49"/>
      <c r="EO49" s="49"/>
      <c r="EP49" s="49"/>
      <c r="EQ49" s="49"/>
      <c r="ER49" s="49"/>
      <c r="ES49" s="49"/>
      <c r="ET49" s="49"/>
      <c r="EU49" s="49"/>
    </row>
    <row r="50" spans="1:157" s="42" customFormat="1" x14ac:dyDescent="0.25">
      <c r="A50" s="67"/>
      <c r="B50" s="68" t="s">
        <v>62</v>
      </c>
      <c r="C50" s="69"/>
      <c r="D50" s="70"/>
      <c r="E50" s="71">
        <v>10</v>
      </c>
      <c r="F50" s="72"/>
      <c r="G50" s="73"/>
      <c r="H50" s="72"/>
      <c r="I50" s="74"/>
      <c r="J50" s="75"/>
      <c r="K50" s="5"/>
      <c r="L50" s="5"/>
      <c r="M50" s="5"/>
      <c r="N50" s="5"/>
      <c r="O50" s="5"/>
      <c r="P50" s="5"/>
      <c r="Q50" s="5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  <c r="CK50" s="49"/>
      <c r="CL50" s="49"/>
      <c r="CM50" s="49"/>
      <c r="CN50" s="49"/>
      <c r="CO50" s="49"/>
      <c r="CP50" s="49"/>
      <c r="CQ50" s="49"/>
      <c r="CR50" s="49"/>
      <c r="CS50" s="49"/>
      <c r="CT50" s="49"/>
      <c r="CU50" s="49"/>
      <c r="CV50" s="49"/>
      <c r="CW50" s="49"/>
      <c r="CX50" s="49"/>
      <c r="CY50" s="49"/>
      <c r="CZ50" s="49"/>
      <c r="DA50" s="49"/>
      <c r="DB50" s="49"/>
      <c r="DC50" s="49"/>
      <c r="DD50" s="49"/>
      <c r="DE50" s="49"/>
      <c r="DF50" s="49"/>
      <c r="DG50" s="49"/>
      <c r="DH50" s="49"/>
      <c r="DI50" s="49"/>
      <c r="DJ50" s="49"/>
      <c r="DK50" s="49"/>
      <c r="DL50" s="49"/>
      <c r="DM50" s="49"/>
      <c r="DN50" s="49"/>
      <c r="DO50" s="49"/>
      <c r="DP50" s="49"/>
      <c r="DQ50" s="49"/>
      <c r="DR50" s="49"/>
      <c r="DS50" s="49"/>
      <c r="DT50" s="49"/>
      <c r="DU50" s="49"/>
      <c r="DV50" s="49"/>
      <c r="DW50" s="49"/>
      <c r="DX50" s="49"/>
      <c r="DY50" s="49"/>
      <c r="DZ50" s="49"/>
      <c r="EA50" s="49"/>
      <c r="EB50" s="49"/>
      <c r="EC50" s="49"/>
      <c r="ED50" s="49"/>
      <c r="EE50" s="49"/>
      <c r="EF50" s="49"/>
      <c r="EG50" s="49"/>
      <c r="EH50" s="49"/>
      <c r="EI50" s="49"/>
      <c r="EJ50" s="49"/>
      <c r="EK50" s="49"/>
      <c r="EL50" s="49"/>
      <c r="EM50" s="49"/>
      <c r="EN50" s="49"/>
      <c r="EO50" s="49"/>
      <c r="EP50" s="49"/>
      <c r="EQ50" s="49"/>
      <c r="ER50" s="49"/>
      <c r="ES50" s="49"/>
      <c r="ET50" s="49"/>
      <c r="EU50" s="49"/>
    </row>
    <row r="51" spans="1:157" s="42" customFormat="1" x14ac:dyDescent="0.25">
      <c r="A51" s="67"/>
      <c r="B51" s="68" t="s">
        <v>25</v>
      </c>
      <c r="C51" s="69"/>
      <c r="D51" s="70">
        <v>9</v>
      </c>
      <c r="E51" s="71">
        <v>9</v>
      </c>
      <c r="F51" s="72"/>
      <c r="G51" s="73"/>
      <c r="H51" s="72"/>
      <c r="I51" s="74"/>
      <c r="J51" s="75"/>
      <c r="K51" s="5"/>
      <c r="L51" s="5"/>
      <c r="M51" s="5"/>
      <c r="N51" s="5"/>
      <c r="O51" s="5"/>
      <c r="P51" s="5"/>
      <c r="Q51" s="5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49"/>
      <c r="CK51" s="49"/>
      <c r="CL51" s="49"/>
      <c r="CM51" s="49"/>
      <c r="CN51" s="49"/>
      <c r="CO51" s="49"/>
      <c r="CP51" s="49"/>
      <c r="CQ51" s="49"/>
      <c r="CR51" s="49"/>
      <c r="CS51" s="49"/>
      <c r="CT51" s="49"/>
      <c r="CU51" s="49"/>
      <c r="CV51" s="49"/>
      <c r="CW51" s="49"/>
      <c r="CX51" s="49"/>
      <c r="CY51" s="49"/>
      <c r="CZ51" s="49"/>
      <c r="DA51" s="49"/>
      <c r="DB51" s="49"/>
      <c r="DC51" s="49"/>
      <c r="DD51" s="49"/>
      <c r="DE51" s="49"/>
      <c r="DF51" s="49"/>
      <c r="DG51" s="49"/>
      <c r="DH51" s="49"/>
      <c r="DI51" s="49"/>
      <c r="DJ51" s="49"/>
      <c r="DK51" s="49"/>
      <c r="DL51" s="49"/>
      <c r="DM51" s="49"/>
      <c r="DN51" s="49"/>
      <c r="DO51" s="49"/>
      <c r="DP51" s="49"/>
      <c r="DQ51" s="49"/>
      <c r="DR51" s="49"/>
      <c r="DS51" s="49"/>
      <c r="DT51" s="49"/>
      <c r="DU51" s="49"/>
      <c r="DV51" s="49"/>
      <c r="DW51" s="49"/>
      <c r="DX51" s="49"/>
      <c r="DY51" s="49"/>
      <c r="DZ51" s="49"/>
      <c r="EA51" s="49"/>
      <c r="EB51" s="49"/>
      <c r="EC51" s="49"/>
      <c r="ED51" s="49"/>
      <c r="EE51" s="49"/>
      <c r="EF51" s="49"/>
      <c r="EG51" s="49"/>
      <c r="EH51" s="49"/>
      <c r="EI51" s="49"/>
      <c r="EJ51" s="49"/>
      <c r="EK51" s="49"/>
      <c r="EL51" s="49"/>
      <c r="EM51" s="49"/>
      <c r="EN51" s="49"/>
      <c r="EO51" s="49"/>
      <c r="EP51" s="49"/>
      <c r="EQ51" s="49"/>
      <c r="ER51" s="49"/>
      <c r="ES51" s="49"/>
      <c r="ET51" s="49"/>
      <c r="EU51" s="49"/>
    </row>
    <row r="52" spans="1:157" s="42" customFormat="1" x14ac:dyDescent="0.25">
      <c r="A52" s="67"/>
      <c r="B52" s="68" t="s">
        <v>55</v>
      </c>
      <c r="C52" s="69"/>
      <c r="D52" s="70">
        <v>0.4</v>
      </c>
      <c r="E52" s="71">
        <v>0.4</v>
      </c>
      <c r="F52" s="72"/>
      <c r="G52" s="73"/>
      <c r="H52" s="72"/>
      <c r="I52" s="74"/>
      <c r="J52" s="75"/>
      <c r="K52" s="5"/>
      <c r="L52" s="5"/>
      <c r="M52" s="5"/>
      <c r="N52" s="5"/>
      <c r="O52" s="5"/>
      <c r="P52" s="5"/>
      <c r="Q52" s="5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49"/>
      <c r="CK52" s="49"/>
      <c r="CL52" s="49"/>
      <c r="CM52" s="49"/>
      <c r="CN52" s="49"/>
      <c r="CO52" s="49"/>
      <c r="CP52" s="49"/>
      <c r="CQ52" s="49"/>
      <c r="CR52" s="49"/>
      <c r="CS52" s="49"/>
      <c r="CT52" s="49"/>
      <c r="CU52" s="49"/>
      <c r="CV52" s="49"/>
      <c r="CW52" s="49"/>
      <c r="CX52" s="49"/>
      <c r="CY52" s="49"/>
      <c r="CZ52" s="49"/>
      <c r="DA52" s="49"/>
      <c r="DB52" s="49"/>
      <c r="DC52" s="49"/>
      <c r="DD52" s="49"/>
      <c r="DE52" s="49"/>
      <c r="DF52" s="49"/>
      <c r="DG52" s="49"/>
      <c r="DH52" s="49"/>
      <c r="DI52" s="49"/>
      <c r="DJ52" s="49"/>
      <c r="DK52" s="49"/>
      <c r="DL52" s="49"/>
      <c r="DM52" s="49"/>
      <c r="DN52" s="49"/>
      <c r="DO52" s="49"/>
      <c r="DP52" s="49"/>
      <c r="DQ52" s="49"/>
      <c r="DR52" s="49"/>
      <c r="DS52" s="49"/>
      <c r="DT52" s="49"/>
      <c r="DU52" s="49"/>
      <c r="DV52" s="49"/>
      <c r="DW52" s="49"/>
      <c r="DX52" s="49"/>
      <c r="DY52" s="49"/>
      <c r="DZ52" s="49"/>
      <c r="EA52" s="49"/>
      <c r="EB52" s="49"/>
      <c r="EC52" s="49"/>
      <c r="ED52" s="49"/>
      <c r="EE52" s="49"/>
      <c r="EF52" s="49"/>
      <c r="EG52" s="49"/>
      <c r="EH52" s="49"/>
      <c r="EI52" s="49"/>
      <c r="EJ52" s="49"/>
      <c r="EK52" s="49"/>
      <c r="EL52" s="49"/>
      <c r="EM52" s="49"/>
      <c r="EN52" s="49"/>
      <c r="EO52" s="49"/>
      <c r="EP52" s="49"/>
      <c r="EQ52" s="49"/>
      <c r="ER52" s="49"/>
      <c r="ES52" s="49"/>
      <c r="ET52" s="49"/>
      <c r="EU52" s="49"/>
    </row>
    <row r="53" spans="1:157" s="42" customFormat="1" x14ac:dyDescent="0.25">
      <c r="A53" s="67"/>
      <c r="B53" s="68" t="s">
        <v>63</v>
      </c>
      <c r="C53" s="69"/>
      <c r="D53" s="70">
        <v>0.4</v>
      </c>
      <c r="E53" s="71">
        <v>0.4</v>
      </c>
      <c r="F53" s="72"/>
      <c r="G53" s="73"/>
      <c r="H53" s="72"/>
      <c r="I53" s="74"/>
      <c r="J53" s="75"/>
      <c r="K53" s="5"/>
      <c r="L53" s="5"/>
      <c r="M53" s="5"/>
      <c r="N53" s="5"/>
      <c r="O53" s="5"/>
      <c r="P53" s="5"/>
      <c r="Q53" s="5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  <c r="CJ53" s="49"/>
      <c r="CK53" s="49"/>
      <c r="CL53" s="49"/>
      <c r="CM53" s="49"/>
      <c r="CN53" s="49"/>
      <c r="CO53" s="49"/>
      <c r="CP53" s="49"/>
      <c r="CQ53" s="49"/>
      <c r="CR53" s="49"/>
      <c r="CS53" s="49"/>
      <c r="CT53" s="49"/>
      <c r="CU53" s="49"/>
      <c r="CV53" s="49"/>
      <c r="CW53" s="49"/>
      <c r="CX53" s="49"/>
      <c r="CY53" s="49"/>
      <c r="CZ53" s="49"/>
      <c r="DA53" s="49"/>
      <c r="DB53" s="49"/>
      <c r="DC53" s="49"/>
      <c r="DD53" s="49"/>
      <c r="DE53" s="49"/>
      <c r="DF53" s="49"/>
      <c r="DG53" s="49"/>
      <c r="DH53" s="49"/>
      <c r="DI53" s="49"/>
      <c r="DJ53" s="49"/>
      <c r="DK53" s="49"/>
      <c r="DL53" s="49"/>
      <c r="DM53" s="49"/>
      <c r="DN53" s="49"/>
      <c r="DO53" s="49"/>
      <c r="DP53" s="49"/>
      <c r="DQ53" s="49"/>
      <c r="DR53" s="49"/>
      <c r="DS53" s="49"/>
      <c r="DT53" s="49"/>
      <c r="DU53" s="49"/>
      <c r="DV53" s="49"/>
      <c r="DW53" s="49"/>
      <c r="DX53" s="49"/>
      <c r="DY53" s="49"/>
      <c r="DZ53" s="49"/>
      <c r="EA53" s="49"/>
      <c r="EB53" s="49"/>
      <c r="EC53" s="49"/>
      <c r="ED53" s="49"/>
      <c r="EE53" s="49"/>
      <c r="EF53" s="49"/>
      <c r="EG53" s="49"/>
      <c r="EH53" s="49"/>
      <c r="EI53" s="49"/>
      <c r="EJ53" s="49"/>
      <c r="EK53" s="49"/>
      <c r="EL53" s="49"/>
      <c r="EM53" s="49"/>
      <c r="EN53" s="49"/>
      <c r="EO53" s="49"/>
      <c r="EP53" s="49"/>
      <c r="EQ53" s="49"/>
      <c r="ER53" s="49"/>
      <c r="ES53" s="49"/>
      <c r="ET53" s="49"/>
      <c r="EU53" s="49"/>
    </row>
    <row r="54" spans="1:157" s="42" customFormat="1" x14ac:dyDescent="0.25">
      <c r="A54" s="67"/>
      <c r="B54" s="68" t="s">
        <v>64</v>
      </c>
      <c r="C54" s="69"/>
      <c r="D54" s="72">
        <v>0.79</v>
      </c>
      <c r="E54" s="73">
        <v>0.6</v>
      </c>
      <c r="F54" s="72"/>
      <c r="G54" s="73"/>
      <c r="H54" s="72"/>
      <c r="I54" s="74"/>
      <c r="J54" s="75"/>
      <c r="K54" s="5"/>
      <c r="L54" s="5"/>
      <c r="M54" s="5"/>
      <c r="N54" s="5"/>
      <c r="O54" s="5"/>
      <c r="P54" s="5"/>
      <c r="Q54" s="5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49"/>
      <c r="CK54" s="49"/>
      <c r="CL54" s="49"/>
      <c r="CM54" s="49"/>
      <c r="CN54" s="49"/>
      <c r="CO54" s="49"/>
      <c r="CP54" s="49"/>
      <c r="CQ54" s="49"/>
      <c r="CR54" s="49"/>
      <c r="CS54" s="49"/>
      <c r="CT54" s="49"/>
      <c r="CU54" s="49"/>
      <c r="CV54" s="49"/>
      <c r="CW54" s="49"/>
      <c r="CX54" s="49"/>
      <c r="CY54" s="49"/>
      <c r="CZ54" s="49"/>
      <c r="DA54" s="49"/>
      <c r="DB54" s="49"/>
      <c r="DC54" s="49"/>
      <c r="DD54" s="49"/>
      <c r="DE54" s="49"/>
      <c r="DF54" s="49"/>
      <c r="DG54" s="49"/>
      <c r="DH54" s="49"/>
      <c r="DI54" s="49"/>
      <c r="DJ54" s="49"/>
      <c r="DK54" s="49"/>
      <c r="DL54" s="49"/>
      <c r="DM54" s="49"/>
      <c r="DN54" s="49"/>
      <c r="DO54" s="49"/>
      <c r="DP54" s="49"/>
      <c r="DQ54" s="49"/>
      <c r="DR54" s="49"/>
      <c r="DS54" s="49"/>
      <c r="DT54" s="49"/>
      <c r="DU54" s="49"/>
      <c r="DV54" s="49"/>
      <c r="DW54" s="49"/>
      <c r="DX54" s="49"/>
      <c r="DY54" s="49"/>
      <c r="DZ54" s="49"/>
      <c r="EA54" s="49"/>
      <c r="EB54" s="49"/>
      <c r="EC54" s="49"/>
      <c r="ED54" s="49"/>
      <c r="EE54" s="49"/>
      <c r="EF54" s="49"/>
      <c r="EG54" s="49"/>
      <c r="EH54" s="49"/>
      <c r="EI54" s="49"/>
      <c r="EJ54" s="49"/>
      <c r="EK54" s="49"/>
      <c r="EL54" s="49"/>
      <c r="EM54" s="49"/>
      <c r="EN54" s="49"/>
      <c r="EO54" s="49"/>
      <c r="EP54" s="49"/>
      <c r="EQ54" s="49"/>
      <c r="ER54" s="49"/>
      <c r="ES54" s="49"/>
      <c r="ET54" s="49"/>
      <c r="EU54" s="49"/>
    </row>
    <row r="55" spans="1:157" s="42" customFormat="1" x14ac:dyDescent="0.25">
      <c r="A55" s="67"/>
      <c r="B55" s="68" t="s">
        <v>53</v>
      </c>
      <c r="C55" s="69"/>
      <c r="D55" s="72">
        <v>0.24</v>
      </c>
      <c r="E55" s="73">
        <v>0.2</v>
      </c>
      <c r="F55" s="72"/>
      <c r="G55" s="73"/>
      <c r="H55" s="72"/>
      <c r="I55" s="74"/>
      <c r="J55" s="75"/>
      <c r="K55" s="5"/>
      <c r="L55" s="5"/>
      <c r="M55" s="5"/>
      <c r="N55" s="5"/>
      <c r="O55" s="5"/>
      <c r="P55" s="5"/>
      <c r="Q55" s="5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  <c r="CJ55" s="49"/>
      <c r="CK55" s="49"/>
      <c r="CL55" s="49"/>
      <c r="CM55" s="49"/>
      <c r="CN55" s="49"/>
      <c r="CO55" s="49"/>
      <c r="CP55" s="49"/>
      <c r="CQ55" s="49"/>
      <c r="CR55" s="49"/>
      <c r="CS55" s="49"/>
      <c r="CT55" s="49"/>
      <c r="CU55" s="49"/>
      <c r="CV55" s="49"/>
      <c r="CW55" s="49"/>
      <c r="CX55" s="49"/>
      <c r="CY55" s="49"/>
      <c r="CZ55" s="49"/>
      <c r="DA55" s="49"/>
      <c r="DB55" s="49"/>
      <c r="DC55" s="49"/>
      <c r="DD55" s="49"/>
      <c r="DE55" s="49"/>
      <c r="DF55" s="49"/>
      <c r="DG55" s="49"/>
      <c r="DH55" s="49"/>
      <c r="DI55" s="49"/>
      <c r="DJ55" s="49"/>
      <c r="DK55" s="49"/>
      <c r="DL55" s="49"/>
      <c r="DM55" s="49"/>
      <c r="DN55" s="49"/>
      <c r="DO55" s="49"/>
      <c r="DP55" s="49"/>
      <c r="DQ55" s="49"/>
      <c r="DR55" s="49"/>
      <c r="DS55" s="49"/>
      <c r="DT55" s="49"/>
      <c r="DU55" s="49"/>
      <c r="DV55" s="49"/>
      <c r="DW55" s="49"/>
      <c r="DX55" s="49"/>
      <c r="DY55" s="49"/>
      <c r="DZ55" s="49"/>
      <c r="EA55" s="49"/>
      <c r="EB55" s="49"/>
      <c r="EC55" s="49"/>
      <c r="ED55" s="49"/>
      <c r="EE55" s="49"/>
      <c r="EF55" s="49"/>
      <c r="EG55" s="49"/>
      <c r="EH55" s="49"/>
      <c r="EI55" s="49"/>
      <c r="EJ55" s="49"/>
      <c r="EK55" s="49"/>
      <c r="EL55" s="49"/>
      <c r="EM55" s="49"/>
      <c r="EN55" s="49"/>
      <c r="EO55" s="49"/>
      <c r="EP55" s="49"/>
      <c r="EQ55" s="49"/>
      <c r="ER55" s="49"/>
      <c r="ES55" s="49"/>
      <c r="ET55" s="49"/>
      <c r="EU55" s="49"/>
    </row>
    <row r="56" spans="1:157" s="42" customFormat="1" x14ac:dyDescent="0.25">
      <c r="A56" s="67"/>
      <c r="B56" s="68" t="s">
        <v>65</v>
      </c>
      <c r="C56" s="69"/>
      <c r="D56" s="70">
        <v>1</v>
      </c>
      <c r="E56" s="71">
        <v>1</v>
      </c>
      <c r="F56" s="72"/>
      <c r="G56" s="73"/>
      <c r="H56" s="72"/>
      <c r="I56" s="74"/>
      <c r="J56" s="75"/>
      <c r="K56" s="5"/>
      <c r="L56" s="5"/>
      <c r="M56" s="5"/>
      <c r="N56" s="5"/>
      <c r="O56" s="5"/>
      <c r="P56" s="5"/>
      <c r="Q56" s="5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  <c r="CJ56" s="49"/>
      <c r="CK56" s="49"/>
      <c r="CL56" s="49"/>
      <c r="CM56" s="49"/>
      <c r="CN56" s="49"/>
      <c r="CO56" s="49"/>
      <c r="CP56" s="49"/>
      <c r="CQ56" s="49"/>
      <c r="CR56" s="49"/>
      <c r="CS56" s="49"/>
      <c r="CT56" s="49"/>
      <c r="CU56" s="49"/>
      <c r="CV56" s="49"/>
      <c r="CW56" s="49"/>
      <c r="CX56" s="49"/>
      <c r="CY56" s="49"/>
      <c r="CZ56" s="49"/>
      <c r="DA56" s="49"/>
      <c r="DB56" s="49"/>
      <c r="DC56" s="49"/>
      <c r="DD56" s="49"/>
      <c r="DE56" s="49"/>
      <c r="DF56" s="49"/>
      <c r="DG56" s="49"/>
      <c r="DH56" s="49"/>
      <c r="DI56" s="49"/>
      <c r="DJ56" s="49"/>
      <c r="DK56" s="49"/>
      <c r="DL56" s="49"/>
      <c r="DM56" s="49"/>
      <c r="DN56" s="49"/>
      <c r="DO56" s="49"/>
      <c r="DP56" s="49"/>
      <c r="DQ56" s="49"/>
      <c r="DR56" s="49"/>
      <c r="DS56" s="49"/>
      <c r="DT56" s="49"/>
      <c r="DU56" s="49"/>
      <c r="DV56" s="49"/>
      <c r="DW56" s="49"/>
      <c r="DX56" s="49"/>
      <c r="DY56" s="49"/>
      <c r="DZ56" s="49"/>
      <c r="EA56" s="49"/>
      <c r="EB56" s="49"/>
      <c r="EC56" s="49"/>
      <c r="ED56" s="49"/>
      <c r="EE56" s="49"/>
      <c r="EF56" s="49"/>
      <c r="EG56" s="49"/>
      <c r="EH56" s="49"/>
      <c r="EI56" s="49"/>
      <c r="EJ56" s="49"/>
      <c r="EK56" s="49"/>
      <c r="EL56" s="49"/>
      <c r="EM56" s="49"/>
      <c r="EN56" s="49"/>
      <c r="EO56" s="49"/>
      <c r="EP56" s="49"/>
      <c r="EQ56" s="49"/>
      <c r="ER56" s="49"/>
      <c r="ES56" s="49"/>
      <c r="ET56" s="49"/>
      <c r="EU56" s="49"/>
    </row>
    <row r="57" spans="1:157" s="42" customFormat="1" x14ac:dyDescent="0.25">
      <c r="A57" s="67"/>
      <c r="B57" s="68" t="s">
        <v>55</v>
      </c>
      <c r="C57" s="69"/>
      <c r="D57" s="70">
        <v>0.2</v>
      </c>
      <c r="E57" s="71">
        <v>0.2</v>
      </c>
      <c r="F57" s="72"/>
      <c r="G57" s="73"/>
      <c r="H57" s="72"/>
      <c r="I57" s="74"/>
      <c r="J57" s="75"/>
      <c r="K57" s="5"/>
      <c r="L57" s="5"/>
      <c r="M57" s="5"/>
      <c r="N57" s="5"/>
      <c r="O57" s="5"/>
      <c r="P57" s="5"/>
      <c r="Q57" s="5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  <c r="CJ57" s="49"/>
      <c r="CK57" s="49"/>
      <c r="CL57" s="49"/>
      <c r="CM57" s="49"/>
      <c r="CN57" s="49"/>
      <c r="CO57" s="49"/>
      <c r="CP57" s="49"/>
      <c r="CQ57" s="49"/>
      <c r="CR57" s="49"/>
      <c r="CS57" s="49"/>
      <c r="CT57" s="49"/>
      <c r="CU57" s="49"/>
      <c r="CV57" s="49"/>
      <c r="CW57" s="49"/>
      <c r="CX57" s="49"/>
      <c r="CY57" s="49"/>
      <c r="CZ57" s="49"/>
      <c r="DA57" s="49"/>
      <c r="DB57" s="49"/>
      <c r="DC57" s="49"/>
      <c r="DD57" s="49"/>
      <c r="DE57" s="49"/>
      <c r="DF57" s="49"/>
      <c r="DG57" s="49"/>
      <c r="DH57" s="49"/>
      <c r="DI57" s="49"/>
      <c r="DJ57" s="49"/>
      <c r="DK57" s="49"/>
      <c r="DL57" s="49"/>
      <c r="DM57" s="49"/>
      <c r="DN57" s="49"/>
      <c r="DO57" s="49"/>
      <c r="DP57" s="49"/>
      <c r="DQ57" s="49"/>
      <c r="DR57" s="49"/>
      <c r="DS57" s="49"/>
      <c r="DT57" s="49"/>
      <c r="DU57" s="49"/>
      <c r="DV57" s="49"/>
      <c r="DW57" s="49"/>
      <c r="DX57" s="49"/>
      <c r="DY57" s="49"/>
      <c r="DZ57" s="49"/>
      <c r="EA57" s="49"/>
      <c r="EB57" s="49"/>
      <c r="EC57" s="49"/>
      <c r="ED57" s="49"/>
      <c r="EE57" s="49"/>
      <c r="EF57" s="49"/>
      <c r="EG57" s="49"/>
      <c r="EH57" s="49"/>
      <c r="EI57" s="49"/>
      <c r="EJ57" s="49"/>
      <c r="EK57" s="49"/>
      <c r="EL57" s="49"/>
      <c r="EM57" s="49"/>
      <c r="EN57" s="49"/>
      <c r="EO57" s="49"/>
      <c r="EP57" s="49"/>
      <c r="EQ57" s="49"/>
      <c r="ER57" s="49"/>
      <c r="ES57" s="49"/>
      <c r="ET57" s="49"/>
      <c r="EU57" s="49"/>
    </row>
    <row r="58" spans="1:157" s="42" customFormat="1" x14ac:dyDescent="0.25">
      <c r="A58" s="67"/>
      <c r="B58" s="68" t="s">
        <v>66</v>
      </c>
      <c r="C58" s="69"/>
      <c r="D58" s="70">
        <v>0.1</v>
      </c>
      <c r="E58" s="71">
        <v>0.1</v>
      </c>
      <c r="F58" s="72"/>
      <c r="G58" s="73"/>
      <c r="H58" s="72"/>
      <c r="I58" s="74"/>
      <c r="J58" s="75"/>
      <c r="K58" s="5"/>
      <c r="L58" s="5"/>
      <c r="M58" s="5"/>
      <c r="N58" s="5"/>
      <c r="O58" s="5"/>
      <c r="P58" s="5"/>
      <c r="Q58" s="5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  <c r="CJ58" s="49"/>
      <c r="CK58" s="49"/>
      <c r="CL58" s="49"/>
      <c r="CM58" s="49"/>
      <c r="CN58" s="49"/>
      <c r="CO58" s="49"/>
      <c r="CP58" s="49"/>
      <c r="CQ58" s="49"/>
      <c r="CR58" s="49"/>
      <c r="CS58" s="49"/>
      <c r="CT58" s="49"/>
      <c r="CU58" s="49"/>
      <c r="CV58" s="49"/>
      <c r="CW58" s="49"/>
      <c r="CX58" s="49"/>
      <c r="CY58" s="49"/>
      <c r="CZ58" s="49"/>
      <c r="DA58" s="49"/>
      <c r="DB58" s="49"/>
      <c r="DC58" s="49"/>
      <c r="DD58" s="49"/>
      <c r="DE58" s="49"/>
      <c r="DF58" s="49"/>
      <c r="DG58" s="49"/>
      <c r="DH58" s="49"/>
      <c r="DI58" s="49"/>
      <c r="DJ58" s="49"/>
      <c r="DK58" s="49"/>
      <c r="DL58" s="49"/>
      <c r="DM58" s="49"/>
      <c r="DN58" s="49"/>
      <c r="DO58" s="49"/>
      <c r="DP58" s="49"/>
      <c r="DQ58" s="49"/>
      <c r="DR58" s="49"/>
      <c r="DS58" s="49"/>
      <c r="DT58" s="49"/>
      <c r="DU58" s="49"/>
      <c r="DV58" s="49"/>
      <c r="DW58" s="49"/>
      <c r="DX58" s="49"/>
      <c r="DY58" s="49"/>
      <c r="DZ58" s="49"/>
      <c r="EA58" s="49"/>
      <c r="EB58" s="49"/>
      <c r="EC58" s="49"/>
      <c r="ED58" s="49"/>
      <c r="EE58" s="49"/>
      <c r="EF58" s="49"/>
      <c r="EG58" s="49"/>
      <c r="EH58" s="49"/>
      <c r="EI58" s="49"/>
      <c r="EJ58" s="49"/>
      <c r="EK58" s="49"/>
      <c r="EL58" s="49"/>
      <c r="EM58" s="49"/>
      <c r="EN58" s="49"/>
      <c r="EO58" s="49"/>
      <c r="EP58" s="49"/>
      <c r="EQ58" s="49"/>
      <c r="ER58" s="49"/>
      <c r="ES58" s="49"/>
      <c r="ET58" s="49"/>
      <c r="EU58" s="49"/>
    </row>
    <row r="59" spans="1:157" s="42" customFormat="1" x14ac:dyDescent="0.25">
      <c r="A59" s="67"/>
      <c r="B59" s="68" t="s">
        <v>26</v>
      </c>
      <c r="C59" s="69"/>
      <c r="D59" s="70">
        <v>0.2</v>
      </c>
      <c r="E59" s="71">
        <v>0.2</v>
      </c>
      <c r="F59" s="72"/>
      <c r="G59" s="73"/>
      <c r="H59" s="72"/>
      <c r="I59" s="74"/>
      <c r="J59" s="75"/>
      <c r="K59" s="5"/>
      <c r="L59" s="5"/>
      <c r="M59" s="5"/>
      <c r="N59" s="5"/>
      <c r="O59" s="5"/>
      <c r="P59" s="5"/>
      <c r="Q59" s="5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  <c r="CJ59" s="49"/>
      <c r="CK59" s="49"/>
      <c r="CL59" s="49"/>
      <c r="CM59" s="49"/>
      <c r="CN59" s="49"/>
      <c r="CO59" s="49"/>
      <c r="CP59" s="49"/>
      <c r="CQ59" s="49"/>
      <c r="CR59" s="49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49"/>
      <c r="DE59" s="49"/>
      <c r="DF59" s="49"/>
      <c r="DG59" s="49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49"/>
      <c r="EF59" s="49"/>
      <c r="EG59" s="49"/>
      <c r="EH59" s="49"/>
      <c r="EI59" s="49"/>
      <c r="EJ59" s="49"/>
      <c r="EK59" s="49"/>
      <c r="EL59" s="49"/>
      <c r="EM59" s="49"/>
      <c r="EN59" s="49"/>
      <c r="EO59" s="49"/>
      <c r="EP59" s="49"/>
      <c r="EQ59" s="49"/>
      <c r="ER59" s="49"/>
      <c r="ES59" s="49"/>
      <c r="ET59" s="49"/>
      <c r="EU59" s="49"/>
    </row>
    <row r="60" spans="1:157" s="76" customFormat="1" x14ac:dyDescent="0.25">
      <c r="A60" s="34" t="s">
        <v>67</v>
      </c>
      <c r="B60" s="1"/>
      <c r="C60" s="35" t="s">
        <v>68</v>
      </c>
      <c r="D60" s="38"/>
      <c r="E60" s="38"/>
      <c r="F60" s="38">
        <v>6.2</v>
      </c>
      <c r="G60" s="38">
        <v>5.8</v>
      </c>
      <c r="H60" s="38">
        <v>38</v>
      </c>
      <c r="I60" s="36">
        <v>229</v>
      </c>
      <c r="J60" s="77" t="s">
        <v>69</v>
      </c>
      <c r="K60" s="5"/>
      <c r="L60" s="5"/>
      <c r="M60" s="5"/>
      <c r="N60" s="5"/>
      <c r="O60" s="5"/>
      <c r="P60" s="5"/>
      <c r="Q60" s="5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  <c r="CJ60" s="49"/>
      <c r="CK60" s="49"/>
      <c r="CL60" s="49"/>
      <c r="CM60" s="49"/>
      <c r="CN60" s="49"/>
      <c r="CO60" s="49"/>
      <c r="CP60" s="49"/>
      <c r="CQ60" s="49"/>
      <c r="CR60" s="49"/>
      <c r="CS60" s="49"/>
      <c r="CT60" s="49"/>
      <c r="CU60" s="49"/>
      <c r="CV60" s="49"/>
      <c r="CW60" s="49"/>
      <c r="CX60" s="49"/>
      <c r="CY60" s="49"/>
      <c r="CZ60" s="49"/>
      <c r="DA60" s="49"/>
      <c r="DB60" s="49"/>
      <c r="DC60" s="49"/>
      <c r="DD60" s="49"/>
      <c r="DE60" s="49"/>
      <c r="DF60" s="49"/>
      <c r="DG60" s="49"/>
      <c r="DH60" s="49"/>
      <c r="DI60" s="49"/>
      <c r="DJ60" s="49"/>
      <c r="DK60" s="49"/>
      <c r="DL60" s="49"/>
      <c r="DM60" s="49"/>
      <c r="DN60" s="49"/>
      <c r="DO60" s="49"/>
      <c r="DP60" s="49"/>
      <c r="DQ60" s="49"/>
      <c r="DR60" s="49"/>
      <c r="DS60" s="49"/>
      <c r="DT60" s="49"/>
      <c r="DU60" s="49"/>
      <c r="DV60" s="49"/>
      <c r="DW60" s="49"/>
      <c r="DX60" s="49"/>
      <c r="DY60" s="49"/>
      <c r="DZ60" s="49"/>
      <c r="EA60" s="49"/>
      <c r="EB60" s="49"/>
      <c r="EC60" s="49"/>
      <c r="ED60" s="49"/>
      <c r="EE60" s="49"/>
      <c r="EF60" s="49"/>
      <c r="EG60" s="49"/>
      <c r="EH60" s="49"/>
      <c r="EI60" s="49"/>
      <c r="EJ60" s="49"/>
      <c r="EK60" s="49"/>
      <c r="EL60" s="49"/>
      <c r="EM60" s="49"/>
      <c r="EN60" s="49"/>
      <c r="EO60" s="49"/>
      <c r="EP60" s="49"/>
      <c r="EQ60" s="49"/>
      <c r="ER60" s="49"/>
      <c r="ES60" s="49"/>
      <c r="ET60" s="49"/>
      <c r="EU60" s="49"/>
      <c r="EV60" s="49"/>
      <c r="EW60" s="49"/>
      <c r="EX60" s="49"/>
      <c r="EY60" s="49"/>
      <c r="EZ60" s="49"/>
      <c r="FA60" s="49"/>
    </row>
    <row r="61" spans="1:157" s="76" customFormat="1" x14ac:dyDescent="0.25">
      <c r="A61" s="34"/>
      <c r="B61" s="1" t="s">
        <v>70</v>
      </c>
      <c r="C61" s="35"/>
      <c r="D61" s="3">
        <v>32.5</v>
      </c>
      <c r="E61" s="38">
        <v>32.5</v>
      </c>
      <c r="F61" s="3"/>
      <c r="G61" s="38"/>
      <c r="H61" s="3"/>
      <c r="I61" s="36"/>
      <c r="J61" s="77"/>
      <c r="K61" s="5"/>
      <c r="L61" s="5"/>
      <c r="M61" s="5"/>
      <c r="N61" s="5"/>
      <c r="O61" s="5"/>
      <c r="P61" s="5"/>
      <c r="Q61" s="5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  <c r="CJ61" s="49"/>
      <c r="CK61" s="49"/>
      <c r="CL61" s="49"/>
      <c r="CM61" s="49"/>
      <c r="CN61" s="49"/>
      <c r="CO61" s="49"/>
      <c r="CP61" s="49"/>
      <c r="CQ61" s="49"/>
      <c r="CR61" s="49"/>
      <c r="CS61" s="49"/>
      <c r="CT61" s="49"/>
      <c r="CU61" s="49"/>
      <c r="CV61" s="49"/>
      <c r="CW61" s="49"/>
      <c r="CX61" s="49"/>
      <c r="CY61" s="49"/>
      <c r="CZ61" s="49"/>
      <c r="DA61" s="49"/>
      <c r="DB61" s="49"/>
      <c r="DC61" s="49"/>
      <c r="DD61" s="49"/>
      <c r="DE61" s="49"/>
      <c r="DF61" s="49"/>
      <c r="DG61" s="49"/>
      <c r="DH61" s="49"/>
      <c r="DI61" s="49"/>
      <c r="DJ61" s="49"/>
      <c r="DK61" s="49"/>
      <c r="DL61" s="49"/>
      <c r="DM61" s="49"/>
      <c r="DN61" s="49"/>
      <c r="DO61" s="49"/>
      <c r="DP61" s="49"/>
      <c r="DQ61" s="49"/>
      <c r="DR61" s="49"/>
      <c r="DS61" s="49"/>
      <c r="DT61" s="49"/>
      <c r="DU61" s="49"/>
      <c r="DV61" s="49"/>
      <c r="DW61" s="49"/>
      <c r="DX61" s="49"/>
      <c r="DY61" s="49"/>
      <c r="DZ61" s="49"/>
      <c r="EA61" s="49"/>
      <c r="EB61" s="49"/>
      <c r="EC61" s="49"/>
      <c r="ED61" s="49"/>
      <c r="EE61" s="49"/>
      <c r="EF61" s="49"/>
      <c r="EG61" s="49"/>
      <c r="EH61" s="49"/>
      <c r="EI61" s="49"/>
      <c r="EJ61" s="49"/>
      <c r="EK61" s="49"/>
      <c r="EL61" s="49"/>
      <c r="EM61" s="49"/>
      <c r="EN61" s="49"/>
      <c r="EO61" s="49"/>
      <c r="EP61" s="49"/>
      <c r="EQ61" s="49"/>
      <c r="ER61" s="49"/>
      <c r="ES61" s="49"/>
      <c r="ET61" s="49"/>
      <c r="EU61" s="49"/>
      <c r="EV61" s="49"/>
      <c r="EW61" s="49"/>
      <c r="EX61" s="49"/>
      <c r="EY61" s="49"/>
      <c r="EZ61" s="49"/>
      <c r="FA61" s="49"/>
    </row>
    <row r="62" spans="1:157" s="76" customFormat="1" x14ac:dyDescent="0.25">
      <c r="A62" s="34"/>
      <c r="B62" s="1" t="s">
        <v>33</v>
      </c>
      <c r="C62" s="35"/>
      <c r="D62" s="3">
        <v>108</v>
      </c>
      <c r="E62" s="38">
        <v>108</v>
      </c>
      <c r="F62" s="3"/>
      <c r="G62" s="38"/>
      <c r="H62" s="3"/>
      <c r="I62" s="36"/>
      <c r="J62" s="77"/>
      <c r="K62" s="5"/>
      <c r="L62" s="5"/>
      <c r="M62" s="5"/>
      <c r="N62" s="5"/>
      <c r="O62" s="5"/>
      <c r="P62" s="5"/>
      <c r="Q62" s="5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  <c r="CJ62" s="49"/>
      <c r="CK62" s="49"/>
      <c r="CL62" s="49"/>
      <c r="CM62" s="49"/>
      <c r="CN62" s="49"/>
      <c r="CO62" s="49"/>
      <c r="CP62" s="49"/>
      <c r="CQ62" s="49"/>
      <c r="CR62" s="49"/>
      <c r="CS62" s="49"/>
      <c r="CT62" s="49"/>
      <c r="CU62" s="49"/>
      <c r="CV62" s="49"/>
      <c r="CW62" s="49"/>
      <c r="CX62" s="49"/>
      <c r="CY62" s="49"/>
      <c r="CZ62" s="49"/>
      <c r="DA62" s="49"/>
      <c r="DB62" s="49"/>
      <c r="DC62" s="49"/>
      <c r="DD62" s="49"/>
      <c r="DE62" s="49"/>
      <c r="DF62" s="49"/>
      <c r="DG62" s="49"/>
      <c r="DH62" s="49"/>
      <c r="DI62" s="49"/>
      <c r="DJ62" s="49"/>
      <c r="DK62" s="49"/>
      <c r="DL62" s="49"/>
      <c r="DM62" s="49"/>
      <c r="DN62" s="49"/>
      <c r="DO62" s="49"/>
      <c r="DP62" s="49"/>
      <c r="DQ62" s="49"/>
      <c r="DR62" s="49"/>
      <c r="DS62" s="49"/>
      <c r="DT62" s="49"/>
      <c r="DU62" s="49"/>
      <c r="DV62" s="49"/>
      <c r="DW62" s="49"/>
      <c r="DX62" s="49"/>
      <c r="DY62" s="49"/>
      <c r="DZ62" s="49"/>
      <c r="EA62" s="49"/>
      <c r="EB62" s="49"/>
      <c r="EC62" s="49"/>
      <c r="ED62" s="49"/>
      <c r="EE62" s="49"/>
      <c r="EF62" s="49"/>
      <c r="EG62" s="49"/>
      <c r="EH62" s="49"/>
      <c r="EI62" s="49"/>
      <c r="EJ62" s="49"/>
      <c r="EK62" s="49"/>
      <c r="EL62" s="49"/>
      <c r="EM62" s="49"/>
      <c r="EN62" s="49"/>
      <c r="EO62" s="49"/>
      <c r="EP62" s="49"/>
      <c r="EQ62" s="49"/>
      <c r="ER62" s="49"/>
      <c r="ES62" s="49"/>
      <c r="ET62" s="49"/>
      <c r="EU62" s="49"/>
      <c r="EV62" s="49"/>
      <c r="EW62" s="49"/>
      <c r="EX62" s="49"/>
      <c r="EY62" s="49"/>
      <c r="EZ62" s="49"/>
      <c r="FA62" s="49"/>
    </row>
    <row r="63" spans="1:157" s="76" customFormat="1" x14ac:dyDescent="0.25">
      <c r="A63" s="34"/>
      <c r="B63" s="1" t="s">
        <v>28</v>
      </c>
      <c r="C63" s="35"/>
      <c r="D63" s="3">
        <v>3</v>
      </c>
      <c r="E63" s="38">
        <v>3</v>
      </c>
      <c r="F63" s="3"/>
      <c r="G63" s="38"/>
      <c r="H63" s="3"/>
      <c r="I63" s="36"/>
      <c r="J63" s="77"/>
      <c r="K63" s="5"/>
      <c r="L63" s="5"/>
      <c r="M63" s="5"/>
      <c r="N63" s="5"/>
      <c r="O63" s="5"/>
      <c r="P63" s="5"/>
      <c r="Q63" s="5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  <c r="CJ63" s="49"/>
      <c r="CK63" s="49"/>
      <c r="CL63" s="49"/>
      <c r="CM63" s="49"/>
      <c r="CN63" s="49"/>
      <c r="CO63" s="49"/>
      <c r="CP63" s="49"/>
      <c r="CQ63" s="49"/>
      <c r="CR63" s="49"/>
      <c r="CS63" s="49"/>
      <c r="CT63" s="49"/>
      <c r="CU63" s="49"/>
      <c r="CV63" s="49"/>
      <c r="CW63" s="49"/>
      <c r="CX63" s="49"/>
      <c r="CY63" s="49"/>
      <c r="CZ63" s="49"/>
      <c r="DA63" s="49"/>
      <c r="DB63" s="49"/>
      <c r="DC63" s="49"/>
      <c r="DD63" s="49"/>
      <c r="DE63" s="49"/>
      <c r="DF63" s="49"/>
      <c r="DG63" s="49"/>
      <c r="DH63" s="49"/>
      <c r="DI63" s="49"/>
      <c r="DJ63" s="49"/>
      <c r="DK63" s="49"/>
      <c r="DL63" s="49"/>
      <c r="DM63" s="49"/>
      <c r="DN63" s="49"/>
      <c r="DO63" s="49"/>
      <c r="DP63" s="49"/>
      <c r="DQ63" s="49"/>
      <c r="DR63" s="49"/>
      <c r="DS63" s="49"/>
      <c r="DT63" s="49"/>
      <c r="DU63" s="49"/>
      <c r="DV63" s="49"/>
      <c r="DW63" s="49"/>
      <c r="DX63" s="49"/>
      <c r="DY63" s="49"/>
      <c r="DZ63" s="49"/>
      <c r="EA63" s="49"/>
      <c r="EB63" s="49"/>
      <c r="EC63" s="49"/>
      <c r="ED63" s="49"/>
      <c r="EE63" s="49"/>
      <c r="EF63" s="49"/>
      <c r="EG63" s="49"/>
      <c r="EH63" s="49"/>
      <c r="EI63" s="49"/>
      <c r="EJ63" s="49"/>
      <c r="EK63" s="49"/>
      <c r="EL63" s="49"/>
      <c r="EM63" s="49"/>
      <c r="EN63" s="49"/>
      <c r="EO63" s="49"/>
      <c r="EP63" s="49"/>
      <c r="EQ63" s="49"/>
      <c r="ER63" s="49"/>
      <c r="ES63" s="49"/>
      <c r="ET63" s="49"/>
      <c r="EU63" s="49"/>
      <c r="EV63" s="49"/>
      <c r="EW63" s="49"/>
      <c r="EX63" s="49"/>
      <c r="EY63" s="49"/>
      <c r="EZ63" s="49"/>
      <c r="FA63" s="49"/>
    </row>
    <row r="64" spans="1:157" s="76" customFormat="1" x14ac:dyDescent="0.25">
      <c r="A64" s="34"/>
      <c r="B64" s="1" t="s">
        <v>27</v>
      </c>
      <c r="C64" s="35"/>
      <c r="D64" s="3">
        <v>0.5</v>
      </c>
      <c r="E64" s="38">
        <v>0.5</v>
      </c>
      <c r="F64" s="3"/>
      <c r="G64" s="38"/>
      <c r="H64" s="3"/>
      <c r="I64" s="36"/>
      <c r="J64" s="77"/>
      <c r="K64" s="5"/>
      <c r="L64" s="5"/>
      <c r="M64" s="5"/>
      <c r="N64" s="5"/>
      <c r="O64" s="5"/>
      <c r="P64" s="5"/>
      <c r="Q64" s="5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  <c r="CJ64" s="49"/>
      <c r="CK64" s="49"/>
      <c r="CL64" s="49"/>
      <c r="CM64" s="49"/>
      <c r="CN64" s="49"/>
      <c r="CO64" s="49"/>
      <c r="CP64" s="49"/>
      <c r="CQ64" s="49"/>
      <c r="CR64" s="49"/>
      <c r="CS64" s="49"/>
      <c r="CT64" s="49"/>
      <c r="CU64" s="49"/>
      <c r="CV64" s="49"/>
      <c r="CW64" s="49"/>
      <c r="CX64" s="49"/>
      <c r="CY64" s="49"/>
      <c r="CZ64" s="49"/>
      <c r="DA64" s="49"/>
      <c r="DB64" s="49"/>
      <c r="DC64" s="49"/>
      <c r="DD64" s="49"/>
      <c r="DE64" s="49"/>
      <c r="DF64" s="49"/>
      <c r="DG64" s="49"/>
      <c r="DH64" s="49"/>
      <c r="DI64" s="49"/>
      <c r="DJ64" s="49"/>
      <c r="DK64" s="49"/>
      <c r="DL64" s="49"/>
      <c r="DM64" s="49"/>
      <c r="DN64" s="49"/>
      <c r="DO64" s="49"/>
      <c r="DP64" s="49"/>
      <c r="DQ64" s="49"/>
      <c r="DR64" s="49"/>
      <c r="DS64" s="49"/>
      <c r="DT64" s="49"/>
      <c r="DU64" s="49"/>
      <c r="DV64" s="49"/>
      <c r="DW64" s="49"/>
      <c r="DX64" s="49"/>
      <c r="DY64" s="49"/>
      <c r="DZ64" s="49"/>
      <c r="EA64" s="49"/>
      <c r="EB64" s="49"/>
      <c r="EC64" s="49"/>
      <c r="ED64" s="49"/>
      <c r="EE64" s="49"/>
      <c r="EF64" s="49"/>
      <c r="EG64" s="49"/>
      <c r="EH64" s="49"/>
      <c r="EI64" s="49"/>
      <c r="EJ64" s="49"/>
      <c r="EK64" s="49"/>
      <c r="EL64" s="49"/>
      <c r="EM64" s="49"/>
      <c r="EN64" s="49"/>
      <c r="EO64" s="49"/>
      <c r="EP64" s="49"/>
      <c r="EQ64" s="49"/>
      <c r="ER64" s="49"/>
      <c r="ES64" s="49"/>
      <c r="ET64" s="49"/>
      <c r="EU64" s="49"/>
      <c r="EV64" s="49"/>
      <c r="EW64" s="49"/>
      <c r="EX64" s="49"/>
      <c r="EY64" s="49"/>
      <c r="EZ64" s="49"/>
      <c r="FA64" s="49"/>
    </row>
    <row r="65" spans="1:151" s="63" customFormat="1" ht="15.75" x14ac:dyDescent="0.25">
      <c r="A65" s="34" t="s">
        <v>71</v>
      </c>
      <c r="B65" s="1"/>
      <c r="C65" s="35">
        <v>180</v>
      </c>
      <c r="D65" s="3"/>
      <c r="E65" s="38"/>
      <c r="F65" s="36"/>
      <c r="G65" s="38"/>
      <c r="H65" s="3">
        <v>10</v>
      </c>
      <c r="I65" s="36">
        <v>40</v>
      </c>
      <c r="J65" s="27" t="s">
        <v>72</v>
      </c>
      <c r="K65" s="5"/>
      <c r="L65" s="5"/>
      <c r="M65" s="5"/>
      <c r="N65" s="5"/>
      <c r="O65" s="5"/>
      <c r="P65" s="5"/>
      <c r="Q65" s="5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78"/>
      <c r="AO65" s="78"/>
      <c r="AP65" s="78"/>
      <c r="AQ65" s="78"/>
      <c r="AR65" s="78"/>
      <c r="AS65" s="78"/>
      <c r="AT65" s="78"/>
      <c r="AU65" s="78"/>
      <c r="AV65" s="78"/>
      <c r="AW65" s="78"/>
      <c r="AX65" s="78"/>
      <c r="AY65" s="78"/>
      <c r="AZ65" s="78"/>
      <c r="BA65" s="78"/>
      <c r="BB65" s="78"/>
      <c r="BC65" s="78"/>
      <c r="BD65" s="78"/>
      <c r="BE65" s="78"/>
      <c r="BF65" s="78"/>
      <c r="BG65" s="78"/>
      <c r="BH65" s="78"/>
      <c r="BI65" s="78"/>
      <c r="BJ65" s="78"/>
      <c r="BK65" s="78"/>
      <c r="BL65" s="78"/>
      <c r="BM65" s="78"/>
      <c r="BN65" s="78"/>
      <c r="BO65" s="78"/>
      <c r="BP65" s="78"/>
      <c r="BQ65" s="78"/>
      <c r="BR65" s="78"/>
      <c r="BS65" s="78"/>
      <c r="BT65" s="78"/>
      <c r="BU65" s="78"/>
      <c r="BV65" s="78"/>
      <c r="BW65" s="78"/>
      <c r="BX65" s="78"/>
      <c r="BY65" s="78"/>
      <c r="BZ65" s="78"/>
      <c r="CA65" s="78"/>
      <c r="CB65" s="78"/>
      <c r="CC65" s="78"/>
      <c r="CD65" s="78"/>
      <c r="CE65" s="78"/>
      <c r="CF65" s="78"/>
      <c r="CG65" s="78"/>
      <c r="CH65" s="78"/>
      <c r="CI65" s="78"/>
      <c r="CJ65" s="78"/>
      <c r="CK65" s="78"/>
      <c r="CL65" s="78"/>
      <c r="CM65" s="78"/>
      <c r="CN65" s="78"/>
      <c r="CO65" s="78"/>
      <c r="CP65" s="78"/>
      <c r="CQ65" s="78"/>
      <c r="CR65" s="78"/>
      <c r="CS65" s="78"/>
      <c r="CT65" s="78"/>
      <c r="CU65" s="78"/>
      <c r="CV65" s="78"/>
      <c r="CW65" s="78"/>
      <c r="CX65" s="78"/>
      <c r="CY65" s="78"/>
      <c r="CZ65" s="78"/>
      <c r="DA65" s="78"/>
      <c r="DB65" s="78"/>
      <c r="DC65" s="78"/>
      <c r="DD65" s="78"/>
      <c r="DE65" s="78"/>
      <c r="DF65" s="78"/>
      <c r="DG65" s="78"/>
      <c r="DH65" s="78"/>
      <c r="DI65" s="78"/>
      <c r="DJ65" s="78"/>
      <c r="DK65" s="78"/>
      <c r="DL65" s="78"/>
      <c r="DM65" s="78"/>
      <c r="DN65" s="78"/>
      <c r="DO65" s="78"/>
      <c r="DP65" s="78"/>
      <c r="DQ65" s="78"/>
      <c r="DR65" s="78"/>
      <c r="DS65" s="78"/>
      <c r="DT65" s="78"/>
      <c r="DU65" s="78"/>
      <c r="DV65" s="78"/>
      <c r="DW65" s="78"/>
      <c r="DX65" s="78"/>
      <c r="DY65" s="78"/>
      <c r="DZ65" s="78"/>
      <c r="EA65" s="78"/>
      <c r="EB65" s="78"/>
      <c r="EC65" s="78"/>
      <c r="ED65" s="78"/>
      <c r="EE65" s="78"/>
      <c r="EF65" s="78"/>
      <c r="EG65" s="78"/>
      <c r="EH65" s="78"/>
      <c r="EI65" s="78"/>
      <c r="EJ65" s="78"/>
      <c r="EK65" s="78"/>
      <c r="EL65" s="78"/>
      <c r="EM65" s="78"/>
      <c r="EN65" s="78"/>
      <c r="EO65" s="78"/>
      <c r="EP65" s="78"/>
      <c r="EQ65" s="78"/>
      <c r="ER65" s="78"/>
      <c r="ES65" s="78"/>
      <c r="ET65" s="78"/>
      <c r="EU65" s="78"/>
    </row>
    <row r="66" spans="1:151" s="63" customFormat="1" ht="15.75" x14ac:dyDescent="0.25">
      <c r="A66" s="34"/>
      <c r="B66" s="1" t="s">
        <v>73</v>
      </c>
      <c r="C66" s="35"/>
      <c r="D66" s="3">
        <v>21.6</v>
      </c>
      <c r="E66" s="38">
        <v>21.6</v>
      </c>
      <c r="F66" s="36"/>
      <c r="G66" s="38"/>
      <c r="H66" s="3"/>
      <c r="I66" s="36"/>
      <c r="J66" s="27"/>
      <c r="K66" s="5"/>
      <c r="L66" s="5"/>
      <c r="M66" s="5"/>
      <c r="N66" s="5"/>
      <c r="O66" s="5"/>
      <c r="P66" s="5"/>
      <c r="Q66" s="5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N66" s="78"/>
      <c r="AO66" s="78"/>
      <c r="AP66" s="78"/>
      <c r="AQ66" s="78"/>
      <c r="AR66" s="78"/>
      <c r="AS66" s="78"/>
      <c r="AT66" s="78"/>
      <c r="AU66" s="78"/>
      <c r="AV66" s="78"/>
      <c r="AW66" s="78"/>
      <c r="AX66" s="78"/>
      <c r="AY66" s="78"/>
      <c r="AZ66" s="78"/>
      <c r="BA66" s="78"/>
      <c r="BB66" s="78"/>
      <c r="BC66" s="78"/>
      <c r="BD66" s="78"/>
      <c r="BE66" s="78"/>
      <c r="BF66" s="78"/>
      <c r="BG66" s="78"/>
      <c r="BH66" s="78"/>
      <c r="BI66" s="78"/>
      <c r="BJ66" s="78"/>
      <c r="BK66" s="78"/>
      <c r="BL66" s="78"/>
      <c r="BM66" s="78"/>
      <c r="BN66" s="78"/>
      <c r="BO66" s="78"/>
      <c r="BP66" s="78"/>
      <c r="BQ66" s="78"/>
      <c r="BR66" s="78"/>
      <c r="BS66" s="78"/>
      <c r="BT66" s="78"/>
      <c r="BU66" s="78"/>
      <c r="BV66" s="78"/>
      <c r="BW66" s="78"/>
      <c r="BX66" s="78"/>
      <c r="BY66" s="78"/>
      <c r="BZ66" s="78"/>
      <c r="CA66" s="78"/>
      <c r="CB66" s="78"/>
      <c r="CC66" s="78"/>
      <c r="CD66" s="78"/>
      <c r="CE66" s="78"/>
      <c r="CF66" s="78"/>
      <c r="CG66" s="78"/>
      <c r="CH66" s="78"/>
      <c r="CI66" s="78"/>
      <c r="CJ66" s="78"/>
      <c r="CK66" s="78"/>
      <c r="CL66" s="78"/>
      <c r="CM66" s="78"/>
      <c r="CN66" s="78"/>
      <c r="CO66" s="78"/>
      <c r="CP66" s="78"/>
      <c r="CQ66" s="78"/>
      <c r="CR66" s="78"/>
      <c r="CS66" s="78"/>
      <c r="CT66" s="78"/>
      <c r="CU66" s="78"/>
      <c r="CV66" s="78"/>
      <c r="CW66" s="78"/>
      <c r="CX66" s="78"/>
      <c r="CY66" s="78"/>
      <c r="CZ66" s="78"/>
      <c r="DA66" s="78"/>
      <c r="DB66" s="78"/>
      <c r="DC66" s="78"/>
      <c r="DD66" s="78"/>
      <c r="DE66" s="78"/>
      <c r="DF66" s="78"/>
      <c r="DG66" s="78"/>
      <c r="DH66" s="78"/>
      <c r="DI66" s="78"/>
      <c r="DJ66" s="78"/>
      <c r="DK66" s="78"/>
      <c r="DL66" s="78"/>
      <c r="DM66" s="78"/>
      <c r="DN66" s="78"/>
      <c r="DO66" s="78"/>
      <c r="DP66" s="78"/>
      <c r="DQ66" s="78"/>
      <c r="DR66" s="78"/>
      <c r="DS66" s="78"/>
      <c r="DT66" s="78"/>
      <c r="DU66" s="78"/>
      <c r="DV66" s="78"/>
      <c r="DW66" s="78"/>
      <c r="DX66" s="78"/>
      <c r="DY66" s="78"/>
      <c r="DZ66" s="78"/>
      <c r="EA66" s="78"/>
      <c r="EB66" s="78"/>
      <c r="EC66" s="78"/>
      <c r="ED66" s="78"/>
      <c r="EE66" s="78"/>
      <c r="EF66" s="78"/>
      <c r="EG66" s="78"/>
      <c r="EH66" s="78"/>
      <c r="EI66" s="78"/>
      <c r="EJ66" s="78"/>
      <c r="EK66" s="78"/>
      <c r="EL66" s="78"/>
      <c r="EM66" s="78"/>
      <c r="EN66" s="78"/>
      <c r="EO66" s="78"/>
      <c r="EP66" s="78"/>
      <c r="EQ66" s="78"/>
      <c r="ER66" s="78"/>
      <c r="ES66" s="78"/>
      <c r="ET66" s="78"/>
      <c r="EU66" s="78"/>
    </row>
    <row r="67" spans="1:151" s="63" customFormat="1" ht="15.75" x14ac:dyDescent="0.25">
      <c r="A67" s="34"/>
      <c r="B67" s="1" t="s">
        <v>25</v>
      </c>
      <c r="C67" s="35"/>
      <c r="D67" s="3">
        <v>180</v>
      </c>
      <c r="E67" s="38">
        <v>180</v>
      </c>
      <c r="F67" s="36"/>
      <c r="G67" s="38"/>
      <c r="H67" s="3"/>
      <c r="I67" s="36"/>
      <c r="J67" s="27"/>
      <c r="K67" s="5"/>
      <c r="L67" s="5"/>
      <c r="M67" s="5"/>
      <c r="N67" s="5"/>
      <c r="O67" s="5"/>
      <c r="P67" s="5"/>
      <c r="Q67" s="5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  <c r="AJ67" s="78"/>
      <c r="AK67" s="78"/>
      <c r="AL67" s="78"/>
      <c r="AM67" s="78"/>
      <c r="AN67" s="78"/>
      <c r="AO67" s="78"/>
      <c r="AP67" s="78"/>
      <c r="AQ67" s="78"/>
      <c r="AR67" s="78"/>
      <c r="AS67" s="78"/>
      <c r="AT67" s="78"/>
      <c r="AU67" s="78"/>
      <c r="AV67" s="78"/>
      <c r="AW67" s="78"/>
      <c r="AX67" s="78"/>
      <c r="AY67" s="78"/>
      <c r="AZ67" s="78"/>
      <c r="BA67" s="78"/>
      <c r="BB67" s="78"/>
      <c r="BC67" s="78"/>
      <c r="BD67" s="78"/>
      <c r="BE67" s="78"/>
      <c r="BF67" s="78"/>
      <c r="BG67" s="78"/>
      <c r="BH67" s="78"/>
      <c r="BI67" s="78"/>
      <c r="BJ67" s="78"/>
      <c r="BK67" s="78"/>
      <c r="BL67" s="78"/>
      <c r="BM67" s="78"/>
      <c r="BN67" s="78"/>
      <c r="BO67" s="78"/>
      <c r="BP67" s="78"/>
      <c r="BQ67" s="78"/>
      <c r="BR67" s="78"/>
      <c r="BS67" s="78"/>
      <c r="BT67" s="78"/>
      <c r="BU67" s="78"/>
      <c r="BV67" s="78"/>
      <c r="BW67" s="78"/>
      <c r="BX67" s="78"/>
      <c r="BY67" s="78"/>
      <c r="BZ67" s="78"/>
      <c r="CA67" s="78"/>
      <c r="CB67" s="78"/>
      <c r="CC67" s="78"/>
      <c r="CD67" s="78"/>
      <c r="CE67" s="78"/>
      <c r="CF67" s="78"/>
      <c r="CG67" s="78"/>
      <c r="CH67" s="78"/>
      <c r="CI67" s="78"/>
      <c r="CJ67" s="78"/>
      <c r="CK67" s="78"/>
      <c r="CL67" s="78"/>
      <c r="CM67" s="78"/>
      <c r="CN67" s="78"/>
      <c r="CO67" s="78"/>
      <c r="CP67" s="78"/>
      <c r="CQ67" s="78"/>
      <c r="CR67" s="78"/>
      <c r="CS67" s="78"/>
      <c r="CT67" s="78"/>
      <c r="CU67" s="78"/>
      <c r="CV67" s="78"/>
      <c r="CW67" s="78"/>
      <c r="CX67" s="78"/>
      <c r="CY67" s="78"/>
      <c r="CZ67" s="78"/>
      <c r="DA67" s="78"/>
      <c r="DB67" s="78"/>
      <c r="DC67" s="78"/>
      <c r="DD67" s="78"/>
      <c r="DE67" s="78"/>
      <c r="DF67" s="78"/>
      <c r="DG67" s="78"/>
      <c r="DH67" s="78"/>
      <c r="DI67" s="78"/>
      <c r="DJ67" s="78"/>
      <c r="DK67" s="78"/>
      <c r="DL67" s="78"/>
      <c r="DM67" s="78"/>
      <c r="DN67" s="78"/>
      <c r="DO67" s="78"/>
      <c r="DP67" s="78"/>
      <c r="DQ67" s="78"/>
      <c r="DR67" s="78"/>
      <c r="DS67" s="78"/>
      <c r="DT67" s="78"/>
      <c r="DU67" s="78"/>
      <c r="DV67" s="78"/>
      <c r="DW67" s="78"/>
      <c r="DX67" s="78"/>
      <c r="DY67" s="78"/>
      <c r="DZ67" s="78"/>
      <c r="EA67" s="78"/>
      <c r="EB67" s="78"/>
      <c r="EC67" s="78"/>
      <c r="ED67" s="78"/>
      <c r="EE67" s="78"/>
      <c r="EF67" s="78"/>
      <c r="EG67" s="78"/>
      <c r="EH67" s="78"/>
      <c r="EI67" s="78"/>
      <c r="EJ67" s="78"/>
      <c r="EK67" s="78"/>
      <c r="EL67" s="78"/>
      <c r="EM67" s="78"/>
      <c r="EN67" s="78"/>
      <c r="EO67" s="78"/>
      <c r="EP67" s="78"/>
      <c r="EQ67" s="78"/>
      <c r="ER67" s="78"/>
      <c r="ES67" s="78"/>
      <c r="ET67" s="78"/>
      <c r="EU67" s="78"/>
    </row>
    <row r="68" spans="1:151" s="63" customFormat="1" ht="15.75" x14ac:dyDescent="0.25">
      <c r="A68" s="34"/>
      <c r="B68" s="1" t="s">
        <v>74</v>
      </c>
      <c r="C68" s="35"/>
      <c r="D68" s="3">
        <v>5</v>
      </c>
      <c r="E68" s="38">
        <v>5</v>
      </c>
      <c r="F68" s="36"/>
      <c r="G68" s="38"/>
      <c r="H68" s="3"/>
      <c r="I68" s="36"/>
      <c r="J68" s="27"/>
      <c r="K68" s="5"/>
      <c r="L68" s="5"/>
      <c r="M68" s="5"/>
      <c r="N68" s="5"/>
      <c r="O68" s="5"/>
      <c r="P68" s="5"/>
      <c r="Q68" s="5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  <c r="AJ68" s="78"/>
      <c r="AK68" s="78"/>
      <c r="AL68" s="78"/>
      <c r="AM68" s="78"/>
      <c r="AN68" s="78"/>
      <c r="AO68" s="78"/>
      <c r="AP68" s="78"/>
      <c r="AQ68" s="78"/>
      <c r="AR68" s="78"/>
      <c r="AS68" s="78"/>
      <c r="AT68" s="78"/>
      <c r="AU68" s="78"/>
      <c r="AV68" s="78"/>
      <c r="AW68" s="78"/>
      <c r="AX68" s="78"/>
      <c r="AY68" s="78"/>
      <c r="AZ68" s="78"/>
      <c r="BA68" s="78"/>
      <c r="BB68" s="78"/>
      <c r="BC68" s="78"/>
      <c r="BD68" s="78"/>
      <c r="BE68" s="78"/>
      <c r="BF68" s="78"/>
      <c r="BG68" s="78"/>
      <c r="BH68" s="78"/>
      <c r="BI68" s="78"/>
      <c r="BJ68" s="78"/>
      <c r="BK68" s="78"/>
      <c r="BL68" s="78"/>
      <c r="BM68" s="78"/>
      <c r="BN68" s="78"/>
      <c r="BO68" s="78"/>
      <c r="BP68" s="78"/>
      <c r="BQ68" s="78"/>
      <c r="BR68" s="78"/>
      <c r="BS68" s="78"/>
      <c r="BT68" s="78"/>
      <c r="BU68" s="78"/>
      <c r="BV68" s="78"/>
      <c r="BW68" s="78"/>
      <c r="BX68" s="78"/>
      <c r="BY68" s="78"/>
      <c r="BZ68" s="78"/>
      <c r="CA68" s="78"/>
      <c r="CB68" s="78"/>
      <c r="CC68" s="78"/>
      <c r="CD68" s="78"/>
      <c r="CE68" s="78"/>
      <c r="CF68" s="78"/>
      <c r="CG68" s="78"/>
      <c r="CH68" s="78"/>
      <c r="CI68" s="78"/>
      <c r="CJ68" s="78"/>
      <c r="CK68" s="78"/>
      <c r="CL68" s="78"/>
      <c r="CM68" s="78"/>
      <c r="CN68" s="78"/>
      <c r="CO68" s="78"/>
      <c r="CP68" s="78"/>
      <c r="CQ68" s="78"/>
      <c r="CR68" s="78"/>
      <c r="CS68" s="78"/>
      <c r="CT68" s="78"/>
      <c r="CU68" s="78"/>
      <c r="CV68" s="78"/>
      <c r="CW68" s="78"/>
      <c r="CX68" s="78"/>
      <c r="CY68" s="78"/>
      <c r="CZ68" s="78"/>
      <c r="DA68" s="78"/>
      <c r="DB68" s="78"/>
      <c r="DC68" s="78"/>
      <c r="DD68" s="78"/>
      <c r="DE68" s="78"/>
      <c r="DF68" s="78"/>
      <c r="DG68" s="78"/>
      <c r="DH68" s="78"/>
      <c r="DI68" s="78"/>
      <c r="DJ68" s="78"/>
      <c r="DK68" s="78"/>
      <c r="DL68" s="78"/>
      <c r="DM68" s="78"/>
      <c r="DN68" s="78"/>
      <c r="DO68" s="78"/>
      <c r="DP68" s="78"/>
      <c r="DQ68" s="78"/>
      <c r="DR68" s="78"/>
      <c r="DS68" s="78"/>
      <c r="DT68" s="78"/>
      <c r="DU68" s="78"/>
      <c r="DV68" s="78"/>
      <c r="DW68" s="78"/>
      <c r="DX68" s="78"/>
      <c r="DY68" s="78"/>
      <c r="DZ68" s="78"/>
      <c r="EA68" s="78"/>
      <c r="EB68" s="78"/>
      <c r="EC68" s="78"/>
      <c r="ED68" s="78"/>
      <c r="EE68" s="78"/>
      <c r="EF68" s="78"/>
      <c r="EG68" s="78"/>
      <c r="EH68" s="78"/>
      <c r="EI68" s="78"/>
      <c r="EJ68" s="78"/>
      <c r="EK68" s="78"/>
      <c r="EL68" s="78"/>
      <c r="EM68" s="78"/>
      <c r="EN68" s="78"/>
      <c r="EO68" s="78"/>
      <c r="EP68" s="78"/>
      <c r="EQ68" s="78"/>
      <c r="ER68" s="78"/>
      <c r="ES68" s="78"/>
      <c r="ET68" s="78"/>
      <c r="EU68" s="78"/>
    </row>
    <row r="69" spans="1:151" x14ac:dyDescent="0.25">
      <c r="A69" s="79" t="s">
        <v>75</v>
      </c>
      <c r="B69" s="80"/>
      <c r="C69" s="81">
        <v>37.5</v>
      </c>
      <c r="D69" s="82">
        <v>37.5</v>
      </c>
      <c r="E69" s="82">
        <v>37.5</v>
      </c>
      <c r="F69" s="81">
        <v>1.8</v>
      </c>
      <c r="G69" s="81">
        <v>0.4</v>
      </c>
      <c r="H69" s="81">
        <v>18</v>
      </c>
      <c r="I69" s="81">
        <v>82.5</v>
      </c>
      <c r="J69" s="83"/>
    </row>
    <row r="70" spans="1:151" x14ac:dyDescent="0.25">
      <c r="A70" s="53" t="s">
        <v>39</v>
      </c>
      <c r="B70" s="54"/>
      <c r="C70" s="55">
        <v>690.5</v>
      </c>
      <c r="D70" s="84"/>
      <c r="E70" s="31"/>
      <c r="F70" s="32">
        <f>SUM(F29:F69)</f>
        <v>19.010000000000002</v>
      </c>
      <c r="G70" s="32">
        <f>SUM(G29:G69)</f>
        <v>21.52</v>
      </c>
      <c r="H70" s="32">
        <f>SUM(H29:H69)</f>
        <v>94.14</v>
      </c>
      <c r="I70" s="32">
        <f>SUM(I29:I69)</f>
        <v>650.5</v>
      </c>
      <c r="J70" s="33"/>
    </row>
    <row r="71" spans="1:151" x14ac:dyDescent="0.25">
      <c r="A71" s="58"/>
      <c r="B71" s="59" t="s">
        <v>76</v>
      </c>
      <c r="C71" s="60"/>
      <c r="D71" s="14"/>
      <c r="E71" s="15"/>
      <c r="F71" s="15"/>
      <c r="G71" s="15"/>
      <c r="H71" s="15"/>
      <c r="I71" s="14"/>
      <c r="J71" s="27"/>
    </row>
    <row r="72" spans="1:151" ht="30" x14ac:dyDescent="0.25">
      <c r="A72" s="34" t="s">
        <v>77</v>
      </c>
      <c r="C72" s="35">
        <v>50</v>
      </c>
      <c r="D72" s="3"/>
      <c r="E72" s="38"/>
      <c r="F72" s="38">
        <v>4.9000000000000004</v>
      </c>
      <c r="G72" s="3">
        <v>5</v>
      </c>
      <c r="H72" s="38">
        <v>38</v>
      </c>
      <c r="I72" s="3">
        <v>217</v>
      </c>
      <c r="J72" s="27" t="s">
        <v>78</v>
      </c>
    </row>
    <row r="73" spans="1:151" x14ac:dyDescent="0.25">
      <c r="A73" s="34"/>
      <c r="B73" s="1" t="s">
        <v>63</v>
      </c>
      <c r="C73" s="35"/>
      <c r="D73" s="3">
        <v>34</v>
      </c>
      <c r="E73" s="38">
        <v>34</v>
      </c>
      <c r="F73" s="38"/>
      <c r="H73" s="38"/>
      <c r="J73" s="66"/>
    </row>
    <row r="74" spans="1:151" ht="19.5" customHeight="1" x14ac:dyDescent="0.25">
      <c r="A74" s="34"/>
      <c r="B74" s="1" t="s">
        <v>74</v>
      </c>
      <c r="C74" s="35"/>
      <c r="D74" s="3">
        <v>7</v>
      </c>
      <c r="E74" s="38">
        <v>7</v>
      </c>
      <c r="F74" s="38"/>
      <c r="G74" s="38"/>
      <c r="H74" s="38"/>
      <c r="I74" s="36"/>
      <c r="J74" s="66"/>
    </row>
    <row r="75" spans="1:151" ht="15.75" customHeight="1" x14ac:dyDescent="0.25">
      <c r="A75" s="34"/>
      <c r="B75" s="1" t="s">
        <v>25</v>
      </c>
      <c r="C75" s="35"/>
      <c r="D75" s="3">
        <v>14</v>
      </c>
      <c r="E75" s="38">
        <v>14</v>
      </c>
      <c r="F75" s="38"/>
      <c r="H75" s="38"/>
      <c r="J75" s="66"/>
    </row>
    <row r="76" spans="1:151" x14ac:dyDescent="0.25">
      <c r="A76" s="34"/>
      <c r="B76" s="1" t="s">
        <v>55</v>
      </c>
      <c r="C76" s="35"/>
      <c r="D76" s="3">
        <v>7</v>
      </c>
      <c r="E76" s="38">
        <v>7</v>
      </c>
      <c r="F76" s="38"/>
      <c r="H76" s="38"/>
      <c r="J76" s="66"/>
    </row>
    <row r="77" spans="1:151" x14ac:dyDescent="0.25">
      <c r="A77" s="34"/>
      <c r="B77" s="1" t="s">
        <v>79</v>
      </c>
      <c r="C77" s="35"/>
      <c r="D77" s="3">
        <v>0.2</v>
      </c>
      <c r="E77" s="38">
        <v>0.2</v>
      </c>
      <c r="F77" s="38"/>
      <c r="H77" s="38"/>
      <c r="J77" s="66"/>
    </row>
    <row r="78" spans="1:151" x14ac:dyDescent="0.25">
      <c r="A78" s="34"/>
      <c r="B78" s="1" t="s">
        <v>27</v>
      </c>
      <c r="C78" s="35"/>
      <c r="D78" s="3">
        <v>0.3</v>
      </c>
      <c r="E78" s="38">
        <v>0.3</v>
      </c>
      <c r="F78" s="38"/>
      <c r="H78" s="38"/>
      <c r="J78" s="66"/>
    </row>
    <row r="79" spans="1:151" x14ac:dyDescent="0.25">
      <c r="A79" s="34"/>
      <c r="B79" s="1" t="s">
        <v>80</v>
      </c>
      <c r="C79" s="35"/>
      <c r="D79" s="3">
        <v>1</v>
      </c>
      <c r="E79" s="36">
        <v>1</v>
      </c>
      <c r="F79" s="38" t="s">
        <v>38</v>
      </c>
      <c r="H79" s="38"/>
      <c r="J79" s="66"/>
    </row>
    <row r="80" spans="1:151" x14ac:dyDescent="0.25">
      <c r="A80" s="34"/>
      <c r="B80" s="1" t="s">
        <v>81</v>
      </c>
      <c r="C80" s="35"/>
      <c r="D80" s="3"/>
      <c r="E80" s="36">
        <v>60.5</v>
      </c>
      <c r="F80" s="38"/>
      <c r="H80" s="38"/>
      <c r="J80" s="66"/>
    </row>
    <row r="81" spans="1:164" x14ac:dyDescent="0.25">
      <c r="A81" s="34"/>
      <c r="B81" s="1" t="s">
        <v>55</v>
      </c>
      <c r="C81" s="35"/>
      <c r="D81" s="3">
        <v>0.2</v>
      </c>
      <c r="E81" s="36">
        <v>0.2</v>
      </c>
      <c r="F81" s="38"/>
      <c r="H81" s="38"/>
      <c r="J81" s="66"/>
    </row>
    <row r="82" spans="1:164" x14ac:dyDescent="0.25">
      <c r="A82" s="34" t="s">
        <v>82</v>
      </c>
      <c r="C82" s="35">
        <v>110</v>
      </c>
      <c r="D82" s="3"/>
      <c r="E82" s="38"/>
      <c r="F82" s="56">
        <v>3.77</v>
      </c>
      <c r="G82" s="35">
        <v>2.75</v>
      </c>
      <c r="H82" s="56">
        <v>5</v>
      </c>
      <c r="I82" s="35">
        <v>62.1</v>
      </c>
      <c r="J82" s="27" t="s">
        <v>83</v>
      </c>
    </row>
    <row r="83" spans="1:164" x14ac:dyDescent="0.25">
      <c r="A83" s="34"/>
      <c r="B83" s="1" t="s">
        <v>84</v>
      </c>
      <c r="C83" s="35"/>
      <c r="D83" s="3">
        <v>114</v>
      </c>
      <c r="E83" s="38">
        <v>110</v>
      </c>
      <c r="F83" s="38"/>
      <c r="G83" s="38"/>
      <c r="H83" s="38"/>
      <c r="I83" s="38"/>
      <c r="J83" s="27"/>
    </row>
    <row r="84" spans="1:164" s="42" customFormat="1" x14ac:dyDescent="0.25">
      <c r="A84" s="34" t="s">
        <v>85</v>
      </c>
      <c r="B84" s="1"/>
      <c r="C84" s="35" t="s">
        <v>86</v>
      </c>
      <c r="D84" s="3"/>
      <c r="E84" s="38"/>
      <c r="F84" s="3">
        <v>6</v>
      </c>
      <c r="G84" s="38">
        <v>9.5</v>
      </c>
      <c r="H84" s="3">
        <v>16.899999999999999</v>
      </c>
      <c r="I84" s="36">
        <v>177</v>
      </c>
      <c r="J84" s="27" t="s">
        <v>87</v>
      </c>
      <c r="K84" s="5"/>
      <c r="L84" s="5"/>
      <c r="M84" s="5"/>
      <c r="N84" s="5"/>
      <c r="O84" s="5"/>
      <c r="P84" s="5"/>
      <c r="Q84" s="5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  <c r="CJ84" s="49"/>
      <c r="CK84" s="49"/>
      <c r="CL84" s="49"/>
      <c r="CM84" s="49"/>
      <c r="CN84" s="49"/>
      <c r="CO84" s="49"/>
      <c r="CP84" s="49"/>
      <c r="CQ84" s="49"/>
      <c r="CR84" s="49"/>
      <c r="CS84" s="49"/>
      <c r="CT84" s="49"/>
      <c r="CU84" s="49"/>
      <c r="CV84" s="49"/>
      <c r="CW84" s="49"/>
      <c r="CX84" s="49"/>
      <c r="CY84" s="49"/>
      <c r="CZ84" s="49"/>
      <c r="DA84" s="49"/>
      <c r="DB84" s="49"/>
      <c r="DC84" s="49"/>
      <c r="DD84" s="49"/>
      <c r="DE84" s="49"/>
      <c r="DF84" s="49"/>
      <c r="DG84" s="49"/>
      <c r="DH84" s="49"/>
      <c r="DI84" s="49"/>
      <c r="DJ84" s="49"/>
      <c r="DK84" s="49"/>
      <c r="DL84" s="49"/>
      <c r="DM84" s="49"/>
      <c r="DN84" s="49"/>
      <c r="DO84" s="49"/>
      <c r="DP84" s="49"/>
      <c r="DQ84" s="49"/>
      <c r="DR84" s="49"/>
      <c r="DS84" s="49"/>
      <c r="DT84" s="49"/>
      <c r="DU84" s="49"/>
      <c r="DV84" s="49"/>
      <c r="DW84" s="49"/>
      <c r="DX84" s="49"/>
      <c r="DY84" s="49"/>
      <c r="DZ84" s="49"/>
      <c r="EA84" s="49"/>
      <c r="EB84" s="49"/>
      <c r="EC84" s="49"/>
      <c r="ED84" s="49"/>
      <c r="EE84" s="49"/>
      <c r="EF84" s="49"/>
      <c r="EG84" s="49"/>
      <c r="EH84" s="49"/>
      <c r="EI84" s="49"/>
      <c r="EJ84" s="49"/>
      <c r="EK84" s="49"/>
      <c r="EL84" s="49"/>
      <c r="EM84" s="49"/>
      <c r="EN84" s="49"/>
      <c r="EO84" s="49"/>
      <c r="EP84" s="49"/>
      <c r="EQ84" s="49"/>
      <c r="ER84" s="49"/>
      <c r="ES84" s="49"/>
      <c r="ET84" s="49"/>
      <c r="EU84" s="49"/>
      <c r="EV84" s="49"/>
      <c r="EW84" s="49"/>
      <c r="EX84" s="49"/>
      <c r="EY84" s="49"/>
      <c r="EZ84" s="49"/>
      <c r="FA84" s="49"/>
      <c r="FB84" s="49"/>
      <c r="FC84" s="49"/>
      <c r="FD84" s="49"/>
      <c r="FE84" s="49"/>
      <c r="FF84" s="49"/>
      <c r="FG84" s="49"/>
      <c r="FH84" s="49"/>
    </row>
    <row r="85" spans="1:164" s="85" customFormat="1" x14ac:dyDescent="0.25">
      <c r="A85" s="5"/>
      <c r="B85" s="5" t="s">
        <v>50</v>
      </c>
      <c r="C85" s="5"/>
      <c r="D85" s="5">
        <v>53.84</v>
      </c>
      <c r="E85" s="5">
        <v>34.99</v>
      </c>
      <c r="F85" s="86"/>
      <c r="G85" s="87"/>
      <c r="H85" s="88"/>
      <c r="I85" s="89"/>
      <c r="J85" s="90"/>
      <c r="K85" s="5"/>
      <c r="L85" s="5"/>
      <c r="M85" s="5"/>
      <c r="N85" s="5"/>
      <c r="O85" s="5"/>
      <c r="P85" s="5"/>
      <c r="Q85" s="5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  <c r="BY85" s="91"/>
      <c r="BZ85" s="91"/>
      <c r="CA85" s="91"/>
      <c r="CB85" s="91"/>
      <c r="CC85" s="91"/>
      <c r="CD85" s="91"/>
      <c r="CE85" s="91"/>
      <c r="CF85" s="91"/>
      <c r="CG85" s="91"/>
      <c r="CH85" s="91"/>
      <c r="CI85" s="91"/>
      <c r="CJ85" s="91"/>
      <c r="CK85" s="91"/>
      <c r="CL85" s="91"/>
      <c r="CM85" s="91"/>
      <c r="CN85" s="91"/>
      <c r="CO85" s="91"/>
      <c r="CP85" s="91"/>
      <c r="CQ85" s="91"/>
      <c r="CR85" s="91"/>
      <c r="CS85" s="91"/>
      <c r="CT85" s="91"/>
      <c r="CU85" s="91"/>
      <c r="CV85" s="91"/>
      <c r="CW85" s="91"/>
      <c r="CX85" s="91"/>
      <c r="CY85" s="91"/>
      <c r="CZ85" s="91"/>
      <c r="DA85" s="91"/>
      <c r="DB85" s="91"/>
      <c r="DC85" s="91"/>
      <c r="DD85" s="91"/>
      <c r="DE85" s="91"/>
      <c r="DF85" s="91"/>
      <c r="DG85" s="91"/>
      <c r="DH85" s="91"/>
      <c r="DI85" s="91"/>
      <c r="DJ85" s="91"/>
      <c r="DK85" s="91"/>
      <c r="DL85" s="91"/>
      <c r="DM85" s="91"/>
      <c r="DN85" s="91"/>
      <c r="DO85" s="91"/>
      <c r="DP85" s="91"/>
      <c r="DQ85" s="91"/>
      <c r="DR85" s="91"/>
      <c r="DS85" s="91"/>
      <c r="DT85" s="91"/>
      <c r="DU85" s="91"/>
      <c r="DV85" s="91"/>
      <c r="DW85" s="91"/>
      <c r="DX85" s="91"/>
      <c r="DY85" s="91"/>
      <c r="DZ85" s="91"/>
      <c r="EA85" s="91"/>
      <c r="EB85" s="91"/>
      <c r="EC85" s="91"/>
      <c r="ED85" s="91"/>
      <c r="EE85" s="91"/>
      <c r="EF85" s="91"/>
      <c r="EG85" s="91"/>
      <c r="EH85" s="91"/>
      <c r="EI85" s="91"/>
      <c r="EJ85" s="91"/>
      <c r="EK85" s="91"/>
      <c r="EL85" s="91"/>
      <c r="EM85" s="91"/>
      <c r="EN85" s="91"/>
      <c r="EO85" s="91"/>
      <c r="EP85" s="91"/>
      <c r="EQ85" s="91"/>
      <c r="ER85" s="91"/>
      <c r="ES85" s="91"/>
      <c r="ET85" s="91"/>
      <c r="EU85" s="91"/>
    </row>
    <row r="86" spans="1:164" s="85" customFormat="1" x14ac:dyDescent="0.25">
      <c r="A86" s="5"/>
      <c r="B86" s="5" t="s">
        <v>88</v>
      </c>
      <c r="C86" s="5"/>
      <c r="D86" s="5"/>
      <c r="E86" s="5">
        <v>25</v>
      </c>
      <c r="F86" s="47"/>
      <c r="G86" s="92"/>
      <c r="H86" s="10"/>
      <c r="I86" s="93"/>
      <c r="J86" s="94"/>
      <c r="K86" s="5"/>
      <c r="L86" s="5"/>
      <c r="M86" s="5"/>
      <c r="N86" s="5"/>
      <c r="O86" s="5"/>
      <c r="P86" s="5"/>
      <c r="Q86" s="5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91"/>
      <c r="BE86" s="91"/>
      <c r="BF86" s="91"/>
      <c r="BG86" s="91"/>
      <c r="BH86" s="91"/>
      <c r="BI86" s="91"/>
      <c r="BJ86" s="91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1"/>
      <c r="BW86" s="91"/>
      <c r="BX86" s="91"/>
      <c r="BY86" s="91"/>
      <c r="BZ86" s="91"/>
      <c r="CA86" s="91"/>
      <c r="CB86" s="91"/>
      <c r="CC86" s="91"/>
      <c r="CD86" s="91"/>
      <c r="CE86" s="91"/>
      <c r="CF86" s="91"/>
      <c r="CG86" s="91"/>
      <c r="CH86" s="91"/>
      <c r="CI86" s="91"/>
      <c r="CJ86" s="91"/>
      <c r="CK86" s="91"/>
      <c r="CL86" s="91"/>
      <c r="CM86" s="91"/>
      <c r="CN86" s="91"/>
      <c r="CO86" s="91"/>
      <c r="CP86" s="91"/>
      <c r="CQ86" s="91"/>
      <c r="CR86" s="91"/>
      <c r="CS86" s="91"/>
      <c r="CT86" s="91"/>
      <c r="CU86" s="91"/>
      <c r="CV86" s="91"/>
      <c r="CW86" s="91"/>
      <c r="CX86" s="91"/>
      <c r="CY86" s="91"/>
      <c r="CZ86" s="91"/>
      <c r="DA86" s="91"/>
      <c r="DB86" s="91"/>
      <c r="DC86" s="91"/>
      <c r="DD86" s="91"/>
      <c r="DE86" s="91"/>
      <c r="DF86" s="91"/>
      <c r="DG86" s="91"/>
      <c r="DH86" s="91"/>
      <c r="DI86" s="91"/>
      <c r="DJ86" s="91"/>
      <c r="DK86" s="91"/>
      <c r="DL86" s="91"/>
      <c r="DM86" s="91"/>
      <c r="DN86" s="91"/>
      <c r="DO86" s="91"/>
      <c r="DP86" s="91"/>
      <c r="DQ86" s="91"/>
      <c r="DR86" s="91"/>
      <c r="DS86" s="91"/>
      <c r="DT86" s="91"/>
      <c r="DU86" s="91"/>
      <c r="DV86" s="91"/>
      <c r="DW86" s="91"/>
      <c r="DX86" s="91"/>
      <c r="DY86" s="91"/>
      <c r="DZ86" s="91"/>
      <c r="EA86" s="91"/>
      <c r="EB86" s="91"/>
      <c r="EC86" s="91"/>
      <c r="ED86" s="91"/>
      <c r="EE86" s="91"/>
      <c r="EF86" s="91"/>
      <c r="EG86" s="91"/>
      <c r="EH86" s="91"/>
      <c r="EI86" s="91"/>
      <c r="EJ86" s="91"/>
      <c r="EK86" s="91"/>
      <c r="EL86" s="91"/>
      <c r="EM86" s="91"/>
      <c r="EN86" s="91"/>
      <c r="EO86" s="91"/>
      <c r="EP86" s="91"/>
      <c r="EQ86" s="91"/>
      <c r="ER86" s="91"/>
      <c r="ES86" s="91"/>
      <c r="ET86" s="91"/>
      <c r="EU86" s="91"/>
    </row>
    <row r="87" spans="1:164" s="42" customFormat="1" x14ac:dyDescent="0.25">
      <c r="A87" s="34"/>
      <c r="B87" s="1" t="s">
        <v>51</v>
      </c>
      <c r="C87" s="35"/>
      <c r="D87" s="3">
        <v>146.96</v>
      </c>
      <c r="E87" s="38">
        <v>88</v>
      </c>
      <c r="F87" s="3"/>
      <c r="G87" s="38"/>
      <c r="H87" s="3"/>
      <c r="I87" s="36"/>
      <c r="J87" s="27"/>
      <c r="K87" s="5"/>
      <c r="L87" s="5"/>
      <c r="M87" s="5"/>
      <c r="N87" s="5"/>
      <c r="O87" s="5"/>
      <c r="P87" s="5"/>
      <c r="Q87" s="5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  <c r="CJ87" s="49"/>
      <c r="CK87" s="49"/>
      <c r="CL87" s="49"/>
      <c r="CM87" s="49"/>
      <c r="CN87" s="49"/>
      <c r="CO87" s="49"/>
      <c r="CP87" s="49"/>
      <c r="CQ87" s="49"/>
      <c r="CR87" s="49"/>
      <c r="CS87" s="49"/>
      <c r="CT87" s="49"/>
      <c r="CU87" s="49"/>
      <c r="CV87" s="49"/>
      <c r="CW87" s="49"/>
      <c r="CX87" s="49"/>
      <c r="CY87" s="49"/>
      <c r="CZ87" s="49"/>
      <c r="DA87" s="49"/>
      <c r="DB87" s="49"/>
      <c r="DC87" s="49"/>
      <c r="DD87" s="49"/>
      <c r="DE87" s="49"/>
      <c r="DF87" s="49"/>
      <c r="DG87" s="49"/>
      <c r="DH87" s="49"/>
      <c r="DI87" s="49"/>
      <c r="DJ87" s="49"/>
      <c r="DK87" s="49"/>
      <c r="DL87" s="49"/>
      <c r="DM87" s="49"/>
      <c r="DN87" s="49"/>
      <c r="DO87" s="49"/>
      <c r="DP87" s="49"/>
      <c r="DQ87" s="49"/>
      <c r="DR87" s="49"/>
      <c r="DS87" s="49"/>
      <c r="DT87" s="49"/>
      <c r="DU87" s="49"/>
      <c r="DV87" s="49"/>
      <c r="DW87" s="49"/>
      <c r="DX87" s="49"/>
      <c r="DY87" s="49"/>
      <c r="DZ87" s="49"/>
      <c r="EA87" s="49"/>
      <c r="EB87" s="49"/>
      <c r="EC87" s="49"/>
      <c r="ED87" s="49"/>
      <c r="EE87" s="49"/>
      <c r="EF87" s="49"/>
      <c r="EG87" s="49"/>
      <c r="EH87" s="49"/>
      <c r="EI87" s="49"/>
      <c r="EJ87" s="49"/>
      <c r="EK87" s="49"/>
      <c r="EL87" s="49"/>
      <c r="EM87" s="49"/>
      <c r="EN87" s="49"/>
      <c r="EO87" s="49"/>
      <c r="EP87" s="49"/>
      <c r="EQ87" s="49"/>
      <c r="ER87" s="49"/>
      <c r="ES87" s="49"/>
      <c r="ET87" s="49"/>
      <c r="EU87" s="49"/>
      <c r="EV87" s="49"/>
      <c r="EW87" s="49"/>
      <c r="EX87" s="49"/>
      <c r="EY87" s="49"/>
      <c r="EZ87" s="49"/>
      <c r="FA87" s="49"/>
      <c r="FB87" s="49"/>
      <c r="FC87" s="49"/>
      <c r="FD87" s="49"/>
      <c r="FE87" s="49"/>
      <c r="FF87" s="49"/>
      <c r="FG87" s="49"/>
      <c r="FH87" s="49"/>
    </row>
    <row r="88" spans="1:164" s="42" customFormat="1" x14ac:dyDescent="0.25">
      <c r="A88" s="34"/>
      <c r="B88" s="1" t="s">
        <v>52</v>
      </c>
      <c r="C88" s="35"/>
      <c r="D88" s="3">
        <v>14.89</v>
      </c>
      <c r="E88" s="38">
        <v>11.2</v>
      </c>
      <c r="F88" s="3"/>
      <c r="G88" s="38"/>
      <c r="H88" s="3"/>
      <c r="I88" s="36"/>
      <c r="J88" s="27"/>
      <c r="K88" s="5"/>
      <c r="L88" s="5"/>
      <c r="M88" s="5"/>
      <c r="N88" s="5"/>
      <c r="O88" s="5"/>
      <c r="P88" s="5"/>
      <c r="Q88" s="5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9"/>
      <c r="CH88" s="49"/>
      <c r="CI88" s="49"/>
      <c r="CJ88" s="49"/>
      <c r="CK88" s="49"/>
      <c r="CL88" s="49"/>
      <c r="CM88" s="49"/>
      <c r="CN88" s="49"/>
      <c r="CO88" s="49"/>
      <c r="CP88" s="49"/>
      <c r="CQ88" s="49"/>
      <c r="CR88" s="49"/>
      <c r="CS88" s="49"/>
      <c r="CT88" s="49"/>
      <c r="CU88" s="49"/>
      <c r="CV88" s="49"/>
      <c r="CW88" s="49"/>
      <c r="CX88" s="49"/>
      <c r="CY88" s="49"/>
      <c r="CZ88" s="49"/>
      <c r="DA88" s="49"/>
      <c r="DB88" s="49"/>
      <c r="DC88" s="49"/>
      <c r="DD88" s="49"/>
      <c r="DE88" s="49"/>
      <c r="DF88" s="49"/>
      <c r="DG88" s="49"/>
      <c r="DH88" s="49"/>
      <c r="DI88" s="49"/>
      <c r="DJ88" s="49"/>
      <c r="DK88" s="49"/>
      <c r="DL88" s="49"/>
      <c r="DM88" s="49"/>
      <c r="DN88" s="49"/>
      <c r="DO88" s="49"/>
      <c r="DP88" s="49"/>
      <c r="DQ88" s="49"/>
      <c r="DR88" s="49"/>
      <c r="DS88" s="49"/>
      <c r="DT88" s="49"/>
      <c r="DU88" s="49"/>
      <c r="DV88" s="49"/>
      <c r="DW88" s="49"/>
      <c r="DX88" s="49"/>
      <c r="DY88" s="49"/>
      <c r="DZ88" s="49"/>
      <c r="EA88" s="49"/>
      <c r="EB88" s="49"/>
      <c r="EC88" s="49"/>
      <c r="ED88" s="49"/>
      <c r="EE88" s="49"/>
      <c r="EF88" s="49"/>
      <c r="EG88" s="49"/>
      <c r="EH88" s="49"/>
      <c r="EI88" s="49"/>
      <c r="EJ88" s="49"/>
      <c r="EK88" s="49"/>
      <c r="EL88" s="49"/>
      <c r="EM88" s="49"/>
      <c r="EN88" s="49"/>
      <c r="EO88" s="49"/>
      <c r="EP88" s="49"/>
      <c r="EQ88" s="49"/>
      <c r="ER88" s="49"/>
      <c r="ES88" s="49"/>
      <c r="ET88" s="49"/>
      <c r="EU88" s="49"/>
      <c r="EV88" s="49"/>
      <c r="EW88" s="49"/>
      <c r="EX88" s="49"/>
      <c r="EY88" s="49"/>
      <c r="EZ88" s="49"/>
      <c r="FA88" s="49"/>
      <c r="FB88" s="49"/>
      <c r="FC88" s="49"/>
      <c r="FD88" s="49"/>
      <c r="FE88" s="49"/>
      <c r="FF88" s="49"/>
      <c r="FG88" s="49"/>
      <c r="FH88" s="49"/>
    </row>
    <row r="89" spans="1:164" s="42" customFormat="1" x14ac:dyDescent="0.25">
      <c r="A89" s="34"/>
      <c r="B89" s="1" t="s">
        <v>27</v>
      </c>
      <c r="C89" s="35"/>
      <c r="D89" s="3">
        <v>0.5</v>
      </c>
      <c r="E89" s="38">
        <v>0.5</v>
      </c>
      <c r="F89" s="3"/>
      <c r="G89" s="38"/>
      <c r="H89" s="3"/>
      <c r="I89" s="38"/>
      <c r="J89" s="27"/>
      <c r="K89" s="5"/>
      <c r="L89" s="5"/>
      <c r="M89" s="5"/>
      <c r="N89" s="5"/>
      <c r="O89" s="5"/>
      <c r="P89" s="5"/>
      <c r="Q89" s="5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9"/>
      <c r="CH89" s="49"/>
      <c r="CI89" s="49"/>
      <c r="CJ89" s="49"/>
      <c r="CK89" s="49"/>
      <c r="CL89" s="49"/>
      <c r="CM89" s="49"/>
      <c r="CN89" s="49"/>
      <c r="CO89" s="49"/>
      <c r="CP89" s="49"/>
      <c r="CQ89" s="49"/>
      <c r="CR89" s="49"/>
      <c r="CS89" s="49"/>
      <c r="CT89" s="49"/>
      <c r="CU89" s="49"/>
      <c r="CV89" s="49"/>
      <c r="CW89" s="49"/>
      <c r="CX89" s="49"/>
      <c r="CY89" s="49"/>
      <c r="CZ89" s="49"/>
      <c r="DA89" s="49"/>
      <c r="DB89" s="49"/>
      <c r="DC89" s="49"/>
      <c r="DD89" s="49"/>
      <c r="DE89" s="49"/>
      <c r="DF89" s="49"/>
      <c r="DG89" s="49"/>
      <c r="DH89" s="49"/>
      <c r="DI89" s="49"/>
      <c r="DJ89" s="49"/>
      <c r="DK89" s="49"/>
      <c r="DL89" s="49"/>
      <c r="DM89" s="49"/>
      <c r="DN89" s="49"/>
      <c r="DO89" s="49"/>
      <c r="DP89" s="49"/>
      <c r="DQ89" s="49"/>
      <c r="DR89" s="49"/>
      <c r="DS89" s="49"/>
      <c r="DT89" s="49"/>
      <c r="DU89" s="49"/>
      <c r="DV89" s="49"/>
      <c r="DW89" s="49"/>
      <c r="DX89" s="49"/>
      <c r="DY89" s="49"/>
      <c r="DZ89" s="49"/>
      <c r="EA89" s="49"/>
      <c r="EB89" s="49"/>
      <c r="EC89" s="49"/>
      <c r="ED89" s="49"/>
      <c r="EE89" s="49"/>
      <c r="EF89" s="49"/>
      <c r="EG89" s="49"/>
      <c r="EH89" s="49"/>
      <c r="EI89" s="49"/>
      <c r="EJ89" s="49"/>
      <c r="EK89" s="49"/>
      <c r="EL89" s="49"/>
      <c r="EM89" s="49"/>
      <c r="EN89" s="49"/>
      <c r="EO89" s="49"/>
      <c r="EP89" s="49"/>
      <c r="EQ89" s="49"/>
      <c r="ER89" s="49"/>
      <c r="ES89" s="49"/>
      <c r="ET89" s="49"/>
      <c r="EU89" s="49"/>
      <c r="EV89" s="49"/>
      <c r="EW89" s="49"/>
      <c r="EX89" s="49"/>
      <c r="EY89" s="49"/>
      <c r="EZ89" s="49"/>
      <c r="FA89" s="49"/>
      <c r="FB89" s="49"/>
      <c r="FC89" s="49"/>
      <c r="FD89" s="49"/>
      <c r="FE89" s="49"/>
      <c r="FF89" s="49"/>
      <c r="FG89" s="49"/>
      <c r="FH89" s="49"/>
    </row>
    <row r="90" spans="1:164" s="42" customFormat="1" x14ac:dyDescent="0.25">
      <c r="A90" s="34"/>
      <c r="B90" s="1" t="s">
        <v>25</v>
      </c>
      <c r="C90" s="35"/>
      <c r="D90" s="3">
        <v>32</v>
      </c>
      <c r="E90" s="38">
        <v>32</v>
      </c>
      <c r="F90" s="3"/>
      <c r="G90" s="38"/>
      <c r="H90" s="3"/>
      <c r="I90" s="38"/>
      <c r="J90" s="27"/>
      <c r="K90" s="5"/>
      <c r="L90" s="5"/>
      <c r="M90" s="5"/>
      <c r="N90" s="5"/>
      <c r="O90" s="5"/>
      <c r="P90" s="5"/>
      <c r="Q90" s="5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49"/>
      <c r="BU90" s="49"/>
      <c r="BV90" s="49"/>
      <c r="BW90" s="49"/>
      <c r="BX90" s="49"/>
      <c r="BY90" s="49"/>
      <c r="BZ90" s="49"/>
      <c r="CA90" s="49"/>
      <c r="CB90" s="49"/>
      <c r="CC90" s="49"/>
      <c r="CD90" s="49"/>
      <c r="CE90" s="49"/>
      <c r="CF90" s="49"/>
      <c r="CG90" s="49"/>
      <c r="CH90" s="49"/>
      <c r="CI90" s="49"/>
      <c r="CJ90" s="49"/>
      <c r="CK90" s="49"/>
      <c r="CL90" s="49"/>
      <c r="CM90" s="49"/>
      <c r="CN90" s="49"/>
      <c r="CO90" s="49"/>
      <c r="CP90" s="49"/>
      <c r="CQ90" s="49"/>
      <c r="CR90" s="49"/>
      <c r="CS90" s="49"/>
      <c r="CT90" s="49"/>
      <c r="CU90" s="49"/>
      <c r="CV90" s="49"/>
      <c r="CW90" s="49"/>
      <c r="CX90" s="49"/>
      <c r="CY90" s="49"/>
      <c r="CZ90" s="49"/>
      <c r="DA90" s="49"/>
      <c r="DB90" s="49"/>
      <c r="DC90" s="49"/>
      <c r="DD90" s="49"/>
      <c r="DE90" s="49"/>
      <c r="DF90" s="49"/>
      <c r="DG90" s="49"/>
      <c r="DH90" s="49"/>
      <c r="DI90" s="49"/>
      <c r="DJ90" s="49"/>
      <c r="DK90" s="49"/>
      <c r="DL90" s="49"/>
      <c r="DM90" s="49"/>
      <c r="DN90" s="49"/>
      <c r="DO90" s="49"/>
      <c r="DP90" s="49"/>
      <c r="DQ90" s="49"/>
      <c r="DR90" s="49"/>
      <c r="DS90" s="49"/>
      <c r="DT90" s="49"/>
      <c r="DU90" s="49"/>
      <c r="DV90" s="49"/>
      <c r="DW90" s="49"/>
      <c r="DX90" s="49"/>
      <c r="DY90" s="49"/>
      <c r="DZ90" s="49"/>
      <c r="EA90" s="49"/>
      <c r="EB90" s="49"/>
      <c r="EC90" s="49"/>
      <c r="ED90" s="49"/>
      <c r="EE90" s="49"/>
      <c r="EF90" s="49"/>
      <c r="EG90" s="49"/>
      <c r="EH90" s="49"/>
      <c r="EI90" s="49"/>
      <c r="EJ90" s="49"/>
      <c r="EK90" s="49"/>
      <c r="EL90" s="49"/>
      <c r="EM90" s="49"/>
      <c r="EN90" s="49"/>
      <c r="EO90" s="49"/>
      <c r="EP90" s="49"/>
      <c r="EQ90" s="49"/>
      <c r="ER90" s="49"/>
      <c r="ES90" s="49"/>
      <c r="ET90" s="49"/>
      <c r="EU90" s="49"/>
      <c r="EV90" s="49"/>
      <c r="EW90" s="49"/>
      <c r="EX90" s="49"/>
      <c r="EY90" s="49"/>
      <c r="EZ90" s="49"/>
      <c r="FA90" s="49"/>
      <c r="FB90" s="49"/>
      <c r="FC90" s="49"/>
      <c r="FD90" s="49"/>
      <c r="FE90" s="49"/>
      <c r="FF90" s="49"/>
      <c r="FG90" s="49"/>
      <c r="FH90" s="49"/>
    </row>
    <row r="91" spans="1:164" s="42" customFormat="1" x14ac:dyDescent="0.25">
      <c r="A91" s="34"/>
      <c r="B91" s="1" t="s">
        <v>55</v>
      </c>
      <c r="C91" s="35"/>
      <c r="D91" s="3">
        <v>4</v>
      </c>
      <c r="E91" s="38">
        <v>4</v>
      </c>
      <c r="F91" s="3"/>
      <c r="G91" s="38"/>
      <c r="H91" s="3"/>
      <c r="I91" s="38"/>
      <c r="J91" s="27"/>
      <c r="K91" s="5"/>
      <c r="L91" s="5"/>
      <c r="M91" s="5"/>
      <c r="N91" s="5"/>
      <c r="O91" s="5"/>
      <c r="P91" s="5"/>
      <c r="Q91" s="5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49"/>
      <c r="BT91" s="49"/>
      <c r="BU91" s="49"/>
      <c r="BV91" s="49"/>
      <c r="BW91" s="49"/>
      <c r="BX91" s="49"/>
      <c r="BY91" s="49"/>
      <c r="BZ91" s="49"/>
      <c r="CA91" s="49"/>
      <c r="CB91" s="49"/>
      <c r="CC91" s="49"/>
      <c r="CD91" s="49"/>
      <c r="CE91" s="49"/>
      <c r="CF91" s="49"/>
      <c r="CG91" s="49"/>
      <c r="CH91" s="49"/>
      <c r="CI91" s="49"/>
      <c r="CJ91" s="49"/>
      <c r="CK91" s="49"/>
      <c r="CL91" s="49"/>
      <c r="CM91" s="49"/>
      <c r="CN91" s="49"/>
      <c r="CO91" s="49"/>
      <c r="CP91" s="49"/>
      <c r="CQ91" s="49"/>
      <c r="CR91" s="49"/>
      <c r="CS91" s="49"/>
      <c r="CT91" s="49"/>
      <c r="CU91" s="49"/>
      <c r="CV91" s="49"/>
      <c r="CW91" s="49"/>
      <c r="CX91" s="49"/>
      <c r="CY91" s="49"/>
      <c r="CZ91" s="49"/>
      <c r="DA91" s="49"/>
      <c r="DB91" s="49"/>
      <c r="DC91" s="49"/>
      <c r="DD91" s="49"/>
      <c r="DE91" s="49"/>
      <c r="DF91" s="49"/>
      <c r="DG91" s="49"/>
      <c r="DH91" s="49"/>
      <c r="DI91" s="49"/>
      <c r="DJ91" s="49"/>
      <c r="DK91" s="49"/>
      <c r="DL91" s="49"/>
      <c r="DM91" s="49"/>
      <c r="DN91" s="49"/>
      <c r="DO91" s="49"/>
      <c r="DP91" s="49"/>
      <c r="DQ91" s="49"/>
      <c r="DR91" s="49"/>
      <c r="DS91" s="49"/>
      <c r="DT91" s="49"/>
      <c r="DU91" s="49"/>
      <c r="DV91" s="49"/>
      <c r="DW91" s="49"/>
      <c r="DX91" s="49"/>
      <c r="DY91" s="49"/>
      <c r="DZ91" s="49"/>
      <c r="EA91" s="49"/>
      <c r="EB91" s="49"/>
      <c r="EC91" s="49"/>
      <c r="ED91" s="49"/>
      <c r="EE91" s="49"/>
      <c r="EF91" s="49"/>
      <c r="EG91" s="49"/>
      <c r="EH91" s="49"/>
      <c r="EI91" s="49"/>
      <c r="EJ91" s="49"/>
      <c r="EK91" s="49"/>
      <c r="EL91" s="49"/>
      <c r="EM91" s="49"/>
      <c r="EN91" s="49"/>
      <c r="EO91" s="49"/>
      <c r="EP91" s="49"/>
      <c r="EQ91" s="49"/>
      <c r="ER91" s="49"/>
      <c r="ES91" s="49"/>
      <c r="ET91" s="49"/>
      <c r="EU91" s="49"/>
      <c r="EV91" s="49"/>
      <c r="EW91" s="49"/>
      <c r="EX91" s="49"/>
      <c r="EY91" s="49"/>
      <c r="EZ91" s="49"/>
      <c r="FA91" s="49"/>
      <c r="FB91" s="49"/>
      <c r="FC91" s="49"/>
      <c r="FD91" s="49"/>
      <c r="FE91" s="49"/>
      <c r="FF91" s="49"/>
      <c r="FG91" s="49"/>
      <c r="FH91" s="49"/>
    </row>
    <row r="92" spans="1:164" s="42" customFormat="1" x14ac:dyDescent="0.25">
      <c r="A92" s="34"/>
      <c r="B92" s="1" t="s">
        <v>63</v>
      </c>
      <c r="C92" s="35"/>
      <c r="D92" s="3">
        <v>2</v>
      </c>
      <c r="E92" s="38">
        <v>2</v>
      </c>
      <c r="F92" s="3"/>
      <c r="G92" s="38"/>
      <c r="H92" s="3"/>
      <c r="I92" s="38"/>
      <c r="J92" s="27"/>
      <c r="K92" s="5"/>
      <c r="L92" s="5"/>
      <c r="M92" s="5"/>
      <c r="N92" s="5"/>
      <c r="O92" s="5"/>
      <c r="P92" s="5"/>
      <c r="Q92" s="5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  <c r="BR92" s="49"/>
      <c r="BS92" s="49"/>
      <c r="BT92" s="49"/>
      <c r="BU92" s="49"/>
      <c r="BV92" s="49"/>
      <c r="BW92" s="49"/>
      <c r="BX92" s="49"/>
      <c r="BY92" s="49"/>
      <c r="BZ92" s="49"/>
      <c r="CA92" s="49"/>
      <c r="CB92" s="49"/>
      <c r="CC92" s="49"/>
      <c r="CD92" s="49"/>
      <c r="CE92" s="49"/>
      <c r="CF92" s="49"/>
      <c r="CG92" s="49"/>
      <c r="CH92" s="49"/>
      <c r="CI92" s="49"/>
      <c r="CJ92" s="49"/>
      <c r="CK92" s="49"/>
      <c r="CL92" s="49"/>
      <c r="CM92" s="49"/>
      <c r="CN92" s="49"/>
      <c r="CO92" s="49"/>
      <c r="CP92" s="49"/>
      <c r="CQ92" s="49"/>
      <c r="CR92" s="49"/>
      <c r="CS92" s="49"/>
      <c r="CT92" s="49"/>
      <c r="CU92" s="49"/>
      <c r="CV92" s="49"/>
      <c r="CW92" s="49"/>
      <c r="CX92" s="49"/>
      <c r="CY92" s="49"/>
      <c r="CZ92" s="49"/>
      <c r="DA92" s="49"/>
      <c r="DB92" s="49"/>
      <c r="DC92" s="49"/>
      <c r="DD92" s="49"/>
      <c r="DE92" s="49"/>
      <c r="DF92" s="49"/>
      <c r="DG92" s="49"/>
      <c r="DH92" s="49"/>
      <c r="DI92" s="49"/>
      <c r="DJ92" s="49"/>
      <c r="DK92" s="49"/>
      <c r="DL92" s="49"/>
      <c r="DM92" s="49"/>
      <c r="DN92" s="49"/>
      <c r="DO92" s="49"/>
      <c r="DP92" s="49"/>
      <c r="DQ92" s="49"/>
      <c r="DR92" s="49"/>
      <c r="DS92" s="49"/>
      <c r="DT92" s="49"/>
      <c r="DU92" s="49"/>
      <c r="DV92" s="49"/>
      <c r="DW92" s="49"/>
      <c r="DX92" s="49"/>
      <c r="DY92" s="49"/>
      <c r="DZ92" s="49"/>
      <c r="EA92" s="49"/>
      <c r="EB92" s="49"/>
      <c r="EC92" s="49"/>
      <c r="ED92" s="49"/>
      <c r="EE92" s="49"/>
      <c r="EF92" s="49"/>
      <c r="EG92" s="49"/>
      <c r="EH92" s="49"/>
      <c r="EI92" s="49"/>
      <c r="EJ92" s="49"/>
      <c r="EK92" s="49"/>
      <c r="EL92" s="49"/>
      <c r="EM92" s="49"/>
      <c r="EN92" s="49"/>
      <c r="EO92" s="49"/>
      <c r="EP92" s="49"/>
      <c r="EQ92" s="49"/>
      <c r="ER92" s="49"/>
      <c r="ES92" s="49"/>
      <c r="ET92" s="49"/>
      <c r="EU92" s="49"/>
      <c r="EV92" s="49"/>
      <c r="EW92" s="49"/>
      <c r="EX92" s="49"/>
      <c r="EY92" s="49"/>
      <c r="EZ92" s="49"/>
      <c r="FA92" s="49"/>
      <c r="FB92" s="49"/>
      <c r="FC92" s="49"/>
      <c r="FD92" s="49"/>
      <c r="FE92" s="49"/>
      <c r="FF92" s="49"/>
      <c r="FG92" s="49"/>
      <c r="FH92" s="49"/>
    </row>
    <row r="93" spans="1:164" s="42" customFormat="1" x14ac:dyDescent="0.25">
      <c r="A93" s="34"/>
      <c r="B93" s="1" t="s">
        <v>26</v>
      </c>
      <c r="C93" s="35"/>
      <c r="D93" s="3">
        <v>0.38</v>
      </c>
      <c r="E93" s="38">
        <v>0.38</v>
      </c>
      <c r="F93" s="3"/>
      <c r="G93" s="38"/>
      <c r="H93" s="3"/>
      <c r="I93" s="38"/>
      <c r="J93" s="27"/>
      <c r="K93" s="5"/>
      <c r="L93" s="5"/>
      <c r="M93" s="5"/>
      <c r="N93" s="5"/>
      <c r="O93" s="5"/>
      <c r="P93" s="5"/>
      <c r="Q93" s="5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  <c r="CJ93" s="49"/>
      <c r="CK93" s="49"/>
      <c r="CL93" s="49"/>
      <c r="CM93" s="49"/>
      <c r="CN93" s="49"/>
      <c r="CO93" s="49"/>
      <c r="CP93" s="49"/>
      <c r="CQ93" s="49"/>
      <c r="CR93" s="49"/>
      <c r="CS93" s="49"/>
      <c r="CT93" s="49"/>
      <c r="CU93" s="49"/>
      <c r="CV93" s="49"/>
      <c r="CW93" s="49"/>
      <c r="CX93" s="49"/>
      <c r="CY93" s="49"/>
      <c r="CZ93" s="49"/>
      <c r="DA93" s="49"/>
      <c r="DB93" s="49"/>
      <c r="DC93" s="49"/>
      <c r="DD93" s="49"/>
      <c r="DE93" s="49"/>
      <c r="DF93" s="49"/>
      <c r="DG93" s="49"/>
      <c r="DH93" s="49"/>
      <c r="DI93" s="49"/>
      <c r="DJ93" s="49"/>
      <c r="DK93" s="49"/>
      <c r="DL93" s="49"/>
      <c r="DM93" s="49"/>
      <c r="DN93" s="49"/>
      <c r="DO93" s="49"/>
      <c r="DP93" s="49"/>
      <c r="DQ93" s="49"/>
      <c r="DR93" s="49"/>
      <c r="DS93" s="49"/>
      <c r="DT93" s="49"/>
      <c r="DU93" s="49"/>
      <c r="DV93" s="49"/>
      <c r="DW93" s="49"/>
      <c r="DX93" s="49"/>
      <c r="DY93" s="49"/>
      <c r="DZ93" s="49"/>
      <c r="EA93" s="49"/>
      <c r="EB93" s="49"/>
      <c r="EC93" s="49"/>
      <c r="ED93" s="49"/>
      <c r="EE93" s="49"/>
      <c r="EF93" s="49"/>
      <c r="EG93" s="49"/>
      <c r="EH93" s="49"/>
      <c r="EI93" s="49"/>
      <c r="EJ93" s="49"/>
      <c r="EK93" s="49"/>
      <c r="EL93" s="49"/>
      <c r="EM93" s="49"/>
      <c r="EN93" s="49"/>
      <c r="EO93" s="49"/>
      <c r="EP93" s="49"/>
      <c r="EQ93" s="49"/>
      <c r="ER93" s="49"/>
      <c r="ES93" s="49"/>
      <c r="ET93" s="49"/>
      <c r="EU93" s="49"/>
      <c r="EV93" s="49"/>
      <c r="EW93" s="49"/>
      <c r="EX93" s="49"/>
      <c r="EY93" s="49"/>
      <c r="EZ93" s="49"/>
      <c r="FA93" s="49"/>
      <c r="FB93" s="49"/>
      <c r="FC93" s="49"/>
      <c r="FD93" s="49"/>
      <c r="FE93" s="49"/>
      <c r="FF93" s="49"/>
      <c r="FG93" s="49"/>
      <c r="FH93" s="49"/>
    </row>
    <row r="94" spans="1:164" s="42" customFormat="1" x14ac:dyDescent="0.25">
      <c r="A94" s="95" t="s">
        <v>89</v>
      </c>
      <c r="B94" s="1"/>
      <c r="C94" s="35">
        <v>180</v>
      </c>
      <c r="D94" s="3"/>
      <c r="E94" s="38"/>
      <c r="F94" s="96">
        <v>0.6</v>
      </c>
      <c r="G94" s="97">
        <v>0.06</v>
      </c>
      <c r="H94" s="98">
        <v>15</v>
      </c>
      <c r="I94" s="99">
        <v>62.5</v>
      </c>
      <c r="J94" s="77" t="s">
        <v>90</v>
      </c>
      <c r="K94" s="5"/>
      <c r="L94" s="5"/>
      <c r="M94" s="5"/>
      <c r="N94" s="5"/>
      <c r="O94" s="5"/>
      <c r="P94" s="5"/>
      <c r="Q94" s="5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49"/>
      <c r="BZ94" s="49"/>
      <c r="CA94" s="49"/>
      <c r="CB94" s="49"/>
      <c r="CC94" s="49"/>
      <c r="CD94" s="49"/>
      <c r="CE94" s="49"/>
      <c r="CF94" s="49"/>
      <c r="CG94" s="49"/>
      <c r="CH94" s="49"/>
      <c r="CI94" s="49"/>
      <c r="CJ94" s="49"/>
      <c r="CK94" s="49"/>
      <c r="CL94" s="49"/>
      <c r="CM94" s="49"/>
      <c r="CN94" s="49"/>
      <c r="CO94" s="49"/>
      <c r="CP94" s="49"/>
      <c r="CQ94" s="49"/>
      <c r="CR94" s="49"/>
      <c r="CS94" s="49"/>
      <c r="CT94" s="49"/>
      <c r="CU94" s="49"/>
      <c r="CV94" s="49"/>
      <c r="CW94" s="49"/>
      <c r="CX94" s="49"/>
      <c r="CY94" s="49"/>
      <c r="CZ94" s="49"/>
      <c r="DA94" s="49"/>
      <c r="DB94" s="49"/>
      <c r="DC94" s="49"/>
      <c r="DD94" s="49"/>
      <c r="DE94" s="49"/>
      <c r="DF94" s="49"/>
      <c r="DG94" s="49"/>
      <c r="DH94" s="49"/>
      <c r="DI94" s="49"/>
      <c r="DJ94" s="49"/>
      <c r="DK94" s="49"/>
      <c r="DL94" s="49"/>
      <c r="DM94" s="49"/>
      <c r="DN94" s="49"/>
      <c r="DO94" s="49"/>
      <c r="DP94" s="49"/>
      <c r="DQ94" s="49"/>
      <c r="DR94" s="49"/>
      <c r="DS94" s="49"/>
      <c r="DT94" s="49"/>
      <c r="DU94" s="49"/>
      <c r="DV94" s="49"/>
      <c r="DW94" s="49"/>
      <c r="DX94" s="49"/>
      <c r="DY94" s="49"/>
      <c r="DZ94" s="49"/>
      <c r="EA94" s="49"/>
      <c r="EB94" s="49"/>
      <c r="EC94" s="49"/>
      <c r="ED94" s="49"/>
      <c r="EE94" s="49"/>
      <c r="EF94" s="49"/>
      <c r="EG94" s="49"/>
      <c r="EH94" s="49"/>
      <c r="EI94" s="49"/>
      <c r="EJ94" s="49"/>
      <c r="EK94" s="49"/>
      <c r="EL94" s="49"/>
      <c r="EM94" s="49"/>
      <c r="EN94" s="49"/>
      <c r="EO94" s="49"/>
      <c r="EP94" s="49"/>
      <c r="EQ94" s="49"/>
      <c r="ER94" s="49"/>
      <c r="ES94" s="49"/>
      <c r="ET94" s="49"/>
      <c r="EU94" s="49"/>
    </row>
    <row r="95" spans="1:164" s="42" customFormat="1" x14ac:dyDescent="0.25">
      <c r="A95" s="100"/>
      <c r="B95" s="68" t="s">
        <v>91</v>
      </c>
      <c r="C95" s="35"/>
      <c r="D95" s="3">
        <v>15.3</v>
      </c>
      <c r="E95" s="38">
        <v>15</v>
      </c>
      <c r="F95" s="96"/>
      <c r="G95" s="35"/>
      <c r="H95" s="56"/>
      <c r="I95" s="99"/>
      <c r="J95" s="77"/>
      <c r="K95" s="5"/>
      <c r="L95" s="5"/>
      <c r="M95" s="5"/>
      <c r="N95" s="5"/>
      <c r="O95" s="5"/>
      <c r="P95" s="5"/>
      <c r="Q95" s="5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49"/>
      <c r="BP95" s="49"/>
      <c r="BQ95" s="49"/>
      <c r="BR95" s="49"/>
      <c r="BS95" s="49"/>
      <c r="BT95" s="49"/>
      <c r="BU95" s="49"/>
      <c r="BV95" s="49"/>
      <c r="BW95" s="49"/>
      <c r="BX95" s="49"/>
      <c r="BY95" s="49"/>
      <c r="BZ95" s="49"/>
      <c r="CA95" s="49"/>
      <c r="CB95" s="49"/>
      <c r="CC95" s="49"/>
      <c r="CD95" s="49"/>
      <c r="CE95" s="49"/>
      <c r="CF95" s="49"/>
      <c r="CG95" s="49"/>
      <c r="CH95" s="49"/>
      <c r="CI95" s="49"/>
      <c r="CJ95" s="49"/>
      <c r="CK95" s="49"/>
      <c r="CL95" s="49"/>
      <c r="CM95" s="49"/>
      <c r="CN95" s="49"/>
      <c r="CO95" s="49"/>
      <c r="CP95" s="49"/>
      <c r="CQ95" s="49"/>
      <c r="CR95" s="49"/>
      <c r="CS95" s="49"/>
      <c r="CT95" s="49"/>
      <c r="CU95" s="49"/>
      <c r="CV95" s="49"/>
      <c r="CW95" s="49"/>
      <c r="CX95" s="49"/>
      <c r="CY95" s="49"/>
      <c r="CZ95" s="49"/>
      <c r="DA95" s="49"/>
      <c r="DB95" s="49"/>
      <c r="DC95" s="49"/>
      <c r="DD95" s="49"/>
      <c r="DE95" s="49"/>
      <c r="DF95" s="49"/>
      <c r="DG95" s="49"/>
      <c r="DH95" s="49"/>
      <c r="DI95" s="49"/>
      <c r="DJ95" s="49"/>
      <c r="DK95" s="49"/>
      <c r="DL95" s="49"/>
      <c r="DM95" s="49"/>
      <c r="DN95" s="49"/>
      <c r="DO95" s="49"/>
      <c r="DP95" s="49"/>
      <c r="DQ95" s="49"/>
      <c r="DR95" s="49"/>
      <c r="DS95" s="49"/>
      <c r="DT95" s="49"/>
      <c r="DU95" s="49"/>
      <c r="DV95" s="49"/>
      <c r="DW95" s="49"/>
      <c r="DX95" s="49"/>
      <c r="DY95" s="49"/>
      <c r="DZ95" s="49"/>
      <c r="EA95" s="49"/>
      <c r="EB95" s="49"/>
      <c r="EC95" s="49"/>
      <c r="ED95" s="49"/>
      <c r="EE95" s="49"/>
      <c r="EF95" s="49"/>
      <c r="EG95" s="49"/>
      <c r="EH95" s="49"/>
      <c r="EI95" s="49"/>
      <c r="EJ95" s="49"/>
      <c r="EK95" s="49"/>
      <c r="EL95" s="49"/>
      <c r="EM95" s="49"/>
      <c r="EN95" s="49"/>
      <c r="EO95" s="49"/>
      <c r="EP95" s="49"/>
      <c r="EQ95" s="49"/>
      <c r="ER95" s="49"/>
      <c r="ES95" s="49"/>
      <c r="ET95" s="49"/>
      <c r="EU95" s="49"/>
    </row>
    <row r="96" spans="1:164" s="42" customFormat="1" x14ac:dyDescent="0.25">
      <c r="A96" s="100"/>
      <c r="B96" s="1" t="s">
        <v>25</v>
      </c>
      <c r="C96" s="35"/>
      <c r="D96" s="3">
        <v>180</v>
      </c>
      <c r="E96" s="38">
        <v>180</v>
      </c>
      <c r="F96" s="96"/>
      <c r="G96" s="35"/>
      <c r="H96" s="56"/>
      <c r="I96" s="99"/>
      <c r="J96" s="77"/>
      <c r="K96" s="5"/>
      <c r="L96" s="5"/>
      <c r="M96" s="5"/>
      <c r="N96" s="5"/>
      <c r="O96" s="5"/>
      <c r="P96" s="5"/>
      <c r="Q96" s="5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49"/>
      <c r="BQ96" s="49"/>
      <c r="BR96" s="49"/>
      <c r="BS96" s="49"/>
      <c r="BT96" s="49"/>
      <c r="BU96" s="49"/>
      <c r="BV96" s="49"/>
      <c r="BW96" s="49"/>
      <c r="BX96" s="49"/>
      <c r="BY96" s="49"/>
      <c r="BZ96" s="49"/>
      <c r="CA96" s="49"/>
      <c r="CB96" s="49"/>
      <c r="CC96" s="49"/>
      <c r="CD96" s="49"/>
      <c r="CE96" s="49"/>
      <c r="CF96" s="49"/>
      <c r="CG96" s="49"/>
      <c r="CH96" s="49"/>
      <c r="CI96" s="49"/>
      <c r="CJ96" s="49"/>
      <c r="CK96" s="49"/>
      <c r="CL96" s="49"/>
      <c r="CM96" s="49"/>
      <c r="CN96" s="49"/>
      <c r="CO96" s="49"/>
      <c r="CP96" s="49"/>
      <c r="CQ96" s="49"/>
      <c r="CR96" s="49"/>
      <c r="CS96" s="49"/>
      <c r="CT96" s="49"/>
      <c r="CU96" s="49"/>
      <c r="CV96" s="49"/>
      <c r="CW96" s="49"/>
      <c r="CX96" s="49"/>
      <c r="CY96" s="49"/>
      <c r="CZ96" s="49"/>
      <c r="DA96" s="49"/>
      <c r="DB96" s="49"/>
      <c r="DC96" s="49"/>
      <c r="DD96" s="49"/>
      <c r="DE96" s="49"/>
      <c r="DF96" s="49"/>
      <c r="DG96" s="49"/>
      <c r="DH96" s="49"/>
      <c r="DI96" s="49"/>
      <c r="DJ96" s="49"/>
      <c r="DK96" s="49"/>
      <c r="DL96" s="49"/>
      <c r="DM96" s="49"/>
      <c r="DN96" s="49"/>
      <c r="DO96" s="49"/>
      <c r="DP96" s="49"/>
      <c r="DQ96" s="49"/>
      <c r="DR96" s="49"/>
      <c r="DS96" s="49"/>
      <c r="DT96" s="49"/>
      <c r="DU96" s="49"/>
      <c r="DV96" s="49"/>
      <c r="DW96" s="49"/>
      <c r="DX96" s="49"/>
      <c r="DY96" s="49"/>
      <c r="DZ96" s="49"/>
      <c r="EA96" s="49"/>
      <c r="EB96" s="49"/>
      <c r="EC96" s="49"/>
      <c r="ED96" s="49"/>
      <c r="EE96" s="49"/>
      <c r="EF96" s="49"/>
      <c r="EG96" s="49"/>
      <c r="EH96" s="49"/>
      <c r="EI96" s="49"/>
      <c r="EJ96" s="49"/>
      <c r="EK96" s="49"/>
      <c r="EL96" s="49"/>
      <c r="EM96" s="49"/>
      <c r="EN96" s="49"/>
      <c r="EO96" s="49"/>
      <c r="EP96" s="49"/>
      <c r="EQ96" s="49"/>
      <c r="ER96" s="49"/>
      <c r="ES96" s="49"/>
      <c r="ET96" s="49"/>
      <c r="EU96" s="49"/>
    </row>
    <row r="97" spans="1:151" s="42" customFormat="1" x14ac:dyDescent="0.25">
      <c r="A97" s="100"/>
      <c r="B97" s="1" t="s">
        <v>74</v>
      </c>
      <c r="C97" s="35"/>
      <c r="D97" s="3">
        <v>5</v>
      </c>
      <c r="E97" s="38">
        <v>5</v>
      </c>
      <c r="F97" s="96"/>
      <c r="G97" s="35"/>
      <c r="H97" s="56"/>
      <c r="I97" s="99"/>
      <c r="J97" s="77"/>
      <c r="K97" s="5"/>
      <c r="L97" s="5"/>
      <c r="M97" s="5"/>
      <c r="N97" s="5"/>
      <c r="O97" s="5"/>
      <c r="P97" s="5"/>
      <c r="Q97" s="5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49"/>
      <c r="BQ97" s="49"/>
      <c r="BR97" s="49"/>
      <c r="BS97" s="49"/>
      <c r="BT97" s="49"/>
      <c r="BU97" s="49"/>
      <c r="BV97" s="49"/>
      <c r="BW97" s="49"/>
      <c r="BX97" s="49"/>
      <c r="BY97" s="49"/>
      <c r="BZ97" s="49"/>
      <c r="CA97" s="49"/>
      <c r="CB97" s="49"/>
      <c r="CC97" s="49"/>
      <c r="CD97" s="49"/>
      <c r="CE97" s="49"/>
      <c r="CF97" s="49"/>
      <c r="CG97" s="49"/>
      <c r="CH97" s="49"/>
      <c r="CI97" s="49"/>
      <c r="CJ97" s="49"/>
      <c r="CK97" s="49"/>
      <c r="CL97" s="49"/>
      <c r="CM97" s="49"/>
      <c r="CN97" s="49"/>
      <c r="CO97" s="49"/>
      <c r="CP97" s="49"/>
      <c r="CQ97" s="49"/>
      <c r="CR97" s="49"/>
      <c r="CS97" s="49"/>
      <c r="CT97" s="49"/>
      <c r="CU97" s="49"/>
      <c r="CV97" s="49"/>
      <c r="CW97" s="49"/>
      <c r="CX97" s="49"/>
      <c r="CY97" s="49"/>
      <c r="CZ97" s="49"/>
      <c r="DA97" s="49"/>
      <c r="DB97" s="49"/>
      <c r="DC97" s="49"/>
      <c r="DD97" s="49"/>
      <c r="DE97" s="49"/>
      <c r="DF97" s="49"/>
      <c r="DG97" s="49"/>
      <c r="DH97" s="49"/>
      <c r="DI97" s="49"/>
      <c r="DJ97" s="49"/>
      <c r="DK97" s="49"/>
      <c r="DL97" s="49"/>
      <c r="DM97" s="49"/>
      <c r="DN97" s="49"/>
      <c r="DO97" s="49"/>
      <c r="DP97" s="49"/>
      <c r="DQ97" s="49"/>
      <c r="DR97" s="49"/>
      <c r="DS97" s="49"/>
      <c r="DT97" s="49"/>
      <c r="DU97" s="49"/>
      <c r="DV97" s="49"/>
      <c r="DW97" s="49"/>
      <c r="DX97" s="49"/>
      <c r="DY97" s="49"/>
      <c r="DZ97" s="49"/>
      <c r="EA97" s="49"/>
      <c r="EB97" s="49"/>
      <c r="EC97" s="49"/>
      <c r="ED97" s="49"/>
      <c r="EE97" s="49"/>
      <c r="EF97" s="49"/>
      <c r="EG97" s="49"/>
      <c r="EH97" s="49"/>
      <c r="EI97" s="49"/>
      <c r="EJ97" s="49"/>
      <c r="EK97" s="49"/>
      <c r="EL97" s="49"/>
      <c r="EM97" s="49"/>
      <c r="EN97" s="49"/>
      <c r="EO97" s="49"/>
      <c r="EP97" s="49"/>
      <c r="EQ97" s="49"/>
      <c r="ER97" s="49"/>
      <c r="ES97" s="49"/>
      <c r="ET97" s="49"/>
      <c r="EU97" s="49"/>
    </row>
    <row r="98" spans="1:151" s="40" customFormat="1" x14ac:dyDescent="0.25">
      <c r="A98" s="34" t="s">
        <v>60</v>
      </c>
      <c r="B98" s="1"/>
      <c r="C98" s="35">
        <v>20</v>
      </c>
      <c r="D98" s="38">
        <v>20</v>
      </c>
      <c r="E98" s="38">
        <v>20</v>
      </c>
      <c r="F98" s="38">
        <v>1.52</v>
      </c>
      <c r="G98" s="3">
        <v>0.16</v>
      </c>
      <c r="H98" s="38">
        <v>9.84</v>
      </c>
      <c r="I98" s="3">
        <v>47</v>
      </c>
      <c r="J98" s="27"/>
      <c r="K98" s="5"/>
      <c r="L98" s="5"/>
      <c r="M98" s="5"/>
      <c r="N98" s="5"/>
      <c r="O98" s="5"/>
      <c r="P98" s="5"/>
      <c r="Q98" s="5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</row>
    <row r="99" spans="1:151" x14ac:dyDescent="0.25">
      <c r="A99" s="101" t="s">
        <v>39</v>
      </c>
      <c r="B99" s="102"/>
      <c r="C99" s="103">
        <v>505</v>
      </c>
      <c r="D99" s="104"/>
      <c r="E99" s="103"/>
      <c r="F99" s="105">
        <f>SUM(F72:F98)</f>
        <v>16.79</v>
      </c>
      <c r="G99" s="105">
        <f t="shared" ref="G99:I99" si="0">SUM(G72:G98)</f>
        <v>17.47</v>
      </c>
      <c r="H99" s="105">
        <f t="shared" si="0"/>
        <v>84.740000000000009</v>
      </c>
      <c r="I99" s="105">
        <f t="shared" si="0"/>
        <v>565.6</v>
      </c>
      <c r="J99" s="33"/>
    </row>
    <row r="100" spans="1:151" x14ac:dyDescent="0.25">
      <c r="A100" s="53" t="s">
        <v>92</v>
      </c>
      <c r="B100" s="54"/>
      <c r="C100" s="106">
        <f>C24+C27+C70+C99</f>
        <v>1738.5</v>
      </c>
      <c r="D100" s="107"/>
      <c r="E100" s="31"/>
      <c r="F100" s="108">
        <f>F24+F27+F70+F99</f>
        <v>48.660000000000004</v>
      </c>
      <c r="G100" s="108">
        <f>G24+G27+G70+G99</f>
        <v>53.489999999999995</v>
      </c>
      <c r="H100" s="108">
        <f>H24+H27+H70+H99</f>
        <v>242.37</v>
      </c>
      <c r="I100" s="108">
        <f>I24+I27+I70+I99</f>
        <v>1647.1</v>
      </c>
      <c r="J100" s="18"/>
    </row>
    <row r="101" spans="1:151" x14ac:dyDescent="0.25">
      <c r="C101" s="109"/>
      <c r="D101" s="110"/>
      <c r="E101" s="3"/>
      <c r="I101" s="16"/>
      <c r="J101" s="111"/>
    </row>
    <row r="102" spans="1:151" x14ac:dyDescent="0.25">
      <c r="A102" s="1" t="s">
        <v>93</v>
      </c>
      <c r="I102" s="112"/>
      <c r="J102" s="113"/>
    </row>
    <row r="103" spans="1:151" ht="29.25" customHeight="1" x14ac:dyDescent="0.25">
      <c r="A103" s="11" t="s">
        <v>4</v>
      </c>
      <c r="B103" s="12"/>
      <c r="C103" s="13" t="s">
        <v>5</v>
      </c>
      <c r="D103" s="14" t="s">
        <v>6</v>
      </c>
      <c r="E103" s="15" t="s">
        <v>6</v>
      </c>
      <c r="F103" s="398" t="s">
        <v>7</v>
      </c>
      <c r="G103" s="399"/>
      <c r="H103" s="400"/>
      <c r="I103" s="14" t="s">
        <v>8</v>
      </c>
      <c r="J103" s="18" t="s">
        <v>9</v>
      </c>
    </row>
    <row r="104" spans="1:151" x14ac:dyDescent="0.25">
      <c r="A104" s="19" t="s">
        <v>10</v>
      </c>
      <c r="B104" s="20"/>
      <c r="C104" s="21"/>
      <c r="D104" s="22" t="s">
        <v>11</v>
      </c>
      <c r="E104" s="23" t="s">
        <v>11</v>
      </c>
      <c r="F104" s="24"/>
      <c r="G104" s="25"/>
      <c r="H104" s="26"/>
      <c r="I104" s="22" t="s">
        <v>12</v>
      </c>
      <c r="J104" s="27"/>
    </row>
    <row r="105" spans="1:151" x14ac:dyDescent="0.25">
      <c r="A105" s="28"/>
      <c r="B105" s="29"/>
      <c r="C105" s="30"/>
      <c r="D105" s="31" t="s">
        <v>13</v>
      </c>
      <c r="E105" s="31" t="s">
        <v>14</v>
      </c>
      <c r="F105" s="31" t="s">
        <v>15</v>
      </c>
      <c r="G105" s="31" t="s">
        <v>16</v>
      </c>
      <c r="H105" s="32" t="s">
        <v>17</v>
      </c>
      <c r="I105" s="32" t="s">
        <v>18</v>
      </c>
      <c r="J105" s="33"/>
    </row>
    <row r="106" spans="1:151" ht="37.5" customHeight="1" x14ac:dyDescent="0.25">
      <c r="A106" s="58"/>
      <c r="B106" s="59" t="s">
        <v>19</v>
      </c>
      <c r="C106" s="60"/>
      <c r="D106" s="15"/>
      <c r="E106" s="61"/>
      <c r="F106" s="14"/>
      <c r="G106" s="15"/>
      <c r="H106" s="15"/>
      <c r="I106" s="14"/>
      <c r="J106" s="27"/>
    </row>
    <row r="107" spans="1:151" s="40" customFormat="1" x14ac:dyDescent="0.25">
      <c r="A107" s="34" t="s">
        <v>94</v>
      </c>
      <c r="B107" s="1"/>
      <c r="C107" s="35" t="s">
        <v>21</v>
      </c>
      <c r="D107" s="36"/>
      <c r="E107" s="38"/>
      <c r="F107" s="36">
        <v>5.2</v>
      </c>
      <c r="G107" s="38">
        <v>5.8</v>
      </c>
      <c r="H107" s="38">
        <v>25.2</v>
      </c>
      <c r="I107" s="36">
        <v>173.8</v>
      </c>
      <c r="J107" s="41" t="s">
        <v>95</v>
      </c>
      <c r="K107" s="5"/>
      <c r="L107" s="5"/>
      <c r="M107" s="5"/>
      <c r="N107" s="5"/>
      <c r="O107" s="5"/>
      <c r="P107" s="5"/>
      <c r="Q107" s="5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</row>
    <row r="108" spans="1:151" s="40" customFormat="1" x14ac:dyDescent="0.25">
      <c r="A108" s="34"/>
      <c r="B108" s="1" t="s">
        <v>96</v>
      </c>
      <c r="C108" s="35"/>
      <c r="D108" s="36">
        <v>15</v>
      </c>
      <c r="E108" s="38">
        <v>15</v>
      </c>
      <c r="F108" s="38"/>
      <c r="G108" s="38"/>
      <c r="H108" s="38"/>
      <c r="I108" s="36"/>
      <c r="J108" s="5"/>
      <c r="K108" s="5"/>
      <c r="L108" s="5"/>
      <c r="M108" s="5"/>
      <c r="N108" s="5"/>
      <c r="O108" s="5"/>
      <c r="P108" s="5"/>
      <c r="Q108" s="5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</row>
    <row r="109" spans="1:151" s="40" customFormat="1" x14ac:dyDescent="0.25">
      <c r="A109" s="34"/>
      <c r="B109" s="1" t="s">
        <v>97</v>
      </c>
      <c r="C109" s="35"/>
      <c r="D109" s="36">
        <v>11</v>
      </c>
      <c r="E109" s="38">
        <v>11</v>
      </c>
      <c r="F109" s="38"/>
      <c r="G109" s="3"/>
      <c r="H109" s="38"/>
      <c r="I109" s="3"/>
      <c r="J109" s="5"/>
      <c r="K109" s="5"/>
      <c r="L109" s="5"/>
      <c r="M109" s="5"/>
      <c r="N109" s="5"/>
      <c r="O109" s="5"/>
      <c r="P109" s="5"/>
      <c r="Q109" s="5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</row>
    <row r="110" spans="1:151" s="40" customFormat="1" x14ac:dyDescent="0.25">
      <c r="A110" s="34"/>
      <c r="B110" s="1" t="s">
        <v>24</v>
      </c>
      <c r="C110" s="35"/>
      <c r="D110" s="36">
        <v>86</v>
      </c>
      <c r="E110" s="38">
        <v>86</v>
      </c>
      <c r="F110" s="38"/>
      <c r="G110" s="3"/>
      <c r="H110" s="38"/>
      <c r="I110" s="3"/>
      <c r="J110" s="5"/>
      <c r="K110" s="5"/>
      <c r="L110" s="5"/>
      <c r="M110" s="5"/>
      <c r="N110" s="5"/>
      <c r="O110" s="5"/>
      <c r="P110" s="5"/>
      <c r="Q110" s="5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</row>
    <row r="111" spans="1:151" s="40" customFormat="1" x14ac:dyDescent="0.25">
      <c r="A111" s="34"/>
      <c r="B111" s="1" t="s">
        <v>33</v>
      </c>
      <c r="C111" s="35"/>
      <c r="D111" s="36">
        <v>86</v>
      </c>
      <c r="E111" s="38">
        <v>86</v>
      </c>
      <c r="F111" s="38"/>
      <c r="G111" s="3"/>
      <c r="H111" s="38"/>
      <c r="I111" s="3"/>
      <c r="J111" s="5"/>
      <c r="K111" s="5"/>
      <c r="L111" s="5"/>
      <c r="M111" s="5"/>
      <c r="N111" s="5"/>
      <c r="O111" s="5"/>
      <c r="P111" s="5"/>
      <c r="Q111" s="5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</row>
    <row r="112" spans="1:151" s="40" customFormat="1" x14ac:dyDescent="0.25">
      <c r="A112" s="34"/>
      <c r="B112" s="1" t="s">
        <v>74</v>
      </c>
      <c r="C112" s="35"/>
      <c r="D112" s="38">
        <v>1</v>
      </c>
      <c r="E112" s="38">
        <v>1</v>
      </c>
      <c r="F112" s="38"/>
      <c r="G112" s="3"/>
      <c r="H112" s="38"/>
      <c r="I112" s="3"/>
      <c r="J112" s="5"/>
      <c r="K112" s="5"/>
      <c r="L112" s="5"/>
      <c r="M112" s="5"/>
      <c r="N112" s="5"/>
      <c r="O112" s="5"/>
      <c r="P112" s="5"/>
      <c r="Q112" s="5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</row>
    <row r="113" spans="1:151" s="40" customFormat="1" x14ac:dyDescent="0.25">
      <c r="A113" s="34"/>
      <c r="B113" s="1" t="s">
        <v>27</v>
      </c>
      <c r="C113" s="35"/>
      <c r="D113" s="36">
        <v>1</v>
      </c>
      <c r="E113" s="38">
        <v>1</v>
      </c>
      <c r="F113" s="38"/>
      <c r="G113" s="3"/>
      <c r="H113" s="38"/>
      <c r="I113" s="3"/>
      <c r="J113" s="5"/>
      <c r="K113" s="5"/>
      <c r="L113" s="5"/>
      <c r="M113" s="5"/>
      <c r="N113" s="5"/>
      <c r="O113" s="5"/>
      <c r="P113" s="5"/>
      <c r="Q113" s="5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</row>
    <row r="114" spans="1:151" s="40" customFormat="1" x14ac:dyDescent="0.25">
      <c r="A114" s="34"/>
      <c r="B114" s="1" t="s">
        <v>28</v>
      </c>
      <c r="C114" s="35"/>
      <c r="D114" s="36">
        <v>3</v>
      </c>
      <c r="E114" s="38">
        <v>3</v>
      </c>
      <c r="F114" s="38"/>
      <c r="G114" s="3"/>
      <c r="H114" s="38"/>
      <c r="I114" s="3"/>
      <c r="J114" s="5"/>
      <c r="K114" s="5"/>
      <c r="L114" s="5"/>
      <c r="M114" s="5"/>
      <c r="N114" s="5"/>
      <c r="O114" s="5"/>
      <c r="P114" s="5"/>
      <c r="Q114" s="5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</row>
    <row r="115" spans="1:151" s="40" customFormat="1" ht="30" x14ac:dyDescent="0.25">
      <c r="A115" s="34" t="s">
        <v>98</v>
      </c>
      <c r="B115" s="1"/>
      <c r="C115" s="35">
        <v>180</v>
      </c>
      <c r="D115" s="52"/>
      <c r="E115" s="37"/>
      <c r="F115" s="36">
        <v>2.4166666666666665</v>
      </c>
      <c r="G115" s="38">
        <v>2.5833333333333335</v>
      </c>
      <c r="H115" s="38">
        <v>13.608333333333333</v>
      </c>
      <c r="I115" s="36">
        <v>87.3</v>
      </c>
      <c r="J115" s="27" t="s">
        <v>99</v>
      </c>
      <c r="K115" s="5"/>
      <c r="L115" s="5"/>
      <c r="M115" s="5"/>
      <c r="N115" s="5"/>
      <c r="O115" s="5"/>
      <c r="P115" s="5"/>
      <c r="Q115" s="5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</row>
    <row r="116" spans="1:151" s="40" customFormat="1" x14ac:dyDescent="0.25">
      <c r="A116" s="34"/>
      <c r="B116" s="1" t="s">
        <v>100</v>
      </c>
      <c r="C116" s="35"/>
      <c r="D116" s="36">
        <v>1.5</v>
      </c>
      <c r="E116" s="38">
        <v>1.5</v>
      </c>
      <c r="F116" s="36"/>
      <c r="G116" s="38"/>
      <c r="H116" s="38"/>
      <c r="I116" s="36"/>
      <c r="J116" s="27"/>
      <c r="K116" s="5"/>
      <c r="L116" s="5"/>
      <c r="M116" s="5"/>
      <c r="N116" s="5"/>
      <c r="O116" s="5"/>
      <c r="P116" s="5"/>
      <c r="Q116" s="5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</row>
    <row r="117" spans="1:151" s="40" customFormat="1" x14ac:dyDescent="0.25">
      <c r="A117" s="34"/>
      <c r="B117" s="1" t="s">
        <v>74</v>
      </c>
      <c r="C117" s="35"/>
      <c r="D117" s="36">
        <v>8</v>
      </c>
      <c r="E117" s="38">
        <v>8</v>
      </c>
      <c r="F117" s="36"/>
      <c r="G117" s="38"/>
      <c r="H117" s="38"/>
      <c r="I117" s="36"/>
      <c r="J117" s="27"/>
      <c r="K117" s="5"/>
      <c r="L117" s="5"/>
      <c r="M117" s="5"/>
      <c r="N117" s="5"/>
      <c r="O117" s="5"/>
      <c r="P117" s="5"/>
      <c r="Q117" s="5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</row>
    <row r="118" spans="1:151" s="40" customFormat="1" x14ac:dyDescent="0.25">
      <c r="A118" s="96"/>
      <c r="B118" s="1" t="s">
        <v>24</v>
      </c>
      <c r="C118" s="35"/>
      <c r="D118" s="36">
        <v>90</v>
      </c>
      <c r="E118" s="38">
        <v>90</v>
      </c>
      <c r="F118" s="36"/>
      <c r="G118" s="38"/>
      <c r="H118" s="38"/>
      <c r="I118" s="36"/>
      <c r="J118" s="27"/>
      <c r="K118" s="5"/>
      <c r="L118" s="5"/>
      <c r="M118" s="5"/>
      <c r="N118" s="5"/>
      <c r="O118" s="5"/>
      <c r="P118" s="5"/>
      <c r="Q118" s="5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</row>
    <row r="119" spans="1:151" s="40" customFormat="1" x14ac:dyDescent="0.25">
      <c r="A119" s="96"/>
      <c r="B119" s="1" t="s">
        <v>33</v>
      </c>
      <c r="C119" s="35"/>
      <c r="D119" s="36">
        <v>100</v>
      </c>
      <c r="E119" s="38">
        <v>100</v>
      </c>
      <c r="F119" s="36"/>
      <c r="G119" s="38"/>
      <c r="H119" s="38"/>
      <c r="I119" s="36"/>
      <c r="J119" s="27"/>
      <c r="K119" s="5"/>
      <c r="L119" s="5"/>
      <c r="M119" s="5"/>
      <c r="N119" s="5"/>
      <c r="O119" s="5"/>
      <c r="P119" s="5"/>
      <c r="Q119" s="5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</row>
    <row r="120" spans="1:151" s="40" customFormat="1" x14ac:dyDescent="0.25">
      <c r="A120" s="34" t="s">
        <v>101</v>
      </c>
      <c r="B120" s="1"/>
      <c r="C120" s="51" t="s">
        <v>102</v>
      </c>
      <c r="D120" s="37"/>
      <c r="E120" s="37"/>
      <c r="F120" s="36">
        <v>4</v>
      </c>
      <c r="G120" s="38">
        <v>6</v>
      </c>
      <c r="H120" s="3">
        <v>12.83</v>
      </c>
      <c r="I120" s="36">
        <v>122</v>
      </c>
      <c r="J120" s="27" t="s">
        <v>103</v>
      </c>
      <c r="K120" s="5"/>
      <c r="L120" s="5"/>
      <c r="M120" s="5"/>
      <c r="N120" s="5"/>
      <c r="O120" s="5"/>
      <c r="P120" s="5"/>
      <c r="Q120" s="5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</row>
    <row r="121" spans="1:151" s="40" customFormat="1" x14ac:dyDescent="0.25">
      <c r="A121" s="34"/>
      <c r="B121" s="1" t="s">
        <v>37</v>
      </c>
      <c r="C121" s="35"/>
      <c r="D121" s="38">
        <v>25</v>
      </c>
      <c r="E121" s="38">
        <v>25</v>
      </c>
      <c r="F121" s="36"/>
      <c r="G121" s="38"/>
      <c r="H121" s="38"/>
      <c r="I121" s="36"/>
      <c r="J121" s="27"/>
      <c r="K121" s="5"/>
      <c r="L121" s="5"/>
      <c r="M121" s="5"/>
      <c r="N121" s="5"/>
      <c r="O121" s="5"/>
      <c r="P121" s="5"/>
      <c r="Q121" s="5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</row>
    <row r="122" spans="1:151" s="40" customFormat="1" x14ac:dyDescent="0.25">
      <c r="A122" s="34"/>
      <c r="B122" s="1" t="s">
        <v>104</v>
      </c>
      <c r="C122" s="35"/>
      <c r="D122" s="36">
        <v>7.14</v>
      </c>
      <c r="E122" s="38">
        <v>7</v>
      </c>
      <c r="F122" s="36"/>
      <c r="G122" s="38"/>
      <c r="H122" s="38"/>
      <c r="I122" s="36"/>
      <c r="J122" s="27"/>
      <c r="K122" s="5"/>
      <c r="L122" s="5"/>
      <c r="M122" s="5"/>
      <c r="N122" s="5"/>
      <c r="O122" s="5"/>
      <c r="P122" s="5"/>
      <c r="Q122" s="5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</row>
    <row r="123" spans="1:151" s="40" customFormat="1" x14ac:dyDescent="0.25">
      <c r="A123" s="114"/>
      <c r="B123" s="1" t="s">
        <v>28</v>
      </c>
      <c r="C123" s="35"/>
      <c r="D123" s="38">
        <v>3</v>
      </c>
      <c r="E123" s="38">
        <v>3</v>
      </c>
      <c r="F123" s="115" t="s">
        <v>38</v>
      </c>
      <c r="G123" s="82"/>
      <c r="H123" s="82"/>
      <c r="I123" s="112"/>
      <c r="J123" s="27"/>
      <c r="K123" s="5"/>
      <c r="L123" s="5"/>
      <c r="M123" s="5"/>
      <c r="N123" s="5"/>
      <c r="O123" s="5"/>
      <c r="P123" s="5"/>
      <c r="Q123" s="5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</row>
    <row r="124" spans="1:151" x14ac:dyDescent="0.25">
      <c r="A124" s="53" t="s">
        <v>39</v>
      </c>
      <c r="B124" s="54"/>
      <c r="C124" s="55">
        <v>418</v>
      </c>
      <c r="D124" s="31"/>
      <c r="E124" s="31"/>
      <c r="F124" s="32">
        <f>SUM(F106:F122)</f>
        <v>11.616666666666667</v>
      </c>
      <c r="G124" s="32">
        <f>SUM(G106:G122)</f>
        <v>14.383333333333333</v>
      </c>
      <c r="H124" s="32">
        <f>SUM(H106:H122)</f>
        <v>51.638333333333328</v>
      </c>
      <c r="I124" s="32">
        <f>SUM(I106:I122)</f>
        <v>383.1</v>
      </c>
      <c r="J124" s="33"/>
    </row>
    <row r="125" spans="1:151" s="40" customFormat="1" x14ac:dyDescent="0.25">
      <c r="A125" s="34" t="s">
        <v>105</v>
      </c>
      <c r="B125" s="1"/>
      <c r="C125" s="35">
        <v>100</v>
      </c>
      <c r="D125" s="56">
        <v>114</v>
      </c>
      <c r="E125" s="35">
        <v>100</v>
      </c>
      <c r="F125" s="36">
        <v>1.2</v>
      </c>
      <c r="G125" s="38">
        <v>0.34</v>
      </c>
      <c r="H125" s="3">
        <v>10.5</v>
      </c>
      <c r="I125" s="38">
        <v>49</v>
      </c>
      <c r="J125" s="41" t="s">
        <v>106</v>
      </c>
      <c r="K125" s="5"/>
      <c r="L125" s="5"/>
      <c r="M125" s="5"/>
      <c r="N125" s="5"/>
      <c r="O125" s="5"/>
      <c r="P125" s="5"/>
      <c r="Q125" s="5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</row>
    <row r="126" spans="1:151" s="40" customFormat="1" x14ac:dyDescent="0.25">
      <c r="A126" s="34" t="s">
        <v>107</v>
      </c>
      <c r="B126" s="1"/>
      <c r="C126" s="35"/>
      <c r="D126" s="56"/>
      <c r="E126" s="35"/>
      <c r="F126" s="36"/>
      <c r="G126" s="38"/>
      <c r="H126" s="3"/>
      <c r="I126" s="38"/>
      <c r="J126" s="41"/>
      <c r="K126" s="5"/>
      <c r="L126" s="5"/>
      <c r="M126" s="5"/>
      <c r="N126" s="5"/>
      <c r="O126" s="5"/>
      <c r="P126" s="5"/>
      <c r="Q126" s="5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</row>
    <row r="127" spans="1:151" x14ac:dyDescent="0.25">
      <c r="A127" s="53" t="s">
        <v>39</v>
      </c>
      <c r="B127" s="54"/>
      <c r="C127" s="55">
        <v>100</v>
      </c>
      <c r="D127" s="32"/>
      <c r="E127" s="57"/>
      <c r="F127" s="31">
        <f>SUM(F125)</f>
        <v>1.2</v>
      </c>
      <c r="G127" s="31">
        <f>SUM(G125)</f>
        <v>0.34</v>
      </c>
      <c r="H127" s="31">
        <f>SUM(H125)</f>
        <v>10.5</v>
      </c>
      <c r="I127" s="31">
        <f>SUM(I125)</f>
        <v>49</v>
      </c>
      <c r="J127" s="33"/>
    </row>
    <row r="128" spans="1:151" x14ac:dyDescent="0.25">
      <c r="A128" s="58"/>
      <c r="B128" s="59"/>
      <c r="C128" s="60">
        <v>518</v>
      </c>
      <c r="D128" s="14"/>
      <c r="E128" s="61"/>
      <c r="F128" s="14">
        <f>F124+F127</f>
        <v>12.816666666666666</v>
      </c>
      <c r="G128" s="14">
        <f>G124+G127</f>
        <v>14.723333333333333</v>
      </c>
      <c r="H128" s="14">
        <f>H124+H127</f>
        <v>62.138333333333328</v>
      </c>
      <c r="I128" s="14">
        <f>I124+I127</f>
        <v>432.1</v>
      </c>
      <c r="J128" s="27"/>
    </row>
    <row r="129" spans="1:151" x14ac:dyDescent="0.25">
      <c r="A129" s="58"/>
      <c r="B129" s="59" t="s">
        <v>43</v>
      </c>
      <c r="C129" s="60"/>
      <c r="D129" s="15"/>
      <c r="E129" s="62"/>
      <c r="F129" s="14"/>
      <c r="G129" s="14"/>
      <c r="H129" s="15"/>
      <c r="I129" s="14"/>
      <c r="J129" s="27"/>
    </row>
    <row r="130" spans="1:151" x14ac:dyDescent="0.25">
      <c r="A130" s="34" t="s">
        <v>108</v>
      </c>
      <c r="C130" s="35">
        <v>50</v>
      </c>
      <c r="D130" s="3"/>
      <c r="E130" s="38"/>
      <c r="F130" s="3">
        <v>0.6</v>
      </c>
      <c r="G130" s="38">
        <v>2.5</v>
      </c>
      <c r="H130" s="3">
        <v>4.2</v>
      </c>
      <c r="I130" s="36">
        <v>42</v>
      </c>
      <c r="J130" s="27" t="s">
        <v>109</v>
      </c>
    </row>
    <row r="131" spans="1:151" x14ac:dyDescent="0.25">
      <c r="A131" s="34"/>
      <c r="B131" s="1" t="s">
        <v>110</v>
      </c>
      <c r="C131" s="35"/>
      <c r="D131" s="3">
        <v>64.599999999999994</v>
      </c>
      <c r="E131" s="38">
        <v>47.5</v>
      </c>
      <c r="G131" s="38"/>
      <c r="I131" s="36"/>
      <c r="J131" s="27"/>
    </row>
    <row r="132" spans="1:151" x14ac:dyDescent="0.25">
      <c r="A132" s="34"/>
      <c r="B132" s="1" t="s">
        <v>55</v>
      </c>
      <c r="C132" s="35"/>
      <c r="D132" s="3">
        <v>2.5</v>
      </c>
      <c r="E132" s="38">
        <v>2.5</v>
      </c>
      <c r="G132" s="38"/>
      <c r="I132" s="36"/>
      <c r="J132" s="27"/>
    </row>
    <row r="133" spans="1:151" s="116" customFormat="1" ht="30" x14ac:dyDescent="0.25">
      <c r="A133" s="34" t="s">
        <v>111</v>
      </c>
      <c r="B133" s="1"/>
      <c r="C133" s="35" t="s">
        <v>112</v>
      </c>
      <c r="D133" s="3"/>
      <c r="E133" s="38"/>
      <c r="F133" s="36">
        <v>3.5</v>
      </c>
      <c r="G133" s="38">
        <v>7.8</v>
      </c>
      <c r="H133" s="3">
        <v>19.7</v>
      </c>
      <c r="I133" s="36">
        <v>163</v>
      </c>
      <c r="J133" s="27" t="s">
        <v>113</v>
      </c>
      <c r="K133" s="5"/>
      <c r="L133" s="5"/>
      <c r="M133" s="5"/>
      <c r="N133" s="5"/>
      <c r="O133" s="5"/>
      <c r="P133" s="5"/>
      <c r="Q133" s="5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Q133" s="49"/>
      <c r="AR133" s="49"/>
      <c r="AS133" s="49"/>
      <c r="AT133" s="49"/>
      <c r="AU133" s="49"/>
      <c r="AV133" s="49"/>
      <c r="AW133" s="49"/>
      <c r="AX133" s="49"/>
      <c r="AY133" s="49"/>
      <c r="AZ133" s="49"/>
      <c r="BA133" s="49"/>
      <c r="BB133" s="49"/>
      <c r="BC133" s="49"/>
      <c r="BD133" s="49"/>
      <c r="BE133" s="49"/>
      <c r="BF133" s="49"/>
      <c r="BG133" s="49"/>
      <c r="BH133" s="49"/>
      <c r="BI133" s="49"/>
      <c r="BJ133" s="49"/>
      <c r="BK133" s="49"/>
      <c r="BL133" s="49"/>
      <c r="BM133" s="49"/>
      <c r="BN133" s="49"/>
      <c r="BO133" s="49"/>
      <c r="BP133" s="49"/>
      <c r="BQ133" s="49"/>
      <c r="BR133" s="49"/>
      <c r="BS133" s="49"/>
      <c r="BT133" s="49"/>
      <c r="BU133" s="49"/>
      <c r="BV133" s="49"/>
      <c r="BW133" s="49"/>
      <c r="BX133" s="49"/>
      <c r="BY133" s="49"/>
      <c r="BZ133" s="49"/>
      <c r="CA133" s="49"/>
      <c r="CB133" s="49"/>
      <c r="CC133" s="49"/>
      <c r="CD133" s="49"/>
      <c r="CE133" s="49"/>
      <c r="CF133" s="49"/>
      <c r="CG133" s="49"/>
      <c r="CH133" s="49"/>
      <c r="CI133" s="49"/>
      <c r="CJ133" s="49"/>
      <c r="CK133" s="49"/>
      <c r="CL133" s="49"/>
      <c r="CM133" s="49"/>
      <c r="CN133" s="49"/>
      <c r="CO133" s="49"/>
      <c r="CP133" s="49"/>
      <c r="CQ133" s="49"/>
      <c r="CR133" s="49"/>
      <c r="CS133" s="49"/>
      <c r="CT133" s="49"/>
      <c r="CU133" s="49"/>
      <c r="CV133" s="49"/>
      <c r="CW133" s="49"/>
      <c r="CX133" s="49"/>
      <c r="CY133" s="49"/>
      <c r="CZ133" s="49"/>
      <c r="DA133" s="49"/>
      <c r="DB133" s="49"/>
      <c r="DC133" s="49"/>
      <c r="DD133" s="49"/>
      <c r="DE133" s="49"/>
      <c r="DF133" s="49"/>
      <c r="DG133" s="49"/>
      <c r="DH133" s="49"/>
      <c r="DI133" s="49"/>
      <c r="DJ133" s="49"/>
      <c r="DK133" s="49"/>
      <c r="DL133" s="49"/>
      <c r="DM133" s="49"/>
      <c r="DN133" s="49"/>
      <c r="DO133" s="49"/>
      <c r="DP133" s="49"/>
      <c r="DQ133" s="49"/>
      <c r="DR133" s="49"/>
      <c r="DS133" s="49"/>
      <c r="DT133" s="49"/>
      <c r="DU133" s="49"/>
      <c r="DV133" s="49"/>
      <c r="DW133" s="49"/>
      <c r="DX133" s="49"/>
      <c r="DY133" s="49"/>
      <c r="DZ133" s="49"/>
      <c r="EA133" s="49"/>
      <c r="EB133" s="49"/>
      <c r="EC133" s="49"/>
      <c r="ED133" s="49"/>
      <c r="EE133" s="49"/>
      <c r="EF133" s="49"/>
      <c r="EG133" s="49"/>
      <c r="EH133" s="49"/>
      <c r="EI133" s="49"/>
      <c r="EJ133" s="49"/>
      <c r="EK133" s="49"/>
      <c r="EL133" s="49"/>
      <c r="EM133" s="49"/>
      <c r="EN133" s="49"/>
      <c r="EO133" s="49"/>
      <c r="EP133" s="49"/>
      <c r="EQ133" s="49"/>
      <c r="ER133" s="49"/>
      <c r="ES133" s="49"/>
      <c r="ET133" s="49"/>
      <c r="EU133" s="49"/>
    </row>
    <row r="134" spans="1:151" s="40" customFormat="1" x14ac:dyDescent="0.25">
      <c r="A134" s="34"/>
      <c r="B134" s="1" t="s">
        <v>50</v>
      </c>
      <c r="C134" s="51"/>
      <c r="D134" s="35">
        <v>22.61</v>
      </c>
      <c r="E134" s="56">
        <v>14.67</v>
      </c>
      <c r="F134" s="36"/>
      <c r="G134" s="36"/>
      <c r="H134" s="36"/>
      <c r="I134" s="36"/>
      <c r="J134" s="27"/>
      <c r="K134" s="5"/>
      <c r="L134" s="5"/>
      <c r="M134" s="5"/>
      <c r="N134" s="5"/>
      <c r="O134" s="5"/>
      <c r="P134" s="5"/>
      <c r="Q134" s="5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</row>
    <row r="135" spans="1:151" s="116" customFormat="1" x14ac:dyDescent="0.25">
      <c r="A135" s="34"/>
      <c r="B135" s="1" t="s">
        <v>114</v>
      </c>
      <c r="C135" s="35"/>
      <c r="D135" s="3">
        <v>20</v>
      </c>
      <c r="E135" s="38">
        <v>16</v>
      </c>
      <c r="F135" s="36"/>
      <c r="G135" s="36"/>
      <c r="H135" s="36"/>
      <c r="I135" s="36"/>
      <c r="J135" s="27"/>
      <c r="K135" s="5"/>
      <c r="L135" s="5"/>
      <c r="M135" s="5"/>
      <c r="N135" s="5"/>
      <c r="O135" s="5"/>
      <c r="P135" s="5"/>
      <c r="Q135" s="5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  <c r="AP135" s="49"/>
      <c r="AQ135" s="49"/>
      <c r="AR135" s="49"/>
      <c r="AS135" s="49"/>
      <c r="AT135" s="49"/>
      <c r="AU135" s="49"/>
      <c r="AV135" s="49"/>
      <c r="AW135" s="49"/>
      <c r="AX135" s="49"/>
      <c r="AY135" s="49"/>
      <c r="AZ135" s="49"/>
      <c r="BA135" s="49"/>
      <c r="BB135" s="49"/>
      <c r="BC135" s="49"/>
      <c r="BD135" s="49"/>
      <c r="BE135" s="49"/>
      <c r="BF135" s="49"/>
      <c r="BG135" s="49"/>
      <c r="BH135" s="49"/>
      <c r="BI135" s="49"/>
      <c r="BJ135" s="49"/>
      <c r="BK135" s="49"/>
      <c r="BL135" s="49"/>
      <c r="BM135" s="49"/>
      <c r="BN135" s="49"/>
      <c r="BO135" s="49"/>
      <c r="BP135" s="49"/>
      <c r="BQ135" s="49"/>
      <c r="BR135" s="49"/>
      <c r="BS135" s="49"/>
      <c r="BT135" s="49"/>
      <c r="BU135" s="49"/>
      <c r="BV135" s="49"/>
      <c r="BW135" s="49"/>
      <c r="BX135" s="49"/>
      <c r="BY135" s="49"/>
      <c r="BZ135" s="49"/>
      <c r="CA135" s="49"/>
      <c r="CB135" s="49"/>
      <c r="CC135" s="49"/>
      <c r="CD135" s="49"/>
      <c r="CE135" s="49"/>
      <c r="CF135" s="49"/>
      <c r="CG135" s="49"/>
      <c r="CH135" s="49"/>
      <c r="CI135" s="49"/>
      <c r="CJ135" s="49"/>
      <c r="CK135" s="49"/>
      <c r="CL135" s="49"/>
      <c r="CM135" s="49"/>
      <c r="CN135" s="49"/>
      <c r="CO135" s="49"/>
      <c r="CP135" s="49"/>
      <c r="CQ135" s="49"/>
      <c r="CR135" s="49"/>
      <c r="CS135" s="49"/>
      <c r="CT135" s="49"/>
      <c r="CU135" s="49"/>
      <c r="CV135" s="49"/>
      <c r="CW135" s="49"/>
      <c r="CX135" s="49"/>
      <c r="CY135" s="49"/>
      <c r="CZ135" s="49"/>
      <c r="DA135" s="49"/>
      <c r="DB135" s="49"/>
      <c r="DC135" s="49"/>
      <c r="DD135" s="49"/>
      <c r="DE135" s="49"/>
      <c r="DF135" s="49"/>
      <c r="DG135" s="49"/>
      <c r="DH135" s="49"/>
      <c r="DI135" s="49"/>
      <c r="DJ135" s="49"/>
      <c r="DK135" s="49"/>
      <c r="DL135" s="49"/>
      <c r="DM135" s="49"/>
      <c r="DN135" s="49"/>
      <c r="DO135" s="49"/>
      <c r="DP135" s="49"/>
      <c r="DQ135" s="49"/>
      <c r="DR135" s="49"/>
      <c r="DS135" s="49"/>
      <c r="DT135" s="49"/>
      <c r="DU135" s="49"/>
      <c r="DV135" s="49"/>
      <c r="DW135" s="49"/>
      <c r="DX135" s="49"/>
      <c r="DY135" s="49"/>
      <c r="DZ135" s="49"/>
      <c r="EA135" s="49"/>
      <c r="EB135" s="49"/>
      <c r="EC135" s="49"/>
      <c r="ED135" s="49"/>
      <c r="EE135" s="49"/>
      <c r="EF135" s="49"/>
      <c r="EG135" s="49"/>
      <c r="EH135" s="49"/>
      <c r="EI135" s="49"/>
      <c r="EJ135" s="49"/>
      <c r="EK135" s="49"/>
      <c r="EL135" s="49"/>
      <c r="EM135" s="49"/>
      <c r="EN135" s="49"/>
      <c r="EO135" s="49"/>
      <c r="EP135" s="49"/>
      <c r="EQ135" s="49"/>
      <c r="ER135" s="49"/>
      <c r="ES135" s="49"/>
      <c r="ET135" s="49"/>
      <c r="EU135" s="49"/>
    </row>
    <row r="136" spans="1:151" s="116" customFormat="1" x14ac:dyDescent="0.25">
      <c r="A136" s="34"/>
      <c r="B136" s="1" t="s">
        <v>51</v>
      </c>
      <c r="C136" s="35"/>
      <c r="D136" s="3">
        <v>66.8</v>
      </c>
      <c r="E136" s="38">
        <v>40</v>
      </c>
      <c r="F136" s="36"/>
      <c r="G136" s="38"/>
      <c r="H136" s="3"/>
      <c r="I136" s="36"/>
      <c r="J136" s="27"/>
      <c r="K136" s="5"/>
      <c r="L136" s="5"/>
      <c r="M136" s="5"/>
      <c r="N136" s="5"/>
      <c r="O136" s="5"/>
      <c r="P136" s="5"/>
      <c r="Q136" s="5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9"/>
      <c r="AM136" s="49"/>
      <c r="AN136" s="49"/>
      <c r="AO136" s="49"/>
      <c r="AP136" s="49"/>
      <c r="AQ136" s="49"/>
      <c r="AR136" s="49"/>
      <c r="AS136" s="49"/>
      <c r="AT136" s="49"/>
      <c r="AU136" s="49"/>
      <c r="AV136" s="49"/>
      <c r="AW136" s="49"/>
      <c r="AX136" s="49"/>
      <c r="AY136" s="49"/>
      <c r="AZ136" s="49"/>
      <c r="BA136" s="49"/>
      <c r="BB136" s="49"/>
      <c r="BC136" s="49"/>
      <c r="BD136" s="49"/>
      <c r="BE136" s="49"/>
      <c r="BF136" s="49"/>
      <c r="BG136" s="49"/>
      <c r="BH136" s="49"/>
      <c r="BI136" s="49"/>
      <c r="BJ136" s="49"/>
      <c r="BK136" s="49"/>
      <c r="BL136" s="49"/>
      <c r="BM136" s="49"/>
      <c r="BN136" s="49"/>
      <c r="BO136" s="49"/>
      <c r="BP136" s="49"/>
      <c r="BQ136" s="49"/>
      <c r="BR136" s="49"/>
      <c r="BS136" s="49"/>
      <c r="BT136" s="49"/>
      <c r="BU136" s="49"/>
      <c r="BV136" s="49"/>
      <c r="BW136" s="49"/>
      <c r="BX136" s="49"/>
      <c r="BY136" s="49"/>
      <c r="BZ136" s="49"/>
      <c r="CA136" s="49"/>
      <c r="CB136" s="49"/>
      <c r="CC136" s="49"/>
      <c r="CD136" s="49"/>
      <c r="CE136" s="49"/>
      <c r="CF136" s="49"/>
      <c r="CG136" s="49"/>
      <c r="CH136" s="49"/>
      <c r="CI136" s="49"/>
      <c r="CJ136" s="49"/>
      <c r="CK136" s="49"/>
      <c r="CL136" s="49"/>
      <c r="CM136" s="49"/>
      <c r="CN136" s="49"/>
      <c r="CO136" s="49"/>
      <c r="CP136" s="49"/>
      <c r="CQ136" s="49"/>
      <c r="CR136" s="49"/>
      <c r="CS136" s="49"/>
      <c r="CT136" s="49"/>
      <c r="CU136" s="49"/>
      <c r="CV136" s="49"/>
      <c r="CW136" s="49"/>
      <c r="CX136" s="49"/>
      <c r="CY136" s="49"/>
      <c r="CZ136" s="49"/>
      <c r="DA136" s="49"/>
      <c r="DB136" s="49"/>
      <c r="DC136" s="49"/>
      <c r="DD136" s="49"/>
      <c r="DE136" s="49"/>
      <c r="DF136" s="49"/>
      <c r="DG136" s="49"/>
      <c r="DH136" s="49"/>
      <c r="DI136" s="49"/>
      <c r="DJ136" s="49"/>
      <c r="DK136" s="49"/>
      <c r="DL136" s="49"/>
      <c r="DM136" s="49"/>
      <c r="DN136" s="49"/>
      <c r="DO136" s="49"/>
      <c r="DP136" s="49"/>
      <c r="DQ136" s="49"/>
      <c r="DR136" s="49"/>
      <c r="DS136" s="49"/>
      <c r="DT136" s="49"/>
      <c r="DU136" s="49"/>
      <c r="DV136" s="49"/>
      <c r="DW136" s="49"/>
      <c r="DX136" s="49"/>
      <c r="DY136" s="49"/>
      <c r="DZ136" s="49"/>
      <c r="EA136" s="49"/>
      <c r="EB136" s="49"/>
      <c r="EC136" s="49"/>
      <c r="ED136" s="49"/>
      <c r="EE136" s="49"/>
      <c r="EF136" s="49"/>
      <c r="EG136" s="49"/>
      <c r="EH136" s="49"/>
      <c r="EI136" s="49"/>
      <c r="EJ136" s="49"/>
      <c r="EK136" s="49"/>
      <c r="EL136" s="49"/>
      <c r="EM136" s="49"/>
      <c r="EN136" s="49"/>
      <c r="EO136" s="49"/>
      <c r="EP136" s="49"/>
      <c r="EQ136" s="49"/>
      <c r="ER136" s="49"/>
      <c r="ES136" s="49"/>
      <c r="ET136" s="49"/>
      <c r="EU136" s="49"/>
    </row>
    <row r="137" spans="1:151" s="116" customFormat="1" x14ac:dyDescent="0.25">
      <c r="A137" s="34"/>
      <c r="B137" s="1" t="s">
        <v>52</v>
      </c>
      <c r="C137" s="35"/>
      <c r="D137" s="3">
        <v>10.64</v>
      </c>
      <c r="E137" s="38">
        <v>8</v>
      </c>
      <c r="F137" s="36"/>
      <c r="G137" s="38"/>
      <c r="H137" s="3"/>
      <c r="I137" s="36"/>
      <c r="J137" s="27"/>
      <c r="K137" s="5"/>
      <c r="L137" s="5"/>
      <c r="M137" s="5"/>
      <c r="N137" s="5"/>
      <c r="O137" s="5"/>
      <c r="P137" s="5"/>
      <c r="Q137" s="5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  <c r="AP137" s="49"/>
      <c r="AQ137" s="49"/>
      <c r="AR137" s="49"/>
      <c r="AS137" s="49"/>
      <c r="AT137" s="49"/>
      <c r="AU137" s="49"/>
      <c r="AV137" s="49"/>
      <c r="AW137" s="49"/>
      <c r="AX137" s="49"/>
      <c r="AY137" s="49"/>
      <c r="AZ137" s="49"/>
      <c r="BA137" s="49"/>
      <c r="BB137" s="49"/>
      <c r="BC137" s="49"/>
      <c r="BD137" s="49"/>
      <c r="BE137" s="49"/>
      <c r="BF137" s="49"/>
      <c r="BG137" s="49"/>
      <c r="BH137" s="49"/>
      <c r="BI137" s="49"/>
      <c r="BJ137" s="49"/>
      <c r="BK137" s="49"/>
      <c r="BL137" s="49"/>
      <c r="BM137" s="49"/>
      <c r="BN137" s="49"/>
      <c r="BO137" s="49"/>
      <c r="BP137" s="49"/>
      <c r="BQ137" s="49"/>
      <c r="BR137" s="49"/>
      <c r="BS137" s="49"/>
      <c r="BT137" s="49"/>
      <c r="BU137" s="49"/>
      <c r="BV137" s="49"/>
      <c r="BW137" s="49"/>
      <c r="BX137" s="49"/>
      <c r="BY137" s="49"/>
      <c r="BZ137" s="49"/>
      <c r="CA137" s="49"/>
      <c r="CB137" s="49"/>
      <c r="CC137" s="49"/>
      <c r="CD137" s="49"/>
      <c r="CE137" s="49"/>
      <c r="CF137" s="49"/>
      <c r="CG137" s="49"/>
      <c r="CH137" s="49"/>
      <c r="CI137" s="49"/>
      <c r="CJ137" s="49"/>
      <c r="CK137" s="49"/>
      <c r="CL137" s="49"/>
      <c r="CM137" s="49"/>
      <c r="CN137" s="49"/>
      <c r="CO137" s="49"/>
      <c r="CP137" s="49"/>
      <c r="CQ137" s="49"/>
      <c r="CR137" s="49"/>
      <c r="CS137" s="49"/>
      <c r="CT137" s="49"/>
      <c r="CU137" s="49"/>
      <c r="CV137" s="49"/>
      <c r="CW137" s="49"/>
      <c r="CX137" s="49"/>
      <c r="CY137" s="49"/>
      <c r="CZ137" s="49"/>
      <c r="DA137" s="49"/>
      <c r="DB137" s="49"/>
      <c r="DC137" s="49"/>
      <c r="DD137" s="49"/>
      <c r="DE137" s="49"/>
      <c r="DF137" s="49"/>
      <c r="DG137" s="49"/>
      <c r="DH137" s="49"/>
      <c r="DI137" s="49"/>
      <c r="DJ137" s="49"/>
      <c r="DK137" s="49"/>
      <c r="DL137" s="49"/>
      <c r="DM137" s="49"/>
      <c r="DN137" s="49"/>
      <c r="DO137" s="49"/>
      <c r="DP137" s="49"/>
      <c r="DQ137" s="49"/>
      <c r="DR137" s="49"/>
      <c r="DS137" s="49"/>
      <c r="DT137" s="49"/>
      <c r="DU137" s="49"/>
      <c r="DV137" s="49"/>
      <c r="DW137" s="49"/>
      <c r="DX137" s="49"/>
      <c r="DY137" s="49"/>
      <c r="DZ137" s="49"/>
      <c r="EA137" s="49"/>
      <c r="EB137" s="49"/>
      <c r="EC137" s="49"/>
      <c r="ED137" s="49"/>
      <c r="EE137" s="49"/>
      <c r="EF137" s="49"/>
      <c r="EG137" s="49"/>
      <c r="EH137" s="49"/>
      <c r="EI137" s="49"/>
      <c r="EJ137" s="49"/>
      <c r="EK137" s="49"/>
      <c r="EL137" s="49"/>
      <c r="EM137" s="49"/>
      <c r="EN137" s="49"/>
      <c r="EO137" s="49"/>
      <c r="EP137" s="49"/>
      <c r="EQ137" s="49"/>
      <c r="ER137" s="49"/>
      <c r="ES137" s="49"/>
      <c r="ET137" s="49"/>
      <c r="EU137" s="49"/>
    </row>
    <row r="138" spans="1:151" s="116" customFormat="1" x14ac:dyDescent="0.25">
      <c r="A138" s="34"/>
      <c r="B138" s="1" t="s">
        <v>53</v>
      </c>
      <c r="C138" s="35"/>
      <c r="D138" s="3">
        <v>9.52</v>
      </c>
      <c r="E138" s="38">
        <v>8</v>
      </c>
      <c r="F138" s="36"/>
      <c r="G138" s="38"/>
      <c r="H138" s="3"/>
      <c r="I138" s="36"/>
      <c r="J138" s="27"/>
      <c r="K138" s="5"/>
      <c r="L138" s="5"/>
      <c r="M138" s="5"/>
      <c r="N138" s="5"/>
      <c r="O138" s="5"/>
      <c r="P138" s="5"/>
      <c r="Q138" s="5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  <c r="AT138" s="49"/>
      <c r="AU138" s="49"/>
      <c r="AV138" s="49"/>
      <c r="AW138" s="49"/>
      <c r="AX138" s="49"/>
      <c r="AY138" s="49"/>
      <c r="AZ138" s="49"/>
      <c r="BA138" s="49"/>
      <c r="BB138" s="49"/>
      <c r="BC138" s="49"/>
      <c r="BD138" s="49"/>
      <c r="BE138" s="49"/>
      <c r="BF138" s="49"/>
      <c r="BG138" s="49"/>
      <c r="BH138" s="49"/>
      <c r="BI138" s="49"/>
      <c r="BJ138" s="49"/>
      <c r="BK138" s="49"/>
      <c r="BL138" s="49"/>
      <c r="BM138" s="49"/>
      <c r="BN138" s="49"/>
      <c r="BO138" s="49"/>
      <c r="BP138" s="49"/>
      <c r="BQ138" s="49"/>
      <c r="BR138" s="49"/>
      <c r="BS138" s="49"/>
      <c r="BT138" s="49"/>
      <c r="BU138" s="49"/>
      <c r="BV138" s="49"/>
      <c r="BW138" s="49"/>
      <c r="BX138" s="49"/>
      <c r="BY138" s="49"/>
      <c r="BZ138" s="49"/>
      <c r="CA138" s="49"/>
      <c r="CB138" s="49"/>
      <c r="CC138" s="49"/>
      <c r="CD138" s="49"/>
      <c r="CE138" s="49"/>
      <c r="CF138" s="49"/>
      <c r="CG138" s="49"/>
      <c r="CH138" s="49"/>
      <c r="CI138" s="49"/>
      <c r="CJ138" s="49"/>
      <c r="CK138" s="49"/>
      <c r="CL138" s="49"/>
      <c r="CM138" s="49"/>
      <c r="CN138" s="49"/>
      <c r="CO138" s="49"/>
      <c r="CP138" s="49"/>
      <c r="CQ138" s="49"/>
      <c r="CR138" s="49"/>
      <c r="CS138" s="49"/>
      <c r="CT138" s="49"/>
      <c r="CU138" s="49"/>
      <c r="CV138" s="49"/>
      <c r="CW138" s="49"/>
      <c r="CX138" s="49"/>
      <c r="CY138" s="49"/>
      <c r="CZ138" s="49"/>
      <c r="DA138" s="49"/>
      <c r="DB138" s="49"/>
      <c r="DC138" s="49"/>
      <c r="DD138" s="49"/>
      <c r="DE138" s="49"/>
      <c r="DF138" s="49"/>
      <c r="DG138" s="49"/>
      <c r="DH138" s="49"/>
      <c r="DI138" s="49"/>
      <c r="DJ138" s="49"/>
      <c r="DK138" s="49"/>
      <c r="DL138" s="49"/>
      <c r="DM138" s="49"/>
      <c r="DN138" s="49"/>
      <c r="DO138" s="49"/>
      <c r="DP138" s="49"/>
      <c r="DQ138" s="49"/>
      <c r="DR138" s="49"/>
      <c r="DS138" s="49"/>
      <c r="DT138" s="49"/>
      <c r="DU138" s="49"/>
      <c r="DV138" s="49"/>
      <c r="DW138" s="49"/>
      <c r="DX138" s="49"/>
      <c r="DY138" s="49"/>
      <c r="DZ138" s="49"/>
      <c r="EA138" s="49"/>
      <c r="EB138" s="49"/>
      <c r="EC138" s="49"/>
      <c r="ED138" s="49"/>
      <c r="EE138" s="49"/>
      <c r="EF138" s="49"/>
      <c r="EG138" s="49"/>
      <c r="EH138" s="49"/>
      <c r="EI138" s="49"/>
      <c r="EJ138" s="49"/>
      <c r="EK138" s="49"/>
      <c r="EL138" s="49"/>
      <c r="EM138" s="49"/>
      <c r="EN138" s="49"/>
      <c r="EO138" s="49"/>
      <c r="EP138" s="49"/>
      <c r="EQ138" s="49"/>
      <c r="ER138" s="49"/>
      <c r="ES138" s="49"/>
      <c r="ET138" s="49"/>
      <c r="EU138" s="49"/>
    </row>
    <row r="139" spans="1:151" s="116" customFormat="1" x14ac:dyDescent="0.25">
      <c r="A139" s="34"/>
      <c r="B139" s="1" t="s">
        <v>55</v>
      </c>
      <c r="C139" s="35"/>
      <c r="D139" s="3">
        <v>4</v>
      </c>
      <c r="E139" s="38">
        <v>4</v>
      </c>
      <c r="F139" s="36"/>
      <c r="G139" s="38"/>
      <c r="H139" s="3"/>
      <c r="I139" s="36"/>
      <c r="J139" s="27"/>
      <c r="K139" s="5"/>
      <c r="L139" s="5"/>
      <c r="M139" s="5"/>
      <c r="N139" s="5"/>
      <c r="O139" s="5"/>
      <c r="P139" s="5"/>
      <c r="Q139" s="5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  <c r="AP139" s="49"/>
      <c r="AQ139" s="49"/>
      <c r="AR139" s="49"/>
      <c r="AS139" s="49"/>
      <c r="AT139" s="49"/>
      <c r="AU139" s="49"/>
      <c r="AV139" s="49"/>
      <c r="AW139" s="49"/>
      <c r="AX139" s="49"/>
      <c r="AY139" s="49"/>
      <c r="AZ139" s="49"/>
      <c r="BA139" s="49"/>
      <c r="BB139" s="49"/>
      <c r="BC139" s="49"/>
      <c r="BD139" s="49"/>
      <c r="BE139" s="49"/>
      <c r="BF139" s="49"/>
      <c r="BG139" s="49"/>
      <c r="BH139" s="49"/>
      <c r="BI139" s="49"/>
      <c r="BJ139" s="49"/>
      <c r="BK139" s="49"/>
      <c r="BL139" s="49"/>
      <c r="BM139" s="49"/>
      <c r="BN139" s="49"/>
      <c r="BO139" s="49"/>
      <c r="BP139" s="49"/>
      <c r="BQ139" s="49"/>
      <c r="BR139" s="49"/>
      <c r="BS139" s="49"/>
      <c r="BT139" s="49"/>
      <c r="BU139" s="49"/>
      <c r="BV139" s="49"/>
      <c r="BW139" s="49"/>
      <c r="BX139" s="49"/>
      <c r="BY139" s="49"/>
      <c r="BZ139" s="49"/>
      <c r="CA139" s="49"/>
      <c r="CB139" s="49"/>
      <c r="CC139" s="49"/>
      <c r="CD139" s="49"/>
      <c r="CE139" s="49"/>
      <c r="CF139" s="49"/>
      <c r="CG139" s="49"/>
      <c r="CH139" s="49"/>
      <c r="CI139" s="49"/>
      <c r="CJ139" s="49"/>
      <c r="CK139" s="49"/>
      <c r="CL139" s="49"/>
      <c r="CM139" s="49"/>
      <c r="CN139" s="49"/>
      <c r="CO139" s="49"/>
      <c r="CP139" s="49"/>
      <c r="CQ139" s="49"/>
      <c r="CR139" s="49"/>
      <c r="CS139" s="49"/>
      <c r="CT139" s="49"/>
      <c r="CU139" s="49"/>
      <c r="CV139" s="49"/>
      <c r="CW139" s="49"/>
      <c r="CX139" s="49"/>
      <c r="CY139" s="49"/>
      <c r="CZ139" s="49"/>
      <c r="DA139" s="49"/>
      <c r="DB139" s="49"/>
      <c r="DC139" s="49"/>
      <c r="DD139" s="49"/>
      <c r="DE139" s="49"/>
      <c r="DF139" s="49"/>
      <c r="DG139" s="49"/>
      <c r="DH139" s="49"/>
      <c r="DI139" s="49"/>
      <c r="DJ139" s="49"/>
      <c r="DK139" s="49"/>
      <c r="DL139" s="49"/>
      <c r="DM139" s="49"/>
      <c r="DN139" s="49"/>
      <c r="DO139" s="49"/>
      <c r="DP139" s="49"/>
      <c r="DQ139" s="49"/>
      <c r="DR139" s="49"/>
      <c r="DS139" s="49"/>
      <c r="DT139" s="49"/>
      <c r="DU139" s="49"/>
      <c r="DV139" s="49"/>
      <c r="DW139" s="49"/>
      <c r="DX139" s="49"/>
      <c r="DY139" s="49"/>
      <c r="DZ139" s="49"/>
      <c r="EA139" s="49"/>
      <c r="EB139" s="49"/>
      <c r="EC139" s="49"/>
      <c r="ED139" s="49"/>
      <c r="EE139" s="49"/>
      <c r="EF139" s="49"/>
      <c r="EG139" s="49"/>
      <c r="EH139" s="49"/>
      <c r="EI139" s="49"/>
      <c r="EJ139" s="49"/>
      <c r="EK139" s="49"/>
      <c r="EL139" s="49"/>
      <c r="EM139" s="49"/>
      <c r="EN139" s="49"/>
      <c r="EO139" s="49"/>
      <c r="EP139" s="49"/>
      <c r="EQ139" s="49"/>
      <c r="ER139" s="49"/>
      <c r="ES139" s="49"/>
      <c r="ET139" s="49"/>
      <c r="EU139" s="49"/>
    </row>
    <row r="140" spans="1:151" s="116" customFormat="1" x14ac:dyDescent="0.25">
      <c r="A140" s="34"/>
      <c r="B140" s="1" t="s">
        <v>27</v>
      </c>
      <c r="C140" s="35"/>
      <c r="D140" s="3">
        <v>1</v>
      </c>
      <c r="E140" s="38">
        <v>1</v>
      </c>
      <c r="F140" s="36"/>
      <c r="G140" s="38"/>
      <c r="H140" s="3"/>
      <c r="I140" s="36"/>
      <c r="J140" s="27"/>
      <c r="K140" s="5"/>
      <c r="L140" s="5"/>
      <c r="M140" s="5"/>
      <c r="N140" s="5"/>
      <c r="O140" s="5"/>
      <c r="P140" s="5"/>
      <c r="Q140" s="5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49"/>
      <c r="AY140" s="49"/>
      <c r="AZ140" s="49"/>
      <c r="BA140" s="49"/>
      <c r="BB140" s="49"/>
      <c r="BC140" s="49"/>
      <c r="BD140" s="49"/>
      <c r="BE140" s="49"/>
      <c r="BF140" s="49"/>
      <c r="BG140" s="49"/>
      <c r="BH140" s="49"/>
      <c r="BI140" s="49"/>
      <c r="BJ140" s="49"/>
      <c r="BK140" s="49"/>
      <c r="BL140" s="49"/>
      <c r="BM140" s="49"/>
      <c r="BN140" s="49"/>
      <c r="BO140" s="49"/>
      <c r="BP140" s="49"/>
      <c r="BQ140" s="49"/>
      <c r="BR140" s="49"/>
      <c r="BS140" s="49"/>
      <c r="BT140" s="49"/>
      <c r="BU140" s="49"/>
      <c r="BV140" s="49"/>
      <c r="BW140" s="49"/>
      <c r="BX140" s="49"/>
      <c r="BY140" s="49"/>
      <c r="BZ140" s="49"/>
      <c r="CA140" s="49"/>
      <c r="CB140" s="49"/>
      <c r="CC140" s="49"/>
      <c r="CD140" s="49"/>
      <c r="CE140" s="49"/>
      <c r="CF140" s="49"/>
      <c r="CG140" s="49"/>
      <c r="CH140" s="49"/>
      <c r="CI140" s="49"/>
      <c r="CJ140" s="49"/>
      <c r="CK140" s="49"/>
      <c r="CL140" s="49"/>
      <c r="CM140" s="49"/>
      <c r="CN140" s="49"/>
      <c r="CO140" s="49"/>
      <c r="CP140" s="49"/>
      <c r="CQ140" s="49"/>
      <c r="CR140" s="49"/>
      <c r="CS140" s="49"/>
      <c r="CT140" s="49"/>
      <c r="CU140" s="49"/>
      <c r="CV140" s="49"/>
      <c r="CW140" s="49"/>
      <c r="CX140" s="49"/>
      <c r="CY140" s="49"/>
      <c r="CZ140" s="49"/>
      <c r="DA140" s="49"/>
      <c r="DB140" s="49"/>
      <c r="DC140" s="49"/>
      <c r="DD140" s="49"/>
      <c r="DE140" s="49"/>
      <c r="DF140" s="49"/>
      <c r="DG140" s="49"/>
      <c r="DH140" s="49"/>
      <c r="DI140" s="49"/>
      <c r="DJ140" s="49"/>
      <c r="DK140" s="49"/>
      <c r="DL140" s="49"/>
      <c r="DM140" s="49"/>
      <c r="DN140" s="49"/>
      <c r="DO140" s="49"/>
      <c r="DP140" s="49"/>
      <c r="DQ140" s="49"/>
      <c r="DR140" s="49"/>
      <c r="DS140" s="49"/>
      <c r="DT140" s="49"/>
      <c r="DU140" s="49"/>
      <c r="DV140" s="49"/>
      <c r="DW140" s="49"/>
      <c r="DX140" s="49"/>
      <c r="DY140" s="49"/>
      <c r="DZ140" s="49"/>
      <c r="EA140" s="49"/>
      <c r="EB140" s="49"/>
      <c r="EC140" s="49"/>
      <c r="ED140" s="49"/>
      <c r="EE140" s="49"/>
      <c r="EF140" s="49"/>
      <c r="EG140" s="49"/>
      <c r="EH140" s="49"/>
      <c r="EI140" s="49"/>
      <c r="EJ140" s="49"/>
      <c r="EK140" s="49"/>
      <c r="EL140" s="49"/>
      <c r="EM140" s="49"/>
      <c r="EN140" s="49"/>
      <c r="EO140" s="49"/>
      <c r="EP140" s="49"/>
      <c r="EQ140" s="49"/>
      <c r="ER140" s="49"/>
      <c r="ES140" s="49"/>
      <c r="ET140" s="49"/>
      <c r="EU140" s="49"/>
    </row>
    <row r="141" spans="1:151" s="116" customFormat="1" x14ac:dyDescent="0.25">
      <c r="A141" s="34"/>
      <c r="B141" s="1" t="s">
        <v>115</v>
      </c>
      <c r="C141" s="35"/>
      <c r="D141" s="3">
        <v>152</v>
      </c>
      <c r="E141" s="38">
        <v>152</v>
      </c>
      <c r="F141" s="36"/>
      <c r="G141" s="38"/>
      <c r="H141" s="3"/>
      <c r="I141" s="36"/>
      <c r="J141" s="27"/>
      <c r="K141" s="5"/>
      <c r="L141" s="5"/>
      <c r="M141" s="5"/>
      <c r="N141" s="5"/>
      <c r="O141" s="5"/>
      <c r="P141" s="5"/>
      <c r="Q141" s="5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49"/>
      <c r="AY141" s="49"/>
      <c r="AZ141" s="49"/>
      <c r="BA141" s="49"/>
      <c r="BB141" s="49"/>
      <c r="BC141" s="49"/>
      <c r="BD141" s="49"/>
      <c r="BE141" s="49"/>
      <c r="BF141" s="49"/>
      <c r="BG141" s="49"/>
      <c r="BH141" s="49"/>
      <c r="BI141" s="49"/>
      <c r="BJ141" s="49"/>
      <c r="BK141" s="49"/>
      <c r="BL141" s="49"/>
      <c r="BM141" s="49"/>
      <c r="BN141" s="49"/>
      <c r="BO141" s="49"/>
      <c r="BP141" s="49"/>
      <c r="BQ141" s="49"/>
      <c r="BR141" s="49"/>
      <c r="BS141" s="49"/>
      <c r="BT141" s="49"/>
      <c r="BU141" s="49"/>
      <c r="BV141" s="49"/>
      <c r="BW141" s="49"/>
      <c r="BX141" s="49"/>
      <c r="BY141" s="49"/>
      <c r="BZ141" s="49"/>
      <c r="CA141" s="49"/>
      <c r="CB141" s="49"/>
      <c r="CC141" s="49"/>
      <c r="CD141" s="49"/>
      <c r="CE141" s="49"/>
      <c r="CF141" s="49"/>
      <c r="CG141" s="49"/>
      <c r="CH141" s="49"/>
      <c r="CI141" s="49"/>
      <c r="CJ141" s="49"/>
      <c r="CK141" s="49"/>
      <c r="CL141" s="49"/>
      <c r="CM141" s="49"/>
      <c r="CN141" s="49"/>
      <c r="CO141" s="49"/>
      <c r="CP141" s="49"/>
      <c r="CQ141" s="49"/>
      <c r="CR141" s="49"/>
      <c r="CS141" s="49"/>
      <c r="CT141" s="49"/>
      <c r="CU141" s="49"/>
      <c r="CV141" s="49"/>
      <c r="CW141" s="49"/>
      <c r="CX141" s="49"/>
      <c r="CY141" s="49"/>
      <c r="CZ141" s="49"/>
      <c r="DA141" s="49"/>
      <c r="DB141" s="49"/>
      <c r="DC141" s="49"/>
      <c r="DD141" s="49"/>
      <c r="DE141" s="49"/>
      <c r="DF141" s="49"/>
      <c r="DG141" s="49"/>
      <c r="DH141" s="49"/>
      <c r="DI141" s="49"/>
      <c r="DJ141" s="49"/>
      <c r="DK141" s="49"/>
      <c r="DL141" s="49"/>
      <c r="DM141" s="49"/>
      <c r="DN141" s="49"/>
      <c r="DO141" s="49"/>
      <c r="DP141" s="49"/>
      <c r="DQ141" s="49"/>
      <c r="DR141" s="49"/>
      <c r="DS141" s="49"/>
      <c r="DT141" s="49"/>
      <c r="DU141" s="49"/>
      <c r="DV141" s="49"/>
      <c r="DW141" s="49"/>
      <c r="DX141" s="49"/>
      <c r="DY141" s="49"/>
      <c r="DZ141" s="49"/>
      <c r="EA141" s="49"/>
      <c r="EB141" s="49"/>
      <c r="EC141" s="49"/>
      <c r="ED141" s="49"/>
      <c r="EE141" s="49"/>
      <c r="EF141" s="49"/>
      <c r="EG141" s="49"/>
      <c r="EH141" s="49"/>
      <c r="EI141" s="49"/>
      <c r="EJ141" s="49"/>
      <c r="EK141" s="49"/>
      <c r="EL141" s="49"/>
      <c r="EM141" s="49"/>
      <c r="EN141" s="49"/>
      <c r="EO141" s="49"/>
      <c r="EP141" s="49"/>
      <c r="EQ141" s="49"/>
      <c r="ER141" s="49"/>
      <c r="ES141" s="49"/>
      <c r="ET141" s="49"/>
      <c r="EU141" s="49"/>
    </row>
    <row r="142" spans="1:151" s="116" customFormat="1" x14ac:dyDescent="0.25">
      <c r="A142" s="34"/>
      <c r="B142" s="1" t="s">
        <v>116</v>
      </c>
      <c r="C142" s="35"/>
      <c r="D142" s="3">
        <v>6</v>
      </c>
      <c r="E142" s="38">
        <v>6</v>
      </c>
      <c r="F142" s="36"/>
      <c r="G142" s="38"/>
      <c r="H142" s="3"/>
      <c r="I142" s="36"/>
      <c r="J142" s="27"/>
      <c r="K142" s="5"/>
      <c r="L142" s="5"/>
      <c r="M142" s="5"/>
      <c r="N142" s="5"/>
      <c r="O142" s="5"/>
      <c r="P142" s="5"/>
      <c r="Q142" s="5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49"/>
      <c r="AY142" s="49"/>
      <c r="AZ142" s="49"/>
      <c r="BA142" s="49"/>
      <c r="BB142" s="49"/>
      <c r="BC142" s="49"/>
      <c r="BD142" s="49"/>
      <c r="BE142" s="49"/>
      <c r="BF142" s="49"/>
      <c r="BG142" s="49"/>
      <c r="BH142" s="49"/>
      <c r="BI142" s="49"/>
      <c r="BJ142" s="49"/>
      <c r="BK142" s="49"/>
      <c r="BL142" s="49"/>
      <c r="BM142" s="49"/>
      <c r="BN142" s="49"/>
      <c r="BO142" s="49"/>
      <c r="BP142" s="49"/>
      <c r="BQ142" s="49"/>
      <c r="BR142" s="49"/>
      <c r="BS142" s="49"/>
      <c r="BT142" s="49"/>
      <c r="BU142" s="49"/>
      <c r="BV142" s="49"/>
      <c r="BW142" s="49"/>
      <c r="BX142" s="49"/>
      <c r="BY142" s="49"/>
      <c r="BZ142" s="49"/>
      <c r="CA142" s="49"/>
      <c r="CB142" s="49"/>
      <c r="CC142" s="49"/>
      <c r="CD142" s="49"/>
      <c r="CE142" s="49"/>
      <c r="CF142" s="49"/>
      <c r="CG142" s="49"/>
      <c r="CH142" s="49"/>
      <c r="CI142" s="49"/>
      <c r="CJ142" s="49"/>
      <c r="CK142" s="49"/>
      <c r="CL142" s="49"/>
      <c r="CM142" s="49"/>
      <c r="CN142" s="49"/>
      <c r="CO142" s="49"/>
      <c r="CP142" s="49"/>
      <c r="CQ142" s="49"/>
      <c r="CR142" s="49"/>
      <c r="CS142" s="49"/>
      <c r="CT142" s="49"/>
      <c r="CU142" s="49"/>
      <c r="CV142" s="49"/>
      <c r="CW142" s="49"/>
      <c r="CX142" s="49"/>
      <c r="CY142" s="49"/>
      <c r="CZ142" s="49"/>
      <c r="DA142" s="49"/>
      <c r="DB142" s="49"/>
      <c r="DC142" s="49"/>
      <c r="DD142" s="49"/>
      <c r="DE142" s="49"/>
      <c r="DF142" s="49"/>
      <c r="DG142" s="49"/>
      <c r="DH142" s="49"/>
      <c r="DI142" s="49"/>
      <c r="DJ142" s="49"/>
      <c r="DK142" s="49"/>
      <c r="DL142" s="49"/>
      <c r="DM142" s="49"/>
      <c r="DN142" s="49"/>
      <c r="DO142" s="49"/>
      <c r="DP142" s="49"/>
      <c r="DQ142" s="49"/>
      <c r="DR142" s="49"/>
      <c r="DS142" s="49"/>
      <c r="DT142" s="49"/>
      <c r="DU142" s="49"/>
      <c r="DV142" s="49"/>
      <c r="DW142" s="49"/>
      <c r="DX142" s="49"/>
      <c r="DY142" s="49"/>
      <c r="DZ142" s="49"/>
      <c r="EA142" s="49"/>
      <c r="EB142" s="49"/>
      <c r="EC142" s="49"/>
      <c r="ED142" s="49"/>
      <c r="EE142" s="49"/>
      <c r="EF142" s="49"/>
      <c r="EG142" s="49"/>
      <c r="EH142" s="49"/>
      <c r="EI142" s="49"/>
      <c r="EJ142" s="49"/>
      <c r="EK142" s="49"/>
      <c r="EL142" s="49"/>
      <c r="EM142" s="49"/>
      <c r="EN142" s="49"/>
      <c r="EO142" s="49"/>
      <c r="EP142" s="49"/>
      <c r="EQ142" s="49"/>
      <c r="ER142" s="49"/>
      <c r="ES142" s="49"/>
      <c r="ET142" s="49"/>
      <c r="EU142" s="49"/>
    </row>
    <row r="143" spans="1:151" s="63" customFormat="1" ht="30" x14ac:dyDescent="0.25">
      <c r="A143" s="43" t="s">
        <v>117</v>
      </c>
      <c r="B143" s="1"/>
      <c r="C143" s="35">
        <v>70</v>
      </c>
      <c r="D143" s="3"/>
      <c r="E143" s="38"/>
      <c r="F143" s="3">
        <v>10.1</v>
      </c>
      <c r="G143" s="38">
        <v>6.8</v>
      </c>
      <c r="H143" s="3">
        <v>17</v>
      </c>
      <c r="I143" s="36">
        <v>170</v>
      </c>
      <c r="J143" s="27" t="s">
        <v>118</v>
      </c>
      <c r="K143" s="5"/>
      <c r="L143" s="5"/>
      <c r="M143" s="5"/>
      <c r="N143" s="5"/>
      <c r="O143" s="5"/>
      <c r="P143" s="5"/>
      <c r="Q143" s="5"/>
      <c r="R143" s="65"/>
      <c r="S143" s="65"/>
      <c r="T143" s="65"/>
      <c r="U143" s="65"/>
      <c r="V143" s="65"/>
      <c r="W143" s="65"/>
      <c r="X143" s="65"/>
      <c r="Y143" s="65"/>
      <c r="Z143" s="65"/>
      <c r="AA143" s="65"/>
      <c r="AB143" s="65"/>
      <c r="AC143" s="65"/>
      <c r="AD143" s="65"/>
      <c r="AE143" s="65"/>
      <c r="AF143" s="65"/>
      <c r="AG143" s="65"/>
      <c r="AH143" s="65"/>
      <c r="AI143" s="65"/>
      <c r="AJ143" s="65"/>
      <c r="AK143" s="65"/>
      <c r="AL143" s="65"/>
      <c r="AM143" s="65"/>
      <c r="AN143" s="65"/>
      <c r="AO143" s="65"/>
      <c r="AP143" s="65"/>
      <c r="AQ143" s="65"/>
      <c r="AR143" s="65"/>
      <c r="AS143" s="65"/>
      <c r="AT143" s="65"/>
      <c r="AU143" s="65"/>
      <c r="AV143" s="65"/>
      <c r="AW143" s="65"/>
      <c r="AX143" s="65"/>
      <c r="AY143" s="65"/>
      <c r="AZ143" s="65"/>
      <c r="BA143" s="65"/>
      <c r="BB143" s="65"/>
      <c r="BC143" s="65"/>
      <c r="BD143" s="65"/>
      <c r="BE143" s="65"/>
      <c r="BF143" s="65"/>
      <c r="BG143" s="65"/>
      <c r="BH143" s="65"/>
      <c r="BI143" s="65"/>
      <c r="BJ143" s="65"/>
      <c r="BK143" s="65"/>
      <c r="BL143" s="65"/>
      <c r="BM143" s="65"/>
      <c r="BN143" s="65"/>
      <c r="BO143" s="65"/>
      <c r="BP143" s="65"/>
      <c r="BQ143" s="65"/>
      <c r="BR143" s="65"/>
      <c r="BS143" s="65"/>
      <c r="BT143" s="65"/>
      <c r="BU143" s="65"/>
      <c r="BV143" s="65"/>
      <c r="BW143" s="65"/>
      <c r="BX143" s="65"/>
      <c r="BY143" s="65"/>
      <c r="BZ143" s="65"/>
      <c r="CA143" s="65"/>
      <c r="CB143" s="65"/>
      <c r="CC143" s="65"/>
      <c r="CD143" s="65"/>
      <c r="CE143" s="65"/>
      <c r="CF143" s="65"/>
      <c r="CG143" s="65"/>
      <c r="CH143" s="65"/>
      <c r="CI143" s="65"/>
      <c r="CJ143" s="65"/>
      <c r="CK143" s="65"/>
      <c r="CL143" s="65"/>
      <c r="CM143" s="65"/>
      <c r="CN143" s="65"/>
      <c r="CO143" s="65"/>
      <c r="CP143" s="65"/>
      <c r="CQ143" s="65"/>
      <c r="CR143" s="65"/>
      <c r="CS143" s="65"/>
      <c r="CT143" s="65"/>
      <c r="CU143" s="65"/>
      <c r="CV143" s="65"/>
      <c r="CW143" s="65"/>
      <c r="CX143" s="65"/>
      <c r="CY143" s="65"/>
      <c r="CZ143" s="65"/>
      <c r="DA143" s="65"/>
      <c r="DB143" s="65"/>
      <c r="DC143" s="65"/>
      <c r="DD143" s="78"/>
      <c r="DE143" s="78"/>
      <c r="DF143" s="78"/>
      <c r="DG143" s="78"/>
      <c r="DH143" s="78"/>
      <c r="DI143" s="78"/>
      <c r="DJ143" s="78"/>
      <c r="DK143" s="78"/>
      <c r="DL143" s="78"/>
      <c r="DM143" s="78"/>
      <c r="DN143" s="78"/>
      <c r="DO143" s="78"/>
      <c r="DP143" s="78"/>
      <c r="DQ143" s="78"/>
      <c r="DR143" s="78"/>
      <c r="DS143" s="78"/>
      <c r="DT143" s="78"/>
      <c r="DU143" s="78"/>
      <c r="DV143" s="78"/>
      <c r="DW143" s="78"/>
      <c r="DX143" s="78"/>
      <c r="DY143" s="78"/>
      <c r="DZ143" s="78"/>
      <c r="EA143" s="78"/>
      <c r="EB143" s="78"/>
      <c r="EC143" s="78"/>
      <c r="ED143" s="78"/>
      <c r="EE143" s="78"/>
      <c r="EF143" s="78"/>
      <c r="EG143" s="78"/>
      <c r="EH143" s="78"/>
      <c r="EI143" s="78"/>
      <c r="EJ143" s="78"/>
      <c r="EK143" s="78"/>
      <c r="EL143" s="78"/>
      <c r="EM143" s="78"/>
      <c r="EN143" s="78"/>
      <c r="EO143" s="78"/>
      <c r="EP143" s="78"/>
      <c r="EQ143" s="78"/>
      <c r="ER143" s="78"/>
      <c r="ES143" s="78"/>
      <c r="ET143" s="78"/>
      <c r="EU143" s="78"/>
    </row>
    <row r="144" spans="1:151" s="63" customFormat="1" ht="15.75" x14ac:dyDescent="0.25">
      <c r="A144" s="34"/>
      <c r="B144" s="1" t="s">
        <v>119</v>
      </c>
      <c r="C144" s="35"/>
      <c r="D144" s="3">
        <v>28</v>
      </c>
      <c r="E144" s="38">
        <v>28</v>
      </c>
      <c r="F144" s="3"/>
      <c r="G144" s="38"/>
      <c r="H144" s="3"/>
      <c r="I144" s="36"/>
      <c r="J144" s="66"/>
      <c r="K144" s="5"/>
      <c r="L144" s="5"/>
      <c r="M144" s="5"/>
      <c r="N144" s="5"/>
      <c r="O144" s="5"/>
      <c r="P144" s="5"/>
      <c r="Q144" s="5"/>
      <c r="R144" s="65"/>
      <c r="S144" s="65"/>
      <c r="T144" s="65"/>
      <c r="U144" s="65"/>
      <c r="V144" s="65"/>
      <c r="W144" s="65"/>
      <c r="X144" s="65"/>
      <c r="Y144" s="65"/>
      <c r="Z144" s="65"/>
      <c r="AA144" s="65"/>
      <c r="AB144" s="65"/>
      <c r="AC144" s="65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5"/>
      <c r="AQ144" s="65"/>
      <c r="AR144" s="65"/>
      <c r="AS144" s="65"/>
      <c r="AT144" s="65"/>
      <c r="AU144" s="65"/>
      <c r="AV144" s="65"/>
      <c r="AW144" s="65"/>
      <c r="AX144" s="65"/>
      <c r="AY144" s="65"/>
      <c r="AZ144" s="65"/>
      <c r="BA144" s="65"/>
      <c r="BB144" s="65"/>
      <c r="BC144" s="65"/>
      <c r="BD144" s="65"/>
      <c r="BE144" s="65"/>
      <c r="BF144" s="65"/>
      <c r="BG144" s="65"/>
      <c r="BH144" s="65"/>
      <c r="BI144" s="65"/>
      <c r="BJ144" s="65"/>
      <c r="BK144" s="65"/>
      <c r="BL144" s="65"/>
      <c r="BM144" s="65"/>
      <c r="BN144" s="65"/>
      <c r="BO144" s="65"/>
      <c r="BP144" s="65"/>
      <c r="BQ144" s="65"/>
      <c r="BR144" s="65"/>
      <c r="BS144" s="65"/>
      <c r="BT144" s="65"/>
      <c r="BU144" s="65"/>
      <c r="BV144" s="65"/>
      <c r="BW144" s="65"/>
      <c r="BX144" s="65"/>
      <c r="BY144" s="65"/>
      <c r="BZ144" s="65"/>
      <c r="CA144" s="65"/>
      <c r="CB144" s="65"/>
      <c r="CC144" s="65"/>
      <c r="CD144" s="65"/>
      <c r="CE144" s="65"/>
      <c r="CF144" s="65"/>
      <c r="CG144" s="65"/>
      <c r="CH144" s="65"/>
      <c r="CI144" s="65"/>
      <c r="CJ144" s="65"/>
      <c r="CK144" s="65"/>
      <c r="CL144" s="65"/>
      <c r="CM144" s="65"/>
      <c r="CN144" s="65"/>
      <c r="CO144" s="65"/>
      <c r="CP144" s="65"/>
      <c r="CQ144" s="65"/>
      <c r="CR144" s="65"/>
      <c r="CS144" s="65"/>
      <c r="CT144" s="65"/>
      <c r="CU144" s="65"/>
      <c r="CV144" s="65"/>
      <c r="CW144" s="65"/>
      <c r="CX144" s="65"/>
      <c r="CY144" s="65"/>
      <c r="CZ144" s="65"/>
      <c r="DA144" s="65"/>
      <c r="DB144" s="65"/>
      <c r="DC144" s="65"/>
      <c r="DD144" s="78"/>
      <c r="DE144" s="78"/>
      <c r="DF144" s="78"/>
      <c r="DG144" s="78"/>
      <c r="DH144" s="78"/>
      <c r="DI144" s="78"/>
      <c r="DJ144" s="78"/>
      <c r="DK144" s="78"/>
      <c r="DL144" s="78"/>
      <c r="DM144" s="78"/>
      <c r="DN144" s="78"/>
      <c r="DO144" s="78"/>
      <c r="DP144" s="78"/>
      <c r="DQ144" s="78"/>
      <c r="DR144" s="78"/>
      <c r="DS144" s="78"/>
      <c r="DT144" s="78"/>
      <c r="DU144" s="78"/>
      <c r="DV144" s="78"/>
      <c r="DW144" s="78"/>
      <c r="DX144" s="78"/>
      <c r="DY144" s="78"/>
      <c r="DZ144" s="78"/>
      <c r="EA144" s="78"/>
      <c r="EB144" s="78"/>
      <c r="EC144" s="78"/>
      <c r="ED144" s="78"/>
      <c r="EE144" s="78"/>
      <c r="EF144" s="78"/>
      <c r="EG144" s="78"/>
      <c r="EH144" s="78"/>
      <c r="EI144" s="78"/>
      <c r="EJ144" s="78"/>
      <c r="EK144" s="78"/>
      <c r="EL144" s="78"/>
      <c r="EM144" s="78"/>
      <c r="EN144" s="78"/>
      <c r="EO144" s="78"/>
      <c r="EP144" s="78"/>
      <c r="EQ144" s="78"/>
      <c r="ER144" s="78"/>
      <c r="ES144" s="78"/>
      <c r="ET144" s="78"/>
      <c r="EU144" s="78"/>
    </row>
    <row r="145" spans="1:164" s="63" customFormat="1" ht="15.75" x14ac:dyDescent="0.25">
      <c r="A145" s="34"/>
      <c r="B145" s="1" t="s">
        <v>52</v>
      </c>
      <c r="C145" s="35"/>
      <c r="D145" s="3">
        <v>8.6850000000000005</v>
      </c>
      <c r="E145" s="38">
        <v>6.53</v>
      </c>
      <c r="F145" s="3"/>
      <c r="G145" s="38"/>
      <c r="H145" s="3"/>
      <c r="I145" s="36"/>
      <c r="J145" s="27"/>
      <c r="K145" s="5"/>
      <c r="L145" s="5"/>
      <c r="M145" s="5"/>
      <c r="N145" s="5"/>
      <c r="O145" s="5"/>
      <c r="P145" s="5"/>
      <c r="Q145" s="5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  <c r="AJ145" s="78"/>
      <c r="AK145" s="78"/>
      <c r="AL145" s="78"/>
      <c r="AM145" s="78"/>
      <c r="AN145" s="78"/>
      <c r="AO145" s="78"/>
      <c r="AP145" s="78"/>
      <c r="AQ145" s="78"/>
      <c r="AR145" s="78"/>
      <c r="AS145" s="78"/>
      <c r="AT145" s="78"/>
      <c r="AU145" s="78"/>
      <c r="AV145" s="78"/>
      <c r="AW145" s="78"/>
      <c r="AX145" s="78"/>
      <c r="AY145" s="78"/>
      <c r="AZ145" s="78"/>
      <c r="BA145" s="78"/>
      <c r="BB145" s="78"/>
      <c r="BC145" s="78"/>
      <c r="BD145" s="78"/>
      <c r="BE145" s="78"/>
      <c r="BF145" s="78"/>
      <c r="BG145" s="78"/>
      <c r="BH145" s="78"/>
      <c r="BI145" s="78"/>
      <c r="BJ145" s="78"/>
      <c r="BK145" s="78"/>
      <c r="BL145" s="78"/>
      <c r="BM145" s="78"/>
      <c r="BN145" s="78"/>
      <c r="BO145" s="78"/>
      <c r="BP145" s="78"/>
      <c r="BQ145" s="78"/>
      <c r="BR145" s="78"/>
      <c r="BS145" s="78"/>
      <c r="BT145" s="78"/>
      <c r="BU145" s="78"/>
      <c r="BV145" s="78"/>
      <c r="BW145" s="78"/>
      <c r="BX145" s="78"/>
      <c r="BY145" s="78"/>
      <c r="BZ145" s="78"/>
      <c r="CA145" s="78"/>
      <c r="CB145" s="78"/>
      <c r="CC145" s="78"/>
      <c r="CD145" s="78"/>
      <c r="CE145" s="78"/>
      <c r="CF145" s="78"/>
      <c r="CG145" s="78"/>
      <c r="CH145" s="78"/>
      <c r="CI145" s="78"/>
      <c r="CJ145" s="78"/>
      <c r="CK145" s="78"/>
      <c r="CL145" s="78"/>
      <c r="CM145" s="78"/>
      <c r="CN145" s="78"/>
      <c r="CO145" s="78"/>
      <c r="CP145" s="78"/>
      <c r="CQ145" s="78"/>
      <c r="CR145" s="78"/>
      <c r="CS145" s="78"/>
      <c r="CT145" s="78"/>
      <c r="CU145" s="78"/>
      <c r="CV145" s="78"/>
      <c r="CW145" s="78"/>
      <c r="CX145" s="78"/>
      <c r="CY145" s="78"/>
      <c r="CZ145" s="78"/>
      <c r="DA145" s="78"/>
      <c r="DB145" s="78"/>
      <c r="DC145" s="78"/>
      <c r="DD145" s="78"/>
      <c r="DE145" s="78"/>
      <c r="DF145" s="78"/>
      <c r="DG145" s="78"/>
      <c r="DH145" s="78"/>
      <c r="DI145" s="78"/>
      <c r="DJ145" s="78"/>
      <c r="DK145" s="78"/>
      <c r="DL145" s="78"/>
      <c r="DM145" s="78"/>
      <c r="DN145" s="78"/>
      <c r="DO145" s="78"/>
      <c r="DP145" s="78"/>
      <c r="DQ145" s="78"/>
      <c r="DR145" s="78"/>
      <c r="DS145" s="78"/>
      <c r="DT145" s="78"/>
      <c r="DU145" s="78"/>
      <c r="DV145" s="78"/>
      <c r="DW145" s="78"/>
      <c r="DX145" s="78"/>
      <c r="DY145" s="78"/>
      <c r="DZ145" s="78"/>
      <c r="EA145" s="78"/>
      <c r="EB145" s="78"/>
      <c r="EC145" s="78"/>
      <c r="ED145" s="78"/>
      <c r="EE145" s="78"/>
      <c r="EF145" s="78"/>
      <c r="EG145" s="78"/>
      <c r="EH145" s="78"/>
      <c r="EI145" s="78"/>
      <c r="EJ145" s="78"/>
      <c r="EK145" s="78"/>
      <c r="EL145" s="78"/>
      <c r="EM145" s="78"/>
      <c r="EN145" s="78"/>
      <c r="EO145" s="78"/>
      <c r="EP145" s="78"/>
      <c r="EQ145" s="78"/>
      <c r="ER145" s="78"/>
      <c r="ES145" s="78"/>
      <c r="ET145" s="78"/>
      <c r="EU145" s="78"/>
    </row>
    <row r="146" spans="1:164" s="63" customFormat="1" ht="15.75" x14ac:dyDescent="0.25">
      <c r="A146" s="34"/>
      <c r="B146" s="1" t="s">
        <v>53</v>
      </c>
      <c r="C146" s="35"/>
      <c r="D146" s="3">
        <v>11.1</v>
      </c>
      <c r="E146" s="38">
        <v>9.32</v>
      </c>
      <c r="F146" s="3"/>
      <c r="G146" s="38"/>
      <c r="H146" s="3"/>
      <c r="I146" s="36"/>
      <c r="J146" s="27"/>
      <c r="K146" s="5"/>
      <c r="L146" s="5"/>
      <c r="M146" s="5"/>
      <c r="N146" s="5"/>
      <c r="O146" s="5"/>
      <c r="P146" s="5"/>
      <c r="Q146" s="5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  <c r="AJ146" s="78"/>
      <c r="AK146" s="78"/>
      <c r="AL146" s="78"/>
      <c r="AM146" s="78"/>
      <c r="AN146" s="78"/>
      <c r="AO146" s="78"/>
      <c r="AP146" s="78"/>
      <c r="AQ146" s="78"/>
      <c r="AR146" s="78"/>
      <c r="AS146" s="78"/>
      <c r="AT146" s="78"/>
      <c r="AU146" s="78"/>
      <c r="AV146" s="78"/>
      <c r="AW146" s="78"/>
      <c r="AX146" s="78"/>
      <c r="AY146" s="78"/>
      <c r="AZ146" s="78"/>
      <c r="BA146" s="78"/>
      <c r="BB146" s="78"/>
      <c r="BC146" s="78"/>
      <c r="BD146" s="78"/>
      <c r="BE146" s="78"/>
      <c r="BF146" s="78"/>
      <c r="BG146" s="78"/>
      <c r="BH146" s="78"/>
      <c r="BI146" s="78"/>
      <c r="BJ146" s="78"/>
      <c r="BK146" s="78"/>
      <c r="BL146" s="78"/>
      <c r="BM146" s="78"/>
      <c r="BN146" s="78"/>
      <c r="BO146" s="78"/>
      <c r="BP146" s="78"/>
      <c r="BQ146" s="78"/>
      <c r="BR146" s="78"/>
      <c r="BS146" s="78"/>
      <c r="BT146" s="78"/>
      <c r="BU146" s="78"/>
      <c r="BV146" s="78"/>
      <c r="BW146" s="78"/>
      <c r="BX146" s="78"/>
      <c r="BY146" s="78"/>
      <c r="BZ146" s="78"/>
      <c r="CA146" s="78"/>
      <c r="CB146" s="78"/>
      <c r="CC146" s="78"/>
      <c r="CD146" s="78"/>
      <c r="CE146" s="78"/>
      <c r="CF146" s="78"/>
      <c r="CG146" s="78"/>
      <c r="CH146" s="78"/>
      <c r="CI146" s="78"/>
      <c r="CJ146" s="78"/>
      <c r="CK146" s="78"/>
      <c r="CL146" s="78"/>
      <c r="CM146" s="78"/>
      <c r="CN146" s="78"/>
      <c r="CO146" s="78"/>
      <c r="CP146" s="78"/>
      <c r="CQ146" s="78"/>
      <c r="CR146" s="78"/>
      <c r="CS146" s="78"/>
      <c r="CT146" s="78"/>
      <c r="CU146" s="78"/>
      <c r="CV146" s="78"/>
      <c r="CW146" s="78"/>
      <c r="CX146" s="78"/>
      <c r="CY146" s="78"/>
      <c r="CZ146" s="78"/>
      <c r="DA146" s="78"/>
      <c r="DB146" s="78"/>
      <c r="DC146" s="78"/>
      <c r="DD146" s="78"/>
      <c r="DE146" s="78"/>
      <c r="DF146" s="78"/>
      <c r="DG146" s="78"/>
      <c r="DH146" s="78"/>
      <c r="DI146" s="78"/>
      <c r="DJ146" s="78"/>
      <c r="DK146" s="78"/>
      <c r="DL146" s="78"/>
      <c r="DM146" s="78"/>
      <c r="DN146" s="78"/>
      <c r="DO146" s="78"/>
      <c r="DP146" s="78"/>
      <c r="DQ146" s="78"/>
      <c r="DR146" s="78"/>
      <c r="DS146" s="78"/>
      <c r="DT146" s="78"/>
      <c r="DU146" s="78"/>
      <c r="DV146" s="78"/>
      <c r="DW146" s="78"/>
      <c r="DX146" s="78"/>
      <c r="DY146" s="78"/>
      <c r="DZ146" s="78"/>
      <c r="EA146" s="78"/>
      <c r="EB146" s="78"/>
      <c r="EC146" s="78"/>
      <c r="ED146" s="78"/>
      <c r="EE146" s="78"/>
      <c r="EF146" s="78"/>
      <c r="EG146" s="78"/>
      <c r="EH146" s="78"/>
      <c r="EI146" s="78"/>
      <c r="EJ146" s="78"/>
      <c r="EK146" s="78"/>
      <c r="EL146" s="78"/>
      <c r="EM146" s="78"/>
      <c r="EN146" s="78"/>
      <c r="EO146" s="78"/>
      <c r="EP146" s="78"/>
      <c r="EQ146" s="78"/>
      <c r="ER146" s="78"/>
      <c r="ES146" s="78"/>
      <c r="ET146" s="78"/>
      <c r="EU146" s="78"/>
    </row>
    <row r="147" spans="1:164" s="63" customFormat="1" ht="15.75" x14ac:dyDescent="0.25">
      <c r="A147" s="34"/>
      <c r="B147" s="1" t="s">
        <v>65</v>
      </c>
      <c r="C147" s="35"/>
      <c r="D147" s="3">
        <v>5.6</v>
      </c>
      <c r="E147" s="38">
        <v>5.6</v>
      </c>
      <c r="F147" s="3"/>
      <c r="G147" s="38"/>
      <c r="H147" s="3"/>
      <c r="I147" s="36"/>
      <c r="J147" s="27"/>
      <c r="K147" s="5"/>
      <c r="L147" s="5"/>
      <c r="M147" s="5"/>
      <c r="N147" s="5"/>
      <c r="O147" s="5"/>
      <c r="P147" s="5"/>
      <c r="Q147" s="5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  <c r="AJ147" s="78"/>
      <c r="AK147" s="78"/>
      <c r="AL147" s="78"/>
      <c r="AM147" s="78"/>
      <c r="AN147" s="78"/>
      <c r="AO147" s="78"/>
      <c r="AP147" s="78"/>
      <c r="AQ147" s="78"/>
      <c r="AR147" s="78"/>
      <c r="AS147" s="78"/>
      <c r="AT147" s="78"/>
      <c r="AU147" s="78"/>
      <c r="AV147" s="78"/>
      <c r="AW147" s="78"/>
      <c r="AX147" s="78"/>
      <c r="AY147" s="78"/>
      <c r="AZ147" s="78"/>
      <c r="BA147" s="78"/>
      <c r="BB147" s="78"/>
      <c r="BC147" s="78"/>
      <c r="BD147" s="78"/>
      <c r="BE147" s="78"/>
      <c r="BF147" s="78"/>
      <c r="BG147" s="78"/>
      <c r="BH147" s="78"/>
      <c r="BI147" s="78"/>
      <c r="BJ147" s="78"/>
      <c r="BK147" s="78"/>
      <c r="BL147" s="78"/>
      <c r="BM147" s="78"/>
      <c r="BN147" s="78"/>
      <c r="BO147" s="78"/>
      <c r="BP147" s="78"/>
      <c r="BQ147" s="78"/>
      <c r="BR147" s="78"/>
      <c r="BS147" s="78"/>
      <c r="BT147" s="78"/>
      <c r="BU147" s="78"/>
      <c r="BV147" s="78"/>
      <c r="BW147" s="78"/>
      <c r="BX147" s="78"/>
      <c r="BY147" s="78"/>
      <c r="BZ147" s="78"/>
      <c r="CA147" s="78"/>
      <c r="CB147" s="78"/>
      <c r="CC147" s="78"/>
      <c r="CD147" s="78"/>
      <c r="CE147" s="78"/>
      <c r="CF147" s="78"/>
      <c r="CG147" s="78"/>
      <c r="CH147" s="78"/>
      <c r="CI147" s="78"/>
      <c r="CJ147" s="78"/>
      <c r="CK147" s="78"/>
      <c r="CL147" s="78"/>
      <c r="CM147" s="78"/>
      <c r="CN147" s="78"/>
      <c r="CO147" s="78"/>
      <c r="CP147" s="78"/>
      <c r="CQ147" s="78"/>
      <c r="CR147" s="78"/>
      <c r="CS147" s="78"/>
      <c r="CT147" s="78"/>
      <c r="CU147" s="78"/>
      <c r="CV147" s="78"/>
      <c r="CW147" s="78"/>
      <c r="CX147" s="78"/>
      <c r="CY147" s="78"/>
      <c r="CZ147" s="78"/>
      <c r="DA147" s="78"/>
      <c r="DB147" s="78"/>
      <c r="DC147" s="78"/>
      <c r="DD147" s="78"/>
      <c r="DE147" s="78"/>
      <c r="DF147" s="78"/>
      <c r="DG147" s="78"/>
      <c r="DH147" s="78"/>
      <c r="DI147" s="78"/>
      <c r="DJ147" s="78"/>
      <c r="DK147" s="78"/>
      <c r="DL147" s="78"/>
      <c r="DM147" s="78"/>
      <c r="DN147" s="78"/>
      <c r="DO147" s="78"/>
      <c r="DP147" s="78"/>
      <c r="DQ147" s="78"/>
      <c r="DR147" s="78"/>
      <c r="DS147" s="78"/>
      <c r="DT147" s="78"/>
      <c r="DU147" s="78"/>
      <c r="DV147" s="78"/>
      <c r="DW147" s="78"/>
      <c r="DX147" s="78"/>
      <c r="DY147" s="78"/>
      <c r="DZ147" s="78"/>
      <c r="EA147" s="78"/>
      <c r="EB147" s="78"/>
      <c r="EC147" s="78"/>
      <c r="ED147" s="78"/>
      <c r="EE147" s="78"/>
      <c r="EF147" s="78"/>
      <c r="EG147" s="78"/>
      <c r="EH147" s="78"/>
      <c r="EI147" s="78"/>
      <c r="EJ147" s="78"/>
      <c r="EK147" s="78"/>
      <c r="EL147" s="78"/>
      <c r="EM147" s="78"/>
      <c r="EN147" s="78"/>
      <c r="EO147" s="78"/>
      <c r="EP147" s="78"/>
      <c r="EQ147" s="78"/>
      <c r="ER147" s="78"/>
      <c r="ES147" s="78"/>
      <c r="ET147" s="78"/>
      <c r="EU147" s="78"/>
    </row>
    <row r="148" spans="1:164" s="63" customFormat="1" ht="15.75" x14ac:dyDescent="0.25">
      <c r="A148" s="34"/>
      <c r="B148" s="1" t="s">
        <v>55</v>
      </c>
      <c r="C148" s="35"/>
      <c r="D148" s="3">
        <v>1.4</v>
      </c>
      <c r="E148" s="38">
        <v>1.4</v>
      </c>
      <c r="F148" s="3"/>
      <c r="G148" s="38"/>
      <c r="H148" s="3"/>
      <c r="I148" s="36"/>
      <c r="J148" s="27"/>
      <c r="K148" s="5"/>
      <c r="L148" s="5"/>
      <c r="M148" s="5"/>
      <c r="N148" s="5"/>
      <c r="O148" s="5"/>
      <c r="P148" s="5"/>
      <c r="Q148" s="5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  <c r="AJ148" s="78"/>
      <c r="AK148" s="78"/>
      <c r="AL148" s="78"/>
      <c r="AM148" s="78"/>
      <c r="AN148" s="78"/>
      <c r="AO148" s="78"/>
      <c r="AP148" s="78"/>
      <c r="AQ148" s="78"/>
      <c r="AR148" s="78"/>
      <c r="AS148" s="78"/>
      <c r="AT148" s="78"/>
      <c r="AU148" s="78"/>
      <c r="AV148" s="78"/>
      <c r="AW148" s="78"/>
      <c r="AX148" s="78"/>
      <c r="AY148" s="78"/>
      <c r="AZ148" s="78"/>
      <c r="BA148" s="78"/>
      <c r="BB148" s="78"/>
      <c r="BC148" s="78"/>
      <c r="BD148" s="78"/>
      <c r="BE148" s="78"/>
      <c r="BF148" s="78"/>
      <c r="BG148" s="78"/>
      <c r="BH148" s="78"/>
      <c r="BI148" s="78"/>
      <c r="BJ148" s="78"/>
      <c r="BK148" s="78"/>
      <c r="BL148" s="78"/>
      <c r="BM148" s="78"/>
      <c r="BN148" s="78"/>
      <c r="BO148" s="78"/>
      <c r="BP148" s="78"/>
      <c r="BQ148" s="78"/>
      <c r="BR148" s="78"/>
      <c r="BS148" s="78"/>
      <c r="BT148" s="78"/>
      <c r="BU148" s="78"/>
      <c r="BV148" s="78"/>
      <c r="BW148" s="78"/>
      <c r="BX148" s="78"/>
      <c r="BY148" s="78"/>
      <c r="BZ148" s="78"/>
      <c r="CA148" s="78"/>
      <c r="CB148" s="78"/>
      <c r="CC148" s="78"/>
      <c r="CD148" s="78"/>
      <c r="CE148" s="78"/>
      <c r="CF148" s="78"/>
      <c r="CG148" s="78"/>
      <c r="CH148" s="78"/>
      <c r="CI148" s="78"/>
      <c r="CJ148" s="78"/>
      <c r="CK148" s="78"/>
      <c r="CL148" s="78"/>
      <c r="CM148" s="78"/>
      <c r="CN148" s="78"/>
      <c r="CO148" s="78"/>
      <c r="CP148" s="78"/>
      <c r="CQ148" s="78"/>
      <c r="CR148" s="78"/>
      <c r="CS148" s="78"/>
      <c r="CT148" s="78"/>
      <c r="CU148" s="78"/>
      <c r="CV148" s="78"/>
      <c r="CW148" s="78"/>
      <c r="CX148" s="78"/>
      <c r="CY148" s="78"/>
      <c r="CZ148" s="78"/>
      <c r="DA148" s="78"/>
      <c r="DB148" s="78"/>
      <c r="DC148" s="78"/>
      <c r="DD148" s="78"/>
      <c r="DE148" s="78"/>
      <c r="DF148" s="78"/>
      <c r="DG148" s="78"/>
      <c r="DH148" s="78"/>
      <c r="DI148" s="78"/>
      <c r="DJ148" s="78"/>
      <c r="DK148" s="78"/>
      <c r="DL148" s="78"/>
      <c r="DM148" s="78"/>
      <c r="DN148" s="78"/>
      <c r="DO148" s="78"/>
      <c r="DP148" s="78"/>
      <c r="DQ148" s="78"/>
      <c r="DR148" s="78"/>
      <c r="DS148" s="78"/>
      <c r="DT148" s="78"/>
      <c r="DU148" s="78"/>
      <c r="DV148" s="78"/>
      <c r="DW148" s="78"/>
      <c r="DX148" s="78"/>
      <c r="DY148" s="78"/>
      <c r="DZ148" s="78"/>
      <c r="EA148" s="78"/>
      <c r="EB148" s="78"/>
      <c r="EC148" s="78"/>
      <c r="ED148" s="78"/>
      <c r="EE148" s="78"/>
      <c r="EF148" s="78"/>
      <c r="EG148" s="78"/>
      <c r="EH148" s="78"/>
      <c r="EI148" s="78"/>
      <c r="EJ148" s="78"/>
      <c r="EK148" s="78"/>
      <c r="EL148" s="78"/>
      <c r="EM148" s="78"/>
      <c r="EN148" s="78"/>
      <c r="EO148" s="78"/>
      <c r="EP148" s="78"/>
      <c r="EQ148" s="78"/>
      <c r="ER148" s="78"/>
      <c r="ES148" s="78"/>
      <c r="ET148" s="78"/>
      <c r="EU148" s="78"/>
    </row>
    <row r="149" spans="1:164" s="63" customFormat="1" ht="15.75" x14ac:dyDescent="0.25">
      <c r="A149" s="34"/>
      <c r="B149" s="1" t="s">
        <v>63</v>
      </c>
      <c r="C149" s="35"/>
      <c r="D149" s="3">
        <v>1.25</v>
      </c>
      <c r="E149" s="38">
        <v>1.25</v>
      </c>
      <c r="F149" s="3"/>
      <c r="G149" s="38"/>
      <c r="H149" s="3"/>
      <c r="I149" s="36"/>
      <c r="J149" s="27"/>
      <c r="K149" s="5"/>
      <c r="L149" s="5"/>
      <c r="M149" s="5"/>
      <c r="N149" s="5"/>
      <c r="O149" s="5"/>
      <c r="P149" s="5"/>
      <c r="Q149" s="5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  <c r="AJ149" s="78"/>
      <c r="AK149" s="78"/>
      <c r="AL149" s="78"/>
      <c r="AM149" s="78"/>
      <c r="AN149" s="78"/>
      <c r="AO149" s="78"/>
      <c r="AP149" s="78"/>
      <c r="AQ149" s="78"/>
      <c r="AR149" s="78"/>
      <c r="AS149" s="78"/>
      <c r="AT149" s="78"/>
      <c r="AU149" s="78"/>
      <c r="AV149" s="78"/>
      <c r="AW149" s="78"/>
      <c r="AX149" s="78"/>
      <c r="AY149" s="78"/>
      <c r="AZ149" s="78"/>
      <c r="BA149" s="78"/>
      <c r="BB149" s="78"/>
      <c r="BC149" s="78"/>
      <c r="BD149" s="78"/>
      <c r="BE149" s="78"/>
      <c r="BF149" s="78"/>
      <c r="BG149" s="78"/>
      <c r="BH149" s="78"/>
      <c r="BI149" s="78"/>
      <c r="BJ149" s="78"/>
      <c r="BK149" s="78"/>
      <c r="BL149" s="78"/>
      <c r="BM149" s="78"/>
      <c r="BN149" s="78"/>
      <c r="BO149" s="78"/>
      <c r="BP149" s="78"/>
      <c r="BQ149" s="78"/>
      <c r="BR149" s="78"/>
      <c r="BS149" s="78"/>
      <c r="BT149" s="78"/>
      <c r="BU149" s="78"/>
      <c r="BV149" s="78"/>
      <c r="BW149" s="78"/>
      <c r="BX149" s="78"/>
      <c r="BY149" s="78"/>
      <c r="BZ149" s="78"/>
      <c r="CA149" s="78"/>
      <c r="CB149" s="78"/>
      <c r="CC149" s="78"/>
      <c r="CD149" s="78"/>
      <c r="CE149" s="78"/>
      <c r="CF149" s="78"/>
      <c r="CG149" s="78"/>
      <c r="CH149" s="78"/>
      <c r="CI149" s="78"/>
      <c r="CJ149" s="78"/>
      <c r="CK149" s="78"/>
      <c r="CL149" s="78"/>
      <c r="CM149" s="78"/>
      <c r="CN149" s="78"/>
      <c r="CO149" s="78"/>
      <c r="CP149" s="78"/>
      <c r="CQ149" s="78"/>
      <c r="CR149" s="78"/>
      <c r="CS149" s="78"/>
      <c r="CT149" s="78"/>
      <c r="CU149" s="78"/>
      <c r="CV149" s="78"/>
      <c r="CW149" s="78"/>
      <c r="CX149" s="78"/>
      <c r="CY149" s="78"/>
      <c r="CZ149" s="78"/>
      <c r="DA149" s="78"/>
      <c r="DB149" s="78"/>
      <c r="DC149" s="78"/>
      <c r="DD149" s="78"/>
      <c r="DE149" s="78"/>
      <c r="DF149" s="78"/>
      <c r="DG149" s="78"/>
      <c r="DH149" s="78"/>
      <c r="DI149" s="78"/>
      <c r="DJ149" s="78"/>
      <c r="DK149" s="78"/>
      <c r="DL149" s="78"/>
      <c r="DM149" s="78"/>
      <c r="DN149" s="78"/>
      <c r="DO149" s="78"/>
      <c r="DP149" s="78"/>
      <c r="DQ149" s="78"/>
      <c r="DR149" s="78"/>
      <c r="DS149" s="78"/>
      <c r="DT149" s="78"/>
      <c r="DU149" s="78"/>
      <c r="DV149" s="78"/>
      <c r="DW149" s="78"/>
      <c r="DX149" s="78"/>
      <c r="DY149" s="78"/>
      <c r="DZ149" s="78"/>
      <c r="EA149" s="78"/>
      <c r="EB149" s="78"/>
      <c r="EC149" s="78"/>
      <c r="ED149" s="78"/>
      <c r="EE149" s="78"/>
      <c r="EF149" s="78"/>
      <c r="EG149" s="78"/>
      <c r="EH149" s="78"/>
      <c r="EI149" s="78"/>
      <c r="EJ149" s="78"/>
      <c r="EK149" s="78"/>
      <c r="EL149" s="78"/>
      <c r="EM149" s="78"/>
      <c r="EN149" s="78"/>
      <c r="EO149" s="78"/>
      <c r="EP149" s="78"/>
      <c r="EQ149" s="78"/>
      <c r="ER149" s="78"/>
      <c r="ES149" s="78"/>
      <c r="ET149" s="78"/>
      <c r="EU149" s="78"/>
    </row>
    <row r="150" spans="1:164" s="63" customFormat="1" ht="15.75" x14ac:dyDescent="0.25">
      <c r="A150" s="34"/>
      <c r="B150" s="1" t="s">
        <v>25</v>
      </c>
      <c r="C150" s="35"/>
      <c r="D150" s="3">
        <v>42</v>
      </c>
      <c r="E150" s="38">
        <v>42</v>
      </c>
      <c r="F150" s="3"/>
      <c r="G150" s="38"/>
      <c r="H150" s="3"/>
      <c r="I150" s="36"/>
      <c r="J150" s="27"/>
      <c r="K150" s="5"/>
      <c r="L150" s="5"/>
      <c r="M150" s="5"/>
      <c r="N150" s="5"/>
      <c r="O150" s="5"/>
      <c r="P150" s="5"/>
      <c r="Q150" s="5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  <c r="AJ150" s="78"/>
      <c r="AK150" s="78"/>
      <c r="AL150" s="78"/>
      <c r="AM150" s="78"/>
      <c r="AN150" s="78"/>
      <c r="AO150" s="78"/>
      <c r="AP150" s="78"/>
      <c r="AQ150" s="78"/>
      <c r="AR150" s="78"/>
      <c r="AS150" s="78"/>
      <c r="AT150" s="78"/>
      <c r="AU150" s="78"/>
      <c r="AV150" s="78"/>
      <c r="AW150" s="78"/>
      <c r="AX150" s="78"/>
      <c r="AY150" s="78"/>
      <c r="AZ150" s="78"/>
      <c r="BA150" s="78"/>
      <c r="BB150" s="78"/>
      <c r="BC150" s="78"/>
      <c r="BD150" s="78"/>
      <c r="BE150" s="78"/>
      <c r="BF150" s="78"/>
      <c r="BG150" s="78"/>
      <c r="BH150" s="78"/>
      <c r="BI150" s="78"/>
      <c r="BJ150" s="78"/>
      <c r="BK150" s="78"/>
      <c r="BL150" s="78"/>
      <c r="BM150" s="78"/>
      <c r="BN150" s="78"/>
      <c r="BO150" s="78"/>
      <c r="BP150" s="78"/>
      <c r="BQ150" s="78"/>
      <c r="BR150" s="78"/>
      <c r="BS150" s="78"/>
      <c r="BT150" s="78"/>
      <c r="BU150" s="78"/>
      <c r="BV150" s="78"/>
      <c r="BW150" s="78"/>
      <c r="BX150" s="78"/>
      <c r="BY150" s="78"/>
      <c r="BZ150" s="78"/>
      <c r="CA150" s="78"/>
      <c r="CB150" s="78"/>
      <c r="CC150" s="78"/>
      <c r="CD150" s="78"/>
      <c r="CE150" s="78"/>
      <c r="CF150" s="78"/>
      <c r="CG150" s="78"/>
      <c r="CH150" s="78"/>
      <c r="CI150" s="78"/>
      <c r="CJ150" s="78"/>
      <c r="CK150" s="78"/>
      <c r="CL150" s="78"/>
      <c r="CM150" s="78"/>
      <c r="CN150" s="78"/>
      <c r="CO150" s="78"/>
      <c r="CP150" s="78"/>
      <c r="CQ150" s="78"/>
      <c r="CR150" s="78"/>
      <c r="CS150" s="78"/>
      <c r="CT150" s="78"/>
      <c r="CU150" s="78"/>
      <c r="CV150" s="78"/>
      <c r="CW150" s="78"/>
      <c r="CX150" s="78"/>
      <c r="CY150" s="78"/>
      <c r="CZ150" s="78"/>
      <c r="DA150" s="78"/>
      <c r="DB150" s="78"/>
      <c r="DC150" s="78"/>
      <c r="DD150" s="78"/>
      <c r="DE150" s="78"/>
      <c r="DF150" s="78"/>
      <c r="DG150" s="78"/>
      <c r="DH150" s="78"/>
      <c r="DI150" s="78"/>
      <c r="DJ150" s="78"/>
      <c r="DK150" s="78"/>
      <c r="DL150" s="78"/>
      <c r="DM150" s="78"/>
      <c r="DN150" s="78"/>
      <c r="DO150" s="78"/>
      <c r="DP150" s="78"/>
      <c r="DQ150" s="78"/>
      <c r="DR150" s="78"/>
      <c r="DS150" s="78"/>
      <c r="DT150" s="78"/>
      <c r="DU150" s="78"/>
      <c r="DV150" s="78"/>
      <c r="DW150" s="78"/>
      <c r="DX150" s="78"/>
      <c r="DY150" s="78"/>
      <c r="DZ150" s="78"/>
      <c r="EA150" s="78"/>
      <c r="EB150" s="78"/>
      <c r="EC150" s="78"/>
      <c r="ED150" s="78"/>
      <c r="EE150" s="78"/>
      <c r="EF150" s="78"/>
      <c r="EG150" s="78"/>
      <c r="EH150" s="78"/>
      <c r="EI150" s="78"/>
      <c r="EJ150" s="78"/>
      <c r="EK150" s="78"/>
      <c r="EL150" s="78"/>
      <c r="EM150" s="78"/>
      <c r="EN150" s="78"/>
      <c r="EO150" s="78"/>
      <c r="EP150" s="78"/>
      <c r="EQ150" s="78"/>
      <c r="ER150" s="78"/>
      <c r="ES150" s="78"/>
      <c r="ET150" s="78"/>
      <c r="EU150" s="78"/>
    </row>
    <row r="151" spans="1:164" s="63" customFormat="1" ht="15.75" x14ac:dyDescent="0.25">
      <c r="A151" s="34"/>
      <c r="B151" s="1" t="s">
        <v>27</v>
      </c>
      <c r="C151" s="35"/>
      <c r="D151" s="3">
        <v>0.47</v>
      </c>
      <c r="E151" s="38">
        <v>0.47</v>
      </c>
      <c r="F151" s="3"/>
      <c r="G151" s="38"/>
      <c r="H151" s="3"/>
      <c r="I151" s="36"/>
      <c r="J151" s="27"/>
      <c r="K151" s="5"/>
      <c r="L151" s="5"/>
      <c r="M151" s="5"/>
      <c r="N151" s="5"/>
      <c r="O151" s="5"/>
      <c r="P151" s="5"/>
      <c r="Q151" s="5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  <c r="AJ151" s="78"/>
      <c r="AK151" s="78"/>
      <c r="AL151" s="78"/>
      <c r="AM151" s="78"/>
      <c r="AN151" s="78"/>
      <c r="AO151" s="78"/>
      <c r="AP151" s="78"/>
      <c r="AQ151" s="78"/>
      <c r="AR151" s="78"/>
      <c r="AS151" s="78"/>
      <c r="AT151" s="78"/>
      <c r="AU151" s="78"/>
      <c r="AV151" s="78"/>
      <c r="AW151" s="78"/>
      <c r="AX151" s="78"/>
      <c r="AY151" s="78"/>
      <c r="AZ151" s="78"/>
      <c r="BA151" s="78"/>
      <c r="BB151" s="78"/>
      <c r="BC151" s="78"/>
      <c r="BD151" s="78"/>
      <c r="BE151" s="78"/>
      <c r="BF151" s="78"/>
      <c r="BG151" s="78"/>
      <c r="BH151" s="78"/>
      <c r="BI151" s="78"/>
      <c r="BJ151" s="78"/>
      <c r="BK151" s="78"/>
      <c r="BL151" s="78"/>
      <c r="BM151" s="78"/>
      <c r="BN151" s="78"/>
      <c r="BO151" s="78"/>
      <c r="BP151" s="78"/>
      <c r="BQ151" s="78"/>
      <c r="BR151" s="78"/>
      <c r="BS151" s="78"/>
      <c r="BT151" s="78"/>
      <c r="BU151" s="78"/>
      <c r="BV151" s="78"/>
      <c r="BW151" s="78"/>
      <c r="BX151" s="78"/>
      <c r="BY151" s="78"/>
      <c r="BZ151" s="78"/>
      <c r="CA151" s="78"/>
      <c r="CB151" s="78"/>
      <c r="CC151" s="78"/>
      <c r="CD151" s="78"/>
      <c r="CE151" s="78"/>
      <c r="CF151" s="78"/>
      <c r="CG151" s="78"/>
      <c r="CH151" s="78"/>
      <c r="CI151" s="78"/>
      <c r="CJ151" s="78"/>
      <c r="CK151" s="78"/>
      <c r="CL151" s="78"/>
      <c r="CM151" s="78"/>
      <c r="CN151" s="78"/>
      <c r="CO151" s="78"/>
      <c r="CP151" s="78"/>
      <c r="CQ151" s="78"/>
      <c r="CR151" s="78"/>
      <c r="CS151" s="78"/>
      <c r="CT151" s="78"/>
      <c r="CU151" s="78"/>
      <c r="CV151" s="78"/>
      <c r="CW151" s="78"/>
      <c r="CX151" s="78"/>
      <c r="CY151" s="78"/>
      <c r="CZ151" s="78"/>
      <c r="DA151" s="78"/>
      <c r="DB151" s="78"/>
      <c r="DC151" s="78"/>
      <c r="DD151" s="78"/>
      <c r="DE151" s="78"/>
      <c r="DF151" s="78"/>
      <c r="DG151" s="78"/>
      <c r="DH151" s="78"/>
      <c r="DI151" s="78"/>
      <c r="DJ151" s="78"/>
      <c r="DK151" s="78"/>
      <c r="DL151" s="78"/>
      <c r="DM151" s="78"/>
      <c r="DN151" s="78"/>
      <c r="DO151" s="78"/>
      <c r="DP151" s="78"/>
      <c r="DQ151" s="78"/>
      <c r="DR151" s="78"/>
      <c r="DS151" s="78"/>
      <c r="DT151" s="78"/>
      <c r="DU151" s="78"/>
      <c r="DV151" s="78"/>
      <c r="DW151" s="78"/>
      <c r="DX151" s="78"/>
      <c r="DY151" s="78"/>
      <c r="DZ151" s="78"/>
      <c r="EA151" s="78"/>
      <c r="EB151" s="78"/>
      <c r="EC151" s="78"/>
      <c r="ED151" s="78"/>
      <c r="EE151" s="78"/>
      <c r="EF151" s="78"/>
      <c r="EG151" s="78"/>
      <c r="EH151" s="78"/>
      <c r="EI151" s="78"/>
      <c r="EJ151" s="78"/>
      <c r="EK151" s="78"/>
      <c r="EL151" s="78"/>
      <c r="EM151" s="78"/>
      <c r="EN151" s="78"/>
      <c r="EO151" s="78"/>
      <c r="EP151" s="78"/>
      <c r="EQ151" s="78"/>
      <c r="ER151" s="78"/>
      <c r="ES151" s="78"/>
      <c r="ET151" s="78"/>
      <c r="EU151" s="78"/>
    </row>
    <row r="152" spans="1:164" s="116" customFormat="1" ht="27" customHeight="1" x14ac:dyDescent="0.25">
      <c r="A152" s="34" t="s">
        <v>120</v>
      </c>
      <c r="B152" s="1"/>
      <c r="C152" s="35">
        <v>130</v>
      </c>
      <c r="D152" s="3"/>
      <c r="E152" s="38"/>
      <c r="F152" s="3">
        <v>3.7</v>
      </c>
      <c r="G152" s="38">
        <v>4.4400000000000004</v>
      </c>
      <c r="H152" s="3">
        <v>25</v>
      </c>
      <c r="I152" s="36">
        <v>155</v>
      </c>
      <c r="J152" s="27" t="s">
        <v>121</v>
      </c>
      <c r="K152" s="5"/>
      <c r="L152" s="5"/>
      <c r="M152" s="5"/>
      <c r="N152" s="5"/>
      <c r="O152" s="5"/>
      <c r="P152" s="5"/>
      <c r="Q152" s="5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49"/>
      <c r="AO152" s="49"/>
      <c r="AP152" s="49"/>
      <c r="AQ152" s="49"/>
      <c r="AR152" s="49"/>
      <c r="AS152" s="49"/>
      <c r="AT152" s="49"/>
      <c r="AU152" s="49"/>
      <c r="AV152" s="49"/>
      <c r="AW152" s="49"/>
      <c r="AX152" s="49"/>
      <c r="AY152" s="49"/>
      <c r="AZ152" s="49"/>
      <c r="BA152" s="49"/>
      <c r="BB152" s="49"/>
      <c r="BC152" s="49"/>
      <c r="BD152" s="49"/>
      <c r="BE152" s="49"/>
      <c r="BF152" s="49"/>
      <c r="BG152" s="49"/>
      <c r="BH152" s="49"/>
      <c r="BI152" s="49"/>
      <c r="BJ152" s="49"/>
      <c r="BK152" s="49"/>
      <c r="BL152" s="49"/>
      <c r="BM152" s="49"/>
      <c r="BN152" s="49"/>
      <c r="BO152" s="49"/>
      <c r="BP152" s="49"/>
      <c r="BQ152" s="49"/>
      <c r="BR152" s="49"/>
      <c r="BS152" s="49"/>
      <c r="BT152" s="49"/>
      <c r="BU152" s="49"/>
      <c r="BV152" s="49"/>
      <c r="BW152" s="49"/>
      <c r="BX152" s="49"/>
      <c r="BY152" s="49"/>
      <c r="BZ152" s="49"/>
      <c r="CA152" s="49"/>
      <c r="CB152" s="49"/>
      <c r="CC152" s="49"/>
      <c r="CD152" s="49"/>
      <c r="CE152" s="49"/>
      <c r="CF152" s="49"/>
      <c r="CG152" s="49"/>
      <c r="CH152" s="49"/>
      <c r="CI152" s="49"/>
      <c r="CJ152" s="49"/>
      <c r="CK152" s="49"/>
      <c r="CL152" s="49"/>
      <c r="CM152" s="49"/>
      <c r="CN152" s="49"/>
      <c r="CO152" s="49"/>
      <c r="CP152" s="49"/>
      <c r="CQ152" s="49"/>
      <c r="CR152" s="49"/>
      <c r="CS152" s="49"/>
      <c r="CT152" s="49"/>
      <c r="CU152" s="49"/>
      <c r="CV152" s="49"/>
      <c r="CW152" s="49"/>
      <c r="CX152" s="49"/>
      <c r="CY152" s="49"/>
      <c r="CZ152" s="49"/>
      <c r="DA152" s="49"/>
      <c r="DB152" s="49"/>
      <c r="DC152" s="49"/>
      <c r="DD152" s="49"/>
      <c r="DE152" s="49"/>
      <c r="DF152" s="49"/>
      <c r="DG152" s="49"/>
      <c r="DH152" s="49"/>
      <c r="DI152" s="49"/>
      <c r="DJ152" s="49"/>
      <c r="DK152" s="49"/>
      <c r="DL152" s="49"/>
      <c r="DM152" s="49"/>
      <c r="DN152" s="49"/>
      <c r="DO152" s="49"/>
      <c r="DP152" s="49"/>
      <c r="DQ152" s="49"/>
      <c r="DR152" s="49"/>
      <c r="DS152" s="49"/>
      <c r="DT152" s="49"/>
      <c r="DU152" s="49"/>
      <c r="DV152" s="49"/>
      <c r="DW152" s="49"/>
      <c r="DX152" s="49"/>
      <c r="DY152" s="49"/>
      <c r="DZ152" s="49"/>
      <c r="EA152" s="49"/>
      <c r="EB152" s="49"/>
      <c r="EC152" s="49"/>
      <c r="ED152" s="49"/>
      <c r="EE152" s="49"/>
      <c r="EF152" s="49"/>
      <c r="EG152" s="49"/>
      <c r="EH152" s="49"/>
      <c r="EI152" s="49"/>
      <c r="EJ152" s="49"/>
      <c r="EK152" s="49"/>
      <c r="EL152" s="49"/>
      <c r="EM152" s="49"/>
      <c r="EN152" s="49"/>
      <c r="EO152" s="49"/>
      <c r="EP152" s="49"/>
      <c r="EQ152" s="49"/>
      <c r="ER152" s="49"/>
      <c r="ES152" s="49"/>
      <c r="ET152" s="49"/>
      <c r="EU152" s="49"/>
      <c r="EV152" s="49"/>
      <c r="EW152" s="49"/>
      <c r="EX152" s="49"/>
      <c r="EY152" s="49"/>
      <c r="EZ152" s="49"/>
      <c r="FA152" s="49"/>
      <c r="FB152" s="49"/>
      <c r="FC152" s="49"/>
      <c r="FD152" s="49"/>
      <c r="FE152" s="49"/>
      <c r="FF152" s="49"/>
      <c r="FG152" s="49"/>
      <c r="FH152" s="49"/>
    </row>
    <row r="153" spans="1:164" s="116" customFormat="1" ht="15" customHeight="1" x14ac:dyDescent="0.25">
      <c r="A153" s="34"/>
      <c r="B153" s="1" t="s">
        <v>51</v>
      </c>
      <c r="C153" s="35"/>
      <c r="D153" s="3">
        <v>186.37200000000001</v>
      </c>
      <c r="E153" s="38">
        <v>111.6</v>
      </c>
      <c r="F153" s="3"/>
      <c r="G153" s="38"/>
      <c r="H153" s="3"/>
      <c r="I153" s="36"/>
      <c r="J153" s="27"/>
      <c r="K153" s="5"/>
      <c r="L153" s="5"/>
      <c r="M153" s="5"/>
      <c r="N153" s="5"/>
      <c r="O153" s="5"/>
      <c r="P153" s="5"/>
      <c r="Q153" s="5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  <c r="AP153" s="49"/>
      <c r="AQ153" s="49"/>
      <c r="AR153" s="49"/>
      <c r="AS153" s="49"/>
      <c r="AT153" s="49"/>
      <c r="AU153" s="49"/>
      <c r="AV153" s="49"/>
      <c r="AW153" s="49"/>
      <c r="AX153" s="49"/>
      <c r="AY153" s="49"/>
      <c r="AZ153" s="49"/>
      <c r="BA153" s="49"/>
      <c r="BB153" s="49"/>
      <c r="BC153" s="49"/>
      <c r="BD153" s="49"/>
      <c r="BE153" s="49"/>
      <c r="BF153" s="49"/>
      <c r="BG153" s="49"/>
      <c r="BH153" s="49"/>
      <c r="BI153" s="49"/>
      <c r="BJ153" s="49"/>
      <c r="BK153" s="49"/>
      <c r="BL153" s="49"/>
      <c r="BM153" s="49"/>
      <c r="BN153" s="49"/>
      <c r="BO153" s="49"/>
      <c r="BP153" s="49"/>
      <c r="BQ153" s="49"/>
      <c r="BR153" s="49"/>
      <c r="BS153" s="49"/>
      <c r="BT153" s="49"/>
      <c r="BU153" s="49"/>
      <c r="BV153" s="49"/>
      <c r="BW153" s="49"/>
      <c r="BX153" s="49"/>
      <c r="BY153" s="49"/>
      <c r="BZ153" s="49"/>
      <c r="CA153" s="49"/>
      <c r="CB153" s="49"/>
      <c r="CC153" s="49"/>
      <c r="CD153" s="49"/>
      <c r="CE153" s="49"/>
      <c r="CF153" s="49"/>
      <c r="CG153" s="49"/>
      <c r="CH153" s="49"/>
      <c r="CI153" s="49"/>
      <c r="CJ153" s="49"/>
      <c r="CK153" s="49"/>
      <c r="CL153" s="49"/>
      <c r="CM153" s="49"/>
      <c r="CN153" s="49"/>
      <c r="CO153" s="49"/>
      <c r="CP153" s="49"/>
      <c r="CQ153" s="49"/>
      <c r="CR153" s="49"/>
      <c r="CS153" s="49"/>
      <c r="CT153" s="49"/>
      <c r="CU153" s="49"/>
      <c r="CV153" s="49"/>
      <c r="CW153" s="49"/>
      <c r="CX153" s="49"/>
      <c r="CY153" s="49"/>
      <c r="CZ153" s="49"/>
      <c r="DA153" s="49"/>
      <c r="DB153" s="49"/>
      <c r="DC153" s="49"/>
      <c r="DD153" s="49"/>
      <c r="DE153" s="49"/>
      <c r="DF153" s="49"/>
      <c r="DG153" s="49"/>
      <c r="DH153" s="49"/>
      <c r="DI153" s="49"/>
      <c r="DJ153" s="49"/>
      <c r="DK153" s="49"/>
      <c r="DL153" s="49"/>
      <c r="DM153" s="49"/>
      <c r="DN153" s="49"/>
      <c r="DO153" s="49"/>
      <c r="DP153" s="49"/>
      <c r="DQ153" s="49"/>
      <c r="DR153" s="49"/>
      <c r="DS153" s="49"/>
      <c r="DT153" s="49"/>
      <c r="DU153" s="49"/>
      <c r="DV153" s="49"/>
      <c r="DW153" s="49"/>
      <c r="DX153" s="49"/>
      <c r="DY153" s="49"/>
      <c r="DZ153" s="49"/>
      <c r="EA153" s="49"/>
      <c r="EB153" s="49"/>
      <c r="EC153" s="49"/>
      <c r="ED153" s="49"/>
      <c r="EE153" s="49"/>
      <c r="EF153" s="49"/>
      <c r="EG153" s="49"/>
      <c r="EH153" s="49"/>
      <c r="EI153" s="49"/>
      <c r="EJ153" s="49"/>
      <c r="EK153" s="49"/>
      <c r="EL153" s="49"/>
      <c r="EM153" s="49"/>
      <c r="EN153" s="49"/>
      <c r="EO153" s="49"/>
      <c r="EP153" s="49"/>
      <c r="EQ153" s="49"/>
      <c r="ER153" s="49"/>
      <c r="ES153" s="49"/>
      <c r="ET153" s="49"/>
      <c r="EU153" s="49"/>
      <c r="EV153" s="49"/>
      <c r="EW153" s="49"/>
      <c r="EX153" s="49"/>
      <c r="EY153" s="49"/>
      <c r="EZ153" s="49"/>
      <c r="FA153" s="49"/>
      <c r="FB153" s="49"/>
      <c r="FC153" s="49"/>
      <c r="FD153" s="49"/>
      <c r="FE153" s="49"/>
      <c r="FF153" s="49"/>
      <c r="FG153" s="49"/>
      <c r="FH153" s="49"/>
    </row>
    <row r="154" spans="1:164" s="116" customFormat="1" ht="15" customHeight="1" x14ac:dyDescent="0.25">
      <c r="A154" s="34"/>
      <c r="B154" s="1" t="s">
        <v>24</v>
      </c>
      <c r="C154" s="35"/>
      <c r="D154" s="3">
        <v>20.47</v>
      </c>
      <c r="E154" s="38">
        <v>19.5</v>
      </c>
      <c r="F154" s="3"/>
      <c r="G154" s="38"/>
      <c r="H154" s="3"/>
      <c r="I154" s="36"/>
      <c r="J154" s="27"/>
      <c r="K154" s="5"/>
      <c r="L154" s="5"/>
      <c r="M154" s="5"/>
      <c r="N154" s="5"/>
      <c r="O154" s="5"/>
      <c r="P154" s="5"/>
      <c r="Q154" s="5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  <c r="AT154" s="49"/>
      <c r="AU154" s="49"/>
      <c r="AV154" s="49"/>
      <c r="AW154" s="49"/>
      <c r="AX154" s="49"/>
      <c r="AY154" s="49"/>
      <c r="AZ154" s="49"/>
      <c r="BA154" s="49"/>
      <c r="BB154" s="49"/>
      <c r="BC154" s="49"/>
      <c r="BD154" s="49"/>
      <c r="BE154" s="49"/>
      <c r="BF154" s="49"/>
      <c r="BG154" s="49"/>
      <c r="BH154" s="49"/>
      <c r="BI154" s="49"/>
      <c r="BJ154" s="49"/>
      <c r="BK154" s="49"/>
      <c r="BL154" s="49"/>
      <c r="BM154" s="49"/>
      <c r="BN154" s="49"/>
      <c r="BO154" s="49"/>
      <c r="BP154" s="49"/>
      <c r="BQ154" s="49"/>
      <c r="BR154" s="49"/>
      <c r="BS154" s="49"/>
      <c r="BT154" s="49"/>
      <c r="BU154" s="49"/>
      <c r="BV154" s="49"/>
      <c r="BW154" s="49"/>
      <c r="BX154" s="49"/>
      <c r="BY154" s="49"/>
      <c r="BZ154" s="49"/>
      <c r="CA154" s="49"/>
      <c r="CB154" s="49"/>
      <c r="CC154" s="49"/>
      <c r="CD154" s="49"/>
      <c r="CE154" s="49"/>
      <c r="CF154" s="49"/>
      <c r="CG154" s="49"/>
      <c r="CH154" s="49"/>
      <c r="CI154" s="49"/>
      <c r="CJ154" s="49"/>
      <c r="CK154" s="49"/>
      <c r="CL154" s="49"/>
      <c r="CM154" s="49"/>
      <c r="CN154" s="49"/>
      <c r="CO154" s="49"/>
      <c r="CP154" s="49"/>
      <c r="CQ154" s="49"/>
      <c r="CR154" s="49"/>
      <c r="CS154" s="49"/>
      <c r="CT154" s="49"/>
      <c r="CU154" s="49"/>
      <c r="CV154" s="49"/>
      <c r="CW154" s="49"/>
      <c r="CX154" s="49"/>
      <c r="CY154" s="49"/>
      <c r="CZ154" s="49"/>
      <c r="DA154" s="49"/>
      <c r="DB154" s="49"/>
      <c r="DC154" s="49"/>
      <c r="DD154" s="49"/>
      <c r="DE154" s="49"/>
      <c r="DF154" s="49"/>
      <c r="DG154" s="49"/>
      <c r="DH154" s="49"/>
      <c r="DI154" s="49"/>
      <c r="DJ154" s="49"/>
      <c r="DK154" s="49"/>
      <c r="DL154" s="49"/>
      <c r="DM154" s="49"/>
      <c r="DN154" s="49"/>
      <c r="DO154" s="49"/>
      <c r="DP154" s="49"/>
      <c r="DQ154" s="49"/>
      <c r="DR154" s="49"/>
      <c r="DS154" s="49"/>
      <c r="DT154" s="49"/>
      <c r="DU154" s="49"/>
      <c r="DV154" s="49"/>
      <c r="DW154" s="49"/>
      <c r="DX154" s="49"/>
      <c r="DY154" s="49"/>
      <c r="DZ154" s="49"/>
      <c r="EA154" s="49"/>
      <c r="EB154" s="49"/>
      <c r="EC154" s="49"/>
      <c r="ED154" s="49"/>
      <c r="EE154" s="49"/>
      <c r="EF154" s="49"/>
      <c r="EG154" s="49"/>
      <c r="EH154" s="49"/>
      <c r="EI154" s="49"/>
      <c r="EJ154" s="49"/>
      <c r="EK154" s="49"/>
      <c r="EL154" s="49"/>
      <c r="EM154" s="49"/>
      <c r="EN154" s="49"/>
      <c r="EO154" s="49"/>
      <c r="EP154" s="49"/>
      <c r="EQ154" s="49"/>
      <c r="ER154" s="49"/>
      <c r="ES154" s="49"/>
      <c r="ET154" s="49"/>
      <c r="EU154" s="49"/>
      <c r="EV154" s="49"/>
      <c r="EW154" s="49"/>
      <c r="EX154" s="49"/>
      <c r="EY154" s="49"/>
      <c r="EZ154" s="49"/>
      <c r="FA154" s="49"/>
      <c r="FB154" s="49"/>
      <c r="FC154" s="49"/>
      <c r="FD154" s="49"/>
      <c r="FE154" s="49"/>
      <c r="FF154" s="49"/>
      <c r="FG154" s="49"/>
      <c r="FH154" s="49"/>
    </row>
    <row r="155" spans="1:164" s="116" customFormat="1" ht="15" customHeight="1" x14ac:dyDescent="0.25">
      <c r="A155" s="34"/>
      <c r="B155" s="1" t="s">
        <v>28</v>
      </c>
      <c r="C155" s="35"/>
      <c r="D155" s="3">
        <v>3</v>
      </c>
      <c r="E155" s="38">
        <v>3</v>
      </c>
      <c r="F155" s="3"/>
      <c r="G155" s="38"/>
      <c r="H155" s="3"/>
      <c r="I155" s="36"/>
      <c r="J155" s="27"/>
      <c r="K155" s="5"/>
      <c r="L155" s="5"/>
      <c r="M155" s="5"/>
      <c r="N155" s="5"/>
      <c r="O155" s="5"/>
      <c r="P155" s="5"/>
      <c r="Q155" s="5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  <c r="AT155" s="49"/>
      <c r="AU155" s="49"/>
      <c r="AV155" s="49"/>
      <c r="AW155" s="49"/>
      <c r="AX155" s="49"/>
      <c r="AY155" s="49"/>
      <c r="AZ155" s="49"/>
      <c r="BA155" s="49"/>
      <c r="BB155" s="49"/>
      <c r="BC155" s="49"/>
      <c r="BD155" s="49"/>
      <c r="BE155" s="49"/>
      <c r="BF155" s="49"/>
      <c r="BG155" s="49"/>
      <c r="BH155" s="49"/>
      <c r="BI155" s="49"/>
      <c r="BJ155" s="49"/>
      <c r="BK155" s="49"/>
      <c r="BL155" s="49"/>
      <c r="BM155" s="49"/>
      <c r="BN155" s="49"/>
      <c r="BO155" s="49"/>
      <c r="BP155" s="49"/>
      <c r="BQ155" s="49"/>
      <c r="BR155" s="49"/>
      <c r="BS155" s="49"/>
      <c r="BT155" s="49"/>
      <c r="BU155" s="49"/>
      <c r="BV155" s="49"/>
      <c r="BW155" s="49"/>
      <c r="BX155" s="49"/>
      <c r="BY155" s="49"/>
      <c r="BZ155" s="49"/>
      <c r="CA155" s="49"/>
      <c r="CB155" s="49"/>
      <c r="CC155" s="49"/>
      <c r="CD155" s="49"/>
      <c r="CE155" s="49"/>
      <c r="CF155" s="49"/>
      <c r="CG155" s="49"/>
      <c r="CH155" s="49"/>
      <c r="CI155" s="49"/>
      <c r="CJ155" s="49"/>
      <c r="CK155" s="49"/>
      <c r="CL155" s="49"/>
      <c r="CM155" s="49"/>
      <c r="CN155" s="49"/>
      <c r="CO155" s="49"/>
      <c r="CP155" s="49"/>
      <c r="CQ155" s="49"/>
      <c r="CR155" s="49"/>
      <c r="CS155" s="49"/>
      <c r="CT155" s="49"/>
      <c r="CU155" s="49"/>
      <c r="CV155" s="49"/>
      <c r="CW155" s="49"/>
      <c r="CX155" s="49"/>
      <c r="CY155" s="49"/>
      <c r="CZ155" s="49"/>
      <c r="DA155" s="49"/>
      <c r="DB155" s="49"/>
      <c r="DC155" s="49"/>
      <c r="DD155" s="49"/>
      <c r="DE155" s="49"/>
      <c r="DF155" s="49"/>
      <c r="DG155" s="49"/>
      <c r="DH155" s="49"/>
      <c r="DI155" s="49"/>
      <c r="DJ155" s="49"/>
      <c r="DK155" s="49"/>
      <c r="DL155" s="49"/>
      <c r="DM155" s="49"/>
      <c r="DN155" s="49"/>
      <c r="DO155" s="49"/>
      <c r="DP155" s="49"/>
      <c r="DQ155" s="49"/>
      <c r="DR155" s="49"/>
      <c r="DS155" s="49"/>
      <c r="DT155" s="49"/>
      <c r="DU155" s="49"/>
      <c r="DV155" s="49"/>
      <c r="DW155" s="49"/>
      <c r="DX155" s="49"/>
      <c r="DY155" s="49"/>
      <c r="DZ155" s="49"/>
      <c r="EA155" s="49"/>
      <c r="EB155" s="49"/>
      <c r="EC155" s="49"/>
      <c r="ED155" s="49"/>
      <c r="EE155" s="49"/>
      <c r="EF155" s="49"/>
      <c r="EG155" s="49"/>
      <c r="EH155" s="49"/>
      <c r="EI155" s="49"/>
      <c r="EJ155" s="49"/>
      <c r="EK155" s="49"/>
      <c r="EL155" s="49"/>
      <c r="EM155" s="49"/>
      <c r="EN155" s="49"/>
      <c r="EO155" s="49"/>
      <c r="EP155" s="49"/>
      <c r="EQ155" s="49"/>
      <c r="ER155" s="49"/>
      <c r="ES155" s="49"/>
      <c r="ET155" s="49"/>
      <c r="EU155" s="49"/>
      <c r="EV155" s="49"/>
      <c r="EW155" s="49"/>
      <c r="EX155" s="49"/>
      <c r="EY155" s="49"/>
      <c r="EZ155" s="49"/>
      <c r="FA155" s="49"/>
      <c r="FB155" s="49"/>
      <c r="FC155" s="49"/>
      <c r="FD155" s="49"/>
      <c r="FE155" s="49"/>
      <c r="FF155" s="49"/>
      <c r="FG155" s="49"/>
      <c r="FH155" s="49"/>
    </row>
    <row r="156" spans="1:164" s="116" customFormat="1" x14ac:dyDescent="0.25">
      <c r="A156" s="34"/>
      <c r="B156" s="1" t="s">
        <v>27</v>
      </c>
      <c r="C156" s="35"/>
      <c r="D156" s="3">
        <v>1</v>
      </c>
      <c r="E156" s="38">
        <v>1</v>
      </c>
      <c r="F156" s="3"/>
      <c r="G156" s="38"/>
      <c r="H156" s="3"/>
      <c r="I156" s="36"/>
      <c r="J156" s="27"/>
      <c r="K156" s="5"/>
      <c r="L156" s="5"/>
      <c r="M156" s="5"/>
      <c r="N156" s="5"/>
      <c r="O156" s="5"/>
      <c r="P156" s="5"/>
      <c r="Q156" s="5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49"/>
      <c r="AO156" s="49"/>
      <c r="AP156" s="49"/>
      <c r="AQ156" s="49"/>
      <c r="AR156" s="49"/>
      <c r="AS156" s="49"/>
      <c r="AT156" s="49"/>
      <c r="AU156" s="49"/>
      <c r="AV156" s="49"/>
      <c r="AW156" s="49"/>
      <c r="AX156" s="49"/>
      <c r="AY156" s="49"/>
      <c r="AZ156" s="49"/>
      <c r="BA156" s="49"/>
      <c r="BB156" s="49"/>
      <c r="BC156" s="49"/>
      <c r="BD156" s="49"/>
      <c r="BE156" s="49"/>
      <c r="BF156" s="49"/>
      <c r="BG156" s="49"/>
      <c r="BH156" s="49"/>
      <c r="BI156" s="49"/>
      <c r="BJ156" s="49"/>
      <c r="BK156" s="49"/>
      <c r="BL156" s="49"/>
      <c r="BM156" s="49"/>
      <c r="BN156" s="49"/>
      <c r="BO156" s="49"/>
      <c r="BP156" s="49"/>
      <c r="BQ156" s="49"/>
      <c r="BR156" s="49"/>
      <c r="BS156" s="49"/>
      <c r="BT156" s="49"/>
      <c r="BU156" s="49"/>
      <c r="BV156" s="49"/>
      <c r="BW156" s="49"/>
      <c r="BX156" s="49"/>
      <c r="BY156" s="49"/>
      <c r="BZ156" s="49"/>
      <c r="CA156" s="49"/>
      <c r="CB156" s="49"/>
      <c r="CC156" s="49"/>
      <c r="CD156" s="49"/>
      <c r="CE156" s="49"/>
      <c r="CF156" s="49"/>
      <c r="CG156" s="49"/>
      <c r="CH156" s="49"/>
      <c r="CI156" s="49"/>
      <c r="CJ156" s="49"/>
      <c r="CK156" s="49"/>
      <c r="CL156" s="49"/>
      <c r="CM156" s="49"/>
      <c r="CN156" s="49"/>
      <c r="CO156" s="49"/>
      <c r="CP156" s="49"/>
      <c r="CQ156" s="49"/>
      <c r="CR156" s="49"/>
      <c r="CS156" s="49"/>
      <c r="CT156" s="49"/>
      <c r="CU156" s="49"/>
      <c r="CV156" s="49"/>
      <c r="CW156" s="49"/>
      <c r="CX156" s="49"/>
      <c r="CY156" s="49"/>
      <c r="CZ156" s="49"/>
      <c r="DA156" s="49"/>
      <c r="DB156" s="49"/>
      <c r="DC156" s="49"/>
      <c r="DD156" s="49"/>
      <c r="DE156" s="49"/>
      <c r="DF156" s="49"/>
      <c r="DG156" s="49"/>
      <c r="DH156" s="49"/>
      <c r="DI156" s="49"/>
      <c r="DJ156" s="49"/>
      <c r="DK156" s="49"/>
      <c r="DL156" s="49"/>
      <c r="DM156" s="49"/>
      <c r="DN156" s="49"/>
      <c r="DO156" s="49"/>
      <c r="DP156" s="49"/>
      <c r="DQ156" s="49"/>
      <c r="DR156" s="49"/>
      <c r="DS156" s="49"/>
      <c r="DT156" s="49"/>
      <c r="DU156" s="49"/>
      <c r="DV156" s="49"/>
      <c r="DW156" s="49"/>
      <c r="DX156" s="49"/>
      <c r="DY156" s="49"/>
      <c r="DZ156" s="49"/>
      <c r="EA156" s="49"/>
      <c r="EB156" s="49"/>
      <c r="EC156" s="49"/>
      <c r="ED156" s="49"/>
      <c r="EE156" s="49"/>
      <c r="EF156" s="49"/>
      <c r="EG156" s="49"/>
      <c r="EH156" s="49"/>
      <c r="EI156" s="49"/>
      <c r="EJ156" s="49"/>
      <c r="EK156" s="49"/>
      <c r="EL156" s="49"/>
      <c r="EM156" s="49"/>
      <c r="EN156" s="49"/>
      <c r="EO156" s="49"/>
      <c r="EP156" s="49"/>
      <c r="EQ156" s="49"/>
      <c r="ER156" s="49"/>
      <c r="ES156" s="49"/>
      <c r="ET156" s="49"/>
      <c r="EU156" s="49"/>
      <c r="EV156" s="49"/>
      <c r="EW156" s="49"/>
      <c r="EX156" s="49"/>
      <c r="EY156" s="49"/>
      <c r="EZ156" s="49"/>
      <c r="FA156" s="49"/>
      <c r="FB156" s="49"/>
      <c r="FC156" s="49"/>
      <c r="FD156" s="49"/>
      <c r="FE156" s="49"/>
      <c r="FF156" s="49"/>
      <c r="FG156" s="49"/>
      <c r="FH156" s="49"/>
    </row>
    <row r="157" spans="1:164" s="116" customFormat="1" x14ac:dyDescent="0.25">
      <c r="A157" s="34" t="s">
        <v>122</v>
      </c>
      <c r="B157" s="1"/>
      <c r="C157" s="35">
        <v>180</v>
      </c>
      <c r="D157" s="117"/>
      <c r="E157" s="117"/>
      <c r="F157" s="36">
        <v>0.1</v>
      </c>
      <c r="G157" s="38">
        <v>0.1</v>
      </c>
      <c r="H157" s="38">
        <v>11.8</v>
      </c>
      <c r="I157" s="38">
        <v>49</v>
      </c>
      <c r="J157" s="27" t="s">
        <v>123</v>
      </c>
      <c r="K157" s="5"/>
      <c r="L157" s="5"/>
      <c r="M157" s="5"/>
      <c r="N157" s="5"/>
      <c r="O157" s="5"/>
      <c r="P157" s="5"/>
      <c r="Q157" s="5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9"/>
      <c r="AP157" s="49"/>
      <c r="AQ157" s="49"/>
      <c r="AR157" s="49"/>
      <c r="AS157" s="49"/>
      <c r="AT157" s="49"/>
      <c r="AU157" s="49"/>
      <c r="AV157" s="49"/>
      <c r="AW157" s="49"/>
      <c r="AX157" s="49"/>
      <c r="AY157" s="49"/>
      <c r="AZ157" s="49"/>
      <c r="BA157" s="49"/>
      <c r="BB157" s="49"/>
      <c r="BC157" s="49"/>
      <c r="BD157" s="49"/>
      <c r="BE157" s="49"/>
      <c r="BF157" s="49"/>
      <c r="BG157" s="49"/>
      <c r="BH157" s="49"/>
      <c r="BI157" s="49"/>
      <c r="BJ157" s="49"/>
      <c r="BK157" s="49"/>
      <c r="BL157" s="49"/>
      <c r="BM157" s="49"/>
      <c r="BN157" s="49"/>
      <c r="BO157" s="49"/>
      <c r="BP157" s="49"/>
      <c r="BQ157" s="49"/>
      <c r="BR157" s="49"/>
      <c r="BS157" s="49"/>
      <c r="BT157" s="49"/>
      <c r="BU157" s="49"/>
      <c r="BV157" s="49"/>
      <c r="BW157" s="49"/>
      <c r="BX157" s="49"/>
      <c r="BY157" s="49"/>
      <c r="BZ157" s="49"/>
      <c r="CA157" s="49"/>
      <c r="CB157" s="49"/>
      <c r="CC157" s="49"/>
      <c r="CD157" s="49"/>
      <c r="CE157" s="49"/>
      <c r="CF157" s="49"/>
      <c r="CG157" s="49"/>
      <c r="CH157" s="49"/>
      <c r="CI157" s="49"/>
      <c r="CJ157" s="49"/>
      <c r="CK157" s="49"/>
      <c r="CL157" s="49"/>
      <c r="CM157" s="49"/>
      <c r="CN157" s="49"/>
      <c r="CO157" s="49"/>
      <c r="CP157" s="49"/>
      <c r="CQ157" s="49"/>
      <c r="CR157" s="49"/>
      <c r="CS157" s="49"/>
      <c r="CT157" s="49"/>
      <c r="CU157" s="49"/>
      <c r="CV157" s="49"/>
      <c r="CW157" s="49"/>
      <c r="CX157" s="49"/>
      <c r="CY157" s="49"/>
      <c r="CZ157" s="49"/>
      <c r="DA157" s="49"/>
      <c r="DB157" s="49"/>
      <c r="DC157" s="49"/>
      <c r="DD157" s="49"/>
      <c r="DE157" s="49"/>
      <c r="DF157" s="49"/>
      <c r="DG157" s="49"/>
      <c r="DH157" s="49"/>
      <c r="DI157" s="49"/>
      <c r="DJ157" s="49"/>
      <c r="DK157" s="49"/>
      <c r="DL157" s="49"/>
      <c r="DM157" s="49"/>
      <c r="DN157" s="49"/>
      <c r="DO157" s="49"/>
      <c r="DP157" s="49"/>
      <c r="DQ157" s="49"/>
      <c r="DR157" s="49"/>
      <c r="DS157" s="49"/>
      <c r="DT157" s="49"/>
      <c r="DU157" s="49"/>
      <c r="DV157" s="49"/>
      <c r="DW157" s="49"/>
      <c r="DX157" s="49"/>
      <c r="DY157" s="49"/>
      <c r="DZ157" s="49"/>
      <c r="EA157" s="49"/>
      <c r="EB157" s="49"/>
      <c r="EC157" s="49"/>
      <c r="ED157" s="49"/>
      <c r="EE157" s="49"/>
      <c r="EF157" s="49"/>
      <c r="EG157" s="49"/>
      <c r="EH157" s="49"/>
      <c r="EI157" s="49"/>
      <c r="EJ157" s="49"/>
      <c r="EK157" s="49"/>
      <c r="EL157" s="49"/>
      <c r="EM157" s="49"/>
      <c r="EN157" s="49"/>
      <c r="EO157" s="49"/>
      <c r="EP157" s="49"/>
      <c r="EQ157" s="49"/>
      <c r="ER157" s="49"/>
      <c r="ES157" s="49"/>
      <c r="ET157" s="49"/>
      <c r="EU157" s="49"/>
      <c r="EV157" s="49"/>
      <c r="EW157" s="49"/>
      <c r="EX157" s="49"/>
      <c r="EY157" s="49"/>
      <c r="EZ157" s="49"/>
      <c r="FA157" s="49"/>
      <c r="FB157" s="49"/>
      <c r="FC157" s="49"/>
      <c r="FD157" s="49"/>
      <c r="FE157" s="49"/>
      <c r="FF157" s="49"/>
      <c r="FG157" s="49"/>
      <c r="FH157" s="49"/>
    </row>
    <row r="158" spans="1:164" s="116" customFormat="1" x14ac:dyDescent="0.25">
      <c r="A158" s="34"/>
      <c r="B158" s="1" t="s">
        <v>124</v>
      </c>
      <c r="C158" s="35"/>
      <c r="D158" s="117">
        <v>40.799999999999997</v>
      </c>
      <c r="E158" s="117">
        <v>36</v>
      </c>
      <c r="F158" s="36"/>
      <c r="G158" s="36"/>
      <c r="H158" s="38"/>
      <c r="I158" s="38"/>
      <c r="J158" s="27"/>
      <c r="K158" s="5"/>
      <c r="L158" s="5"/>
      <c r="M158" s="5"/>
      <c r="N158" s="5"/>
      <c r="O158" s="5"/>
      <c r="P158" s="5"/>
      <c r="Q158" s="5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9"/>
      <c r="AP158" s="49"/>
      <c r="AQ158" s="49"/>
      <c r="AR158" s="49"/>
      <c r="AS158" s="49"/>
      <c r="AT158" s="49"/>
      <c r="AU158" s="49"/>
      <c r="AV158" s="49"/>
      <c r="AW158" s="49"/>
      <c r="AX158" s="49"/>
      <c r="AY158" s="49"/>
      <c r="AZ158" s="49"/>
      <c r="BA158" s="49"/>
      <c r="BB158" s="49"/>
      <c r="BC158" s="49"/>
      <c r="BD158" s="49"/>
      <c r="BE158" s="49"/>
      <c r="BF158" s="49"/>
      <c r="BG158" s="49"/>
      <c r="BH158" s="49"/>
      <c r="BI158" s="49"/>
      <c r="BJ158" s="49"/>
      <c r="BK158" s="49"/>
      <c r="BL158" s="49"/>
      <c r="BM158" s="49"/>
      <c r="BN158" s="49"/>
      <c r="BO158" s="49"/>
      <c r="BP158" s="49"/>
      <c r="BQ158" s="49"/>
      <c r="BR158" s="49"/>
      <c r="BS158" s="49"/>
      <c r="BT158" s="49"/>
      <c r="BU158" s="49"/>
      <c r="BV158" s="49"/>
      <c r="BW158" s="49"/>
      <c r="BX158" s="49"/>
      <c r="BY158" s="49"/>
      <c r="BZ158" s="49"/>
      <c r="CA158" s="49"/>
      <c r="CB158" s="49"/>
      <c r="CC158" s="49"/>
      <c r="CD158" s="49"/>
      <c r="CE158" s="49"/>
      <c r="CF158" s="49"/>
      <c r="CG158" s="49"/>
      <c r="CH158" s="49"/>
      <c r="CI158" s="49"/>
      <c r="CJ158" s="49"/>
      <c r="CK158" s="49"/>
      <c r="CL158" s="49"/>
      <c r="CM158" s="49"/>
      <c r="CN158" s="49"/>
      <c r="CO158" s="49"/>
      <c r="CP158" s="49"/>
      <c r="CQ158" s="49"/>
      <c r="CR158" s="49"/>
      <c r="CS158" s="49"/>
      <c r="CT158" s="49"/>
      <c r="CU158" s="49"/>
      <c r="CV158" s="49"/>
      <c r="CW158" s="49"/>
      <c r="CX158" s="49"/>
      <c r="CY158" s="49"/>
      <c r="CZ158" s="49"/>
      <c r="DA158" s="49"/>
      <c r="DB158" s="49"/>
      <c r="DC158" s="49"/>
      <c r="DD158" s="49"/>
      <c r="DE158" s="49"/>
      <c r="DF158" s="49"/>
      <c r="DG158" s="49"/>
      <c r="DH158" s="49"/>
      <c r="DI158" s="49"/>
      <c r="DJ158" s="49"/>
      <c r="DK158" s="49"/>
      <c r="DL158" s="49"/>
      <c r="DM158" s="49"/>
      <c r="DN158" s="49"/>
      <c r="DO158" s="49"/>
      <c r="DP158" s="49"/>
      <c r="DQ158" s="49"/>
      <c r="DR158" s="49"/>
      <c r="DS158" s="49"/>
      <c r="DT158" s="49"/>
      <c r="DU158" s="49"/>
      <c r="DV158" s="49"/>
      <c r="DW158" s="49"/>
      <c r="DX158" s="49"/>
      <c r="DY158" s="49"/>
      <c r="DZ158" s="49"/>
      <c r="EA158" s="49"/>
      <c r="EB158" s="49"/>
      <c r="EC158" s="49"/>
      <c r="ED158" s="49"/>
      <c r="EE158" s="49"/>
      <c r="EF158" s="49"/>
      <c r="EG158" s="49"/>
      <c r="EH158" s="49"/>
      <c r="EI158" s="49"/>
      <c r="EJ158" s="49"/>
      <c r="EK158" s="49"/>
      <c r="EL158" s="49"/>
      <c r="EM158" s="49"/>
      <c r="EN158" s="49"/>
      <c r="EO158" s="49"/>
      <c r="EP158" s="49"/>
      <c r="EQ158" s="49"/>
      <c r="ER158" s="49"/>
      <c r="ES158" s="49"/>
      <c r="ET158" s="49"/>
      <c r="EU158" s="49"/>
      <c r="EV158" s="49"/>
      <c r="EW158" s="49"/>
      <c r="EX158" s="49"/>
      <c r="EY158" s="49"/>
      <c r="EZ158" s="49"/>
      <c r="FA158" s="49"/>
      <c r="FB158" s="49"/>
      <c r="FC158" s="49"/>
      <c r="FD158" s="49"/>
      <c r="FE158" s="49"/>
      <c r="FF158" s="49"/>
      <c r="FG158" s="49"/>
      <c r="FH158" s="49"/>
    </row>
    <row r="159" spans="1:164" s="116" customFormat="1" x14ac:dyDescent="0.25">
      <c r="A159" s="34"/>
      <c r="B159" s="1" t="s">
        <v>25</v>
      </c>
      <c r="C159" s="35"/>
      <c r="D159" s="117">
        <v>155</v>
      </c>
      <c r="E159" s="117">
        <v>155</v>
      </c>
      <c r="F159" s="36"/>
      <c r="G159" s="36"/>
      <c r="H159" s="38"/>
      <c r="I159" s="38"/>
      <c r="J159" s="27"/>
      <c r="K159" s="5"/>
      <c r="L159" s="5"/>
      <c r="M159" s="5"/>
      <c r="N159" s="5"/>
      <c r="O159" s="5"/>
      <c r="P159" s="5"/>
      <c r="Q159" s="5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  <c r="AT159" s="49"/>
      <c r="AU159" s="49"/>
      <c r="AV159" s="49"/>
      <c r="AW159" s="49"/>
      <c r="AX159" s="49"/>
      <c r="AY159" s="49"/>
      <c r="AZ159" s="49"/>
      <c r="BA159" s="49"/>
      <c r="BB159" s="49"/>
      <c r="BC159" s="49"/>
      <c r="BD159" s="49"/>
      <c r="BE159" s="49"/>
      <c r="BF159" s="49"/>
      <c r="BG159" s="49"/>
      <c r="BH159" s="49"/>
      <c r="BI159" s="49"/>
      <c r="BJ159" s="49"/>
      <c r="BK159" s="49"/>
      <c r="BL159" s="49"/>
      <c r="BM159" s="49"/>
      <c r="BN159" s="49"/>
      <c r="BO159" s="49"/>
      <c r="BP159" s="49"/>
      <c r="BQ159" s="49"/>
      <c r="BR159" s="49"/>
      <c r="BS159" s="49"/>
      <c r="BT159" s="49"/>
      <c r="BU159" s="49"/>
      <c r="BV159" s="49"/>
      <c r="BW159" s="49"/>
      <c r="BX159" s="49"/>
      <c r="BY159" s="49"/>
      <c r="BZ159" s="49"/>
      <c r="CA159" s="49"/>
      <c r="CB159" s="49"/>
      <c r="CC159" s="49"/>
      <c r="CD159" s="49"/>
      <c r="CE159" s="49"/>
      <c r="CF159" s="49"/>
      <c r="CG159" s="49"/>
      <c r="CH159" s="49"/>
      <c r="CI159" s="49"/>
      <c r="CJ159" s="49"/>
      <c r="CK159" s="49"/>
      <c r="CL159" s="49"/>
      <c r="CM159" s="49"/>
      <c r="CN159" s="49"/>
      <c r="CO159" s="49"/>
      <c r="CP159" s="49"/>
      <c r="CQ159" s="49"/>
      <c r="CR159" s="49"/>
      <c r="CS159" s="49"/>
      <c r="CT159" s="49"/>
      <c r="CU159" s="49"/>
      <c r="CV159" s="49"/>
      <c r="CW159" s="49"/>
      <c r="CX159" s="49"/>
      <c r="CY159" s="49"/>
      <c r="CZ159" s="49"/>
      <c r="DA159" s="49"/>
      <c r="DB159" s="49"/>
      <c r="DC159" s="49"/>
      <c r="DD159" s="49"/>
      <c r="DE159" s="49"/>
      <c r="DF159" s="49"/>
      <c r="DG159" s="49"/>
      <c r="DH159" s="49"/>
      <c r="DI159" s="49"/>
      <c r="DJ159" s="49"/>
      <c r="DK159" s="49"/>
      <c r="DL159" s="49"/>
      <c r="DM159" s="49"/>
      <c r="DN159" s="49"/>
      <c r="DO159" s="49"/>
      <c r="DP159" s="49"/>
      <c r="DQ159" s="49"/>
      <c r="DR159" s="49"/>
      <c r="DS159" s="49"/>
      <c r="DT159" s="49"/>
      <c r="DU159" s="49"/>
      <c r="DV159" s="49"/>
      <c r="DW159" s="49"/>
      <c r="DX159" s="49"/>
      <c r="DY159" s="49"/>
      <c r="DZ159" s="49"/>
      <c r="EA159" s="49"/>
      <c r="EB159" s="49"/>
      <c r="EC159" s="49"/>
      <c r="ED159" s="49"/>
      <c r="EE159" s="49"/>
      <c r="EF159" s="49"/>
      <c r="EG159" s="49"/>
      <c r="EH159" s="49"/>
      <c r="EI159" s="49"/>
      <c r="EJ159" s="49"/>
      <c r="EK159" s="49"/>
      <c r="EL159" s="49"/>
      <c r="EM159" s="49"/>
      <c r="EN159" s="49"/>
      <c r="EO159" s="49"/>
      <c r="EP159" s="49"/>
      <c r="EQ159" s="49"/>
      <c r="ER159" s="49"/>
      <c r="ES159" s="49"/>
      <c r="ET159" s="49"/>
      <c r="EU159" s="49"/>
      <c r="EV159" s="49"/>
      <c r="EW159" s="49"/>
      <c r="EX159" s="49"/>
      <c r="EY159" s="49"/>
      <c r="EZ159" s="49"/>
      <c r="FA159" s="49"/>
      <c r="FB159" s="49"/>
      <c r="FC159" s="49"/>
      <c r="FD159" s="49"/>
      <c r="FE159" s="49"/>
      <c r="FF159" s="49"/>
      <c r="FG159" s="49"/>
      <c r="FH159" s="49"/>
    </row>
    <row r="160" spans="1:164" s="116" customFormat="1" x14ac:dyDescent="0.25">
      <c r="A160" s="34"/>
      <c r="B160" s="1" t="s">
        <v>26</v>
      </c>
      <c r="C160" s="35"/>
      <c r="D160" s="117">
        <v>5</v>
      </c>
      <c r="E160" s="117">
        <v>5</v>
      </c>
      <c r="F160" s="36"/>
      <c r="G160" s="36"/>
      <c r="H160" s="38"/>
      <c r="I160" s="38"/>
      <c r="J160" s="27"/>
      <c r="K160" s="5"/>
      <c r="L160" s="5"/>
      <c r="M160" s="5"/>
      <c r="N160" s="5"/>
      <c r="O160" s="5"/>
      <c r="P160" s="5"/>
      <c r="Q160" s="5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49"/>
      <c r="AO160" s="49"/>
      <c r="AP160" s="49"/>
      <c r="AQ160" s="49"/>
      <c r="AR160" s="49"/>
      <c r="AS160" s="49"/>
      <c r="AT160" s="49"/>
      <c r="AU160" s="49"/>
      <c r="AV160" s="49"/>
      <c r="AW160" s="49"/>
      <c r="AX160" s="49"/>
      <c r="AY160" s="49"/>
      <c r="AZ160" s="49"/>
      <c r="BA160" s="49"/>
      <c r="BB160" s="49"/>
      <c r="BC160" s="49"/>
      <c r="BD160" s="49"/>
      <c r="BE160" s="49"/>
      <c r="BF160" s="49"/>
      <c r="BG160" s="49"/>
      <c r="BH160" s="49"/>
      <c r="BI160" s="49"/>
      <c r="BJ160" s="49"/>
      <c r="BK160" s="49"/>
      <c r="BL160" s="49"/>
      <c r="BM160" s="49"/>
      <c r="BN160" s="49"/>
      <c r="BO160" s="49"/>
      <c r="BP160" s="49"/>
      <c r="BQ160" s="49"/>
      <c r="BR160" s="49"/>
      <c r="BS160" s="49"/>
      <c r="BT160" s="49"/>
      <c r="BU160" s="49"/>
      <c r="BV160" s="49"/>
      <c r="BW160" s="49"/>
      <c r="BX160" s="49"/>
      <c r="BY160" s="49"/>
      <c r="BZ160" s="49"/>
      <c r="CA160" s="49"/>
      <c r="CB160" s="49"/>
      <c r="CC160" s="49"/>
      <c r="CD160" s="49"/>
      <c r="CE160" s="49"/>
      <c r="CF160" s="49"/>
      <c r="CG160" s="49"/>
      <c r="CH160" s="49"/>
      <c r="CI160" s="49"/>
      <c r="CJ160" s="49"/>
      <c r="CK160" s="49"/>
      <c r="CL160" s="49"/>
      <c r="CM160" s="49"/>
      <c r="CN160" s="49"/>
      <c r="CO160" s="49"/>
      <c r="CP160" s="49"/>
      <c r="CQ160" s="49"/>
      <c r="CR160" s="49"/>
      <c r="CS160" s="49"/>
      <c r="CT160" s="49"/>
      <c r="CU160" s="49"/>
      <c r="CV160" s="49"/>
      <c r="CW160" s="49"/>
      <c r="CX160" s="49"/>
      <c r="CY160" s="49"/>
      <c r="CZ160" s="49"/>
      <c r="DA160" s="49"/>
      <c r="DB160" s="49"/>
      <c r="DC160" s="49"/>
      <c r="DD160" s="49"/>
      <c r="DE160" s="49"/>
      <c r="DF160" s="49"/>
      <c r="DG160" s="49"/>
      <c r="DH160" s="49"/>
      <c r="DI160" s="49"/>
      <c r="DJ160" s="49"/>
      <c r="DK160" s="49"/>
      <c r="DL160" s="49"/>
      <c r="DM160" s="49"/>
      <c r="DN160" s="49"/>
      <c r="DO160" s="49"/>
      <c r="DP160" s="49"/>
      <c r="DQ160" s="49"/>
      <c r="DR160" s="49"/>
      <c r="DS160" s="49"/>
      <c r="DT160" s="49"/>
      <c r="DU160" s="49"/>
      <c r="DV160" s="49"/>
      <c r="DW160" s="49"/>
      <c r="DX160" s="49"/>
      <c r="DY160" s="49"/>
      <c r="DZ160" s="49"/>
      <c r="EA160" s="49"/>
      <c r="EB160" s="49"/>
      <c r="EC160" s="49"/>
      <c r="ED160" s="49"/>
      <c r="EE160" s="49"/>
      <c r="EF160" s="49"/>
      <c r="EG160" s="49"/>
      <c r="EH160" s="49"/>
      <c r="EI160" s="49"/>
      <c r="EJ160" s="49"/>
      <c r="EK160" s="49"/>
      <c r="EL160" s="49"/>
      <c r="EM160" s="49"/>
      <c r="EN160" s="49"/>
      <c r="EO160" s="49"/>
      <c r="EP160" s="49"/>
      <c r="EQ160" s="49"/>
      <c r="ER160" s="49"/>
      <c r="ES160" s="49"/>
      <c r="ET160" s="49"/>
      <c r="EU160" s="49"/>
      <c r="EV160" s="49"/>
      <c r="EW160" s="49"/>
      <c r="EX160" s="49"/>
      <c r="EY160" s="49"/>
      <c r="EZ160" s="49"/>
      <c r="FA160" s="49"/>
      <c r="FB160" s="49"/>
      <c r="FC160" s="49"/>
      <c r="FD160" s="49"/>
      <c r="FE160" s="49"/>
      <c r="FF160" s="49"/>
      <c r="FG160" s="49"/>
      <c r="FH160" s="49"/>
    </row>
    <row r="161" spans="1:151" x14ac:dyDescent="0.25">
      <c r="A161" s="79" t="s">
        <v>75</v>
      </c>
      <c r="B161" s="80"/>
      <c r="C161" s="81">
        <v>37.5</v>
      </c>
      <c r="D161" s="82">
        <v>37.5</v>
      </c>
      <c r="E161" s="82">
        <v>37.5</v>
      </c>
      <c r="F161" s="81">
        <v>1.8</v>
      </c>
      <c r="G161" s="81">
        <v>0.4</v>
      </c>
      <c r="H161" s="81">
        <v>18</v>
      </c>
      <c r="I161" s="81">
        <v>82.5</v>
      </c>
      <c r="J161" s="83"/>
    </row>
    <row r="162" spans="1:151" x14ac:dyDescent="0.25">
      <c r="A162" s="53" t="s">
        <v>39</v>
      </c>
      <c r="B162" s="54"/>
      <c r="C162" s="55">
        <v>683.5</v>
      </c>
      <c r="D162" s="32"/>
      <c r="E162" s="31"/>
      <c r="F162" s="32">
        <f>SUM(F130:F161)</f>
        <v>19.8</v>
      </c>
      <c r="G162" s="32">
        <f>SUM(G130:G161)</f>
        <v>22.040000000000003</v>
      </c>
      <c r="H162" s="32">
        <f t="shared" ref="H162:I162" si="1">SUM(H130:H161)</f>
        <v>95.7</v>
      </c>
      <c r="I162" s="32">
        <f t="shared" si="1"/>
        <v>661.5</v>
      </c>
      <c r="J162" s="27"/>
    </row>
    <row r="163" spans="1:151" x14ac:dyDescent="0.25">
      <c r="A163" s="43"/>
      <c r="B163" s="5" t="s">
        <v>76</v>
      </c>
      <c r="C163" s="50"/>
      <c r="D163" s="118"/>
      <c r="E163" s="44"/>
      <c r="F163" s="48"/>
      <c r="G163" s="48"/>
      <c r="H163" s="48"/>
      <c r="I163" s="48"/>
      <c r="J163" s="18"/>
    </row>
    <row r="164" spans="1:151" x14ac:dyDescent="0.25">
      <c r="A164" s="34" t="s">
        <v>125</v>
      </c>
      <c r="C164" s="35">
        <v>10</v>
      </c>
      <c r="D164" s="36"/>
      <c r="E164" s="38"/>
      <c r="F164" s="38">
        <v>3.86</v>
      </c>
      <c r="G164" s="3">
        <v>3.38</v>
      </c>
      <c r="H164" s="38">
        <v>32</v>
      </c>
      <c r="I164" s="3">
        <v>168</v>
      </c>
      <c r="J164" s="27"/>
      <c r="R164" s="119"/>
      <c r="S164" s="119"/>
      <c r="T164" s="119"/>
      <c r="U164" s="119"/>
      <c r="V164" s="119"/>
      <c r="W164" s="119"/>
      <c r="X164" s="119"/>
      <c r="Y164" s="119"/>
      <c r="Z164" s="119"/>
      <c r="AA164" s="119"/>
      <c r="AB164" s="119"/>
      <c r="AC164" s="119"/>
      <c r="AD164" s="119"/>
      <c r="AE164" s="119"/>
      <c r="AF164" s="119"/>
      <c r="AG164" s="119"/>
      <c r="AH164" s="119"/>
      <c r="AI164" s="119"/>
      <c r="AJ164" s="119"/>
      <c r="AK164" s="119"/>
      <c r="AL164" s="119"/>
      <c r="AM164" s="119"/>
      <c r="AN164" s="119"/>
      <c r="AO164" s="119"/>
      <c r="AP164" s="119"/>
      <c r="AQ164" s="119"/>
      <c r="AR164" s="119"/>
      <c r="AS164" s="119"/>
      <c r="AT164" s="119"/>
    </row>
    <row r="165" spans="1:151" x14ac:dyDescent="0.25">
      <c r="A165" s="34" t="s">
        <v>126</v>
      </c>
      <c r="C165" s="35"/>
      <c r="D165" s="3">
        <v>10</v>
      </c>
      <c r="E165" s="38">
        <v>10</v>
      </c>
      <c r="F165" s="36"/>
      <c r="J165" s="27"/>
    </row>
    <row r="166" spans="1:151" s="116" customFormat="1" x14ac:dyDescent="0.25">
      <c r="A166" s="34" t="s">
        <v>127</v>
      </c>
      <c r="B166" s="1"/>
      <c r="C166" s="35">
        <v>110</v>
      </c>
      <c r="D166" s="3"/>
      <c r="E166" s="38"/>
      <c r="F166" s="3">
        <v>2.5</v>
      </c>
      <c r="G166" s="38">
        <v>2.75</v>
      </c>
      <c r="H166" s="3">
        <v>4</v>
      </c>
      <c r="I166" s="38">
        <v>51</v>
      </c>
      <c r="J166" s="41" t="s">
        <v>128</v>
      </c>
      <c r="K166" s="5"/>
      <c r="L166" s="5"/>
      <c r="M166" s="5"/>
      <c r="N166" s="5"/>
      <c r="O166" s="5"/>
      <c r="P166" s="5"/>
      <c r="Q166" s="5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  <c r="AP166" s="49"/>
      <c r="AQ166" s="49"/>
      <c r="AR166" s="49"/>
      <c r="AS166" s="49"/>
      <c r="AT166" s="49"/>
      <c r="AU166" s="49"/>
      <c r="AV166" s="49"/>
      <c r="AW166" s="49"/>
      <c r="AX166" s="49"/>
      <c r="AY166" s="49"/>
      <c r="AZ166" s="49"/>
      <c r="BA166" s="49"/>
      <c r="BB166" s="49"/>
      <c r="BC166" s="49"/>
      <c r="BD166" s="49"/>
      <c r="BE166" s="49"/>
      <c r="BF166" s="49"/>
      <c r="BG166" s="49"/>
      <c r="BH166" s="49"/>
      <c r="BI166" s="49"/>
      <c r="BJ166" s="49"/>
      <c r="BK166" s="49"/>
      <c r="BL166" s="49"/>
      <c r="BM166" s="49"/>
      <c r="BN166" s="49"/>
      <c r="BO166" s="49"/>
      <c r="BP166" s="49"/>
      <c r="BQ166" s="49"/>
      <c r="BR166" s="49"/>
      <c r="BS166" s="49"/>
      <c r="BT166" s="49"/>
      <c r="BU166" s="49"/>
      <c r="BV166" s="49"/>
      <c r="BW166" s="49"/>
      <c r="BX166" s="49"/>
      <c r="BY166" s="49"/>
      <c r="BZ166" s="49"/>
      <c r="CA166" s="49"/>
      <c r="CB166" s="49"/>
      <c r="CC166" s="49"/>
      <c r="CD166" s="49"/>
      <c r="CE166" s="49"/>
      <c r="CF166" s="49"/>
      <c r="CG166" s="49"/>
      <c r="CH166" s="49"/>
      <c r="CI166" s="49"/>
      <c r="CJ166" s="49"/>
      <c r="CK166" s="49"/>
      <c r="CL166" s="49"/>
      <c r="CM166" s="49"/>
      <c r="CN166" s="49"/>
      <c r="CO166" s="49"/>
      <c r="CP166" s="49"/>
      <c r="CQ166" s="49"/>
      <c r="CR166" s="49"/>
      <c r="CS166" s="49"/>
      <c r="CT166" s="49"/>
      <c r="CU166" s="49"/>
      <c r="CV166" s="49"/>
      <c r="CW166" s="49"/>
      <c r="CX166" s="49"/>
      <c r="CY166" s="49"/>
      <c r="CZ166" s="49"/>
      <c r="DA166" s="49"/>
      <c r="DB166" s="49"/>
      <c r="DC166" s="49"/>
      <c r="DD166" s="49"/>
      <c r="DE166" s="49"/>
      <c r="DF166" s="49"/>
      <c r="DG166" s="49"/>
      <c r="DH166" s="49"/>
      <c r="DI166" s="49"/>
      <c r="DJ166" s="49"/>
      <c r="DK166" s="49"/>
      <c r="DL166" s="49"/>
      <c r="DM166" s="49"/>
      <c r="DN166" s="49"/>
      <c r="DO166" s="49"/>
      <c r="DP166" s="49"/>
      <c r="DQ166" s="49"/>
      <c r="DR166" s="49"/>
      <c r="DS166" s="49"/>
      <c r="DT166" s="49"/>
      <c r="DU166" s="49"/>
      <c r="DV166" s="49"/>
      <c r="DW166" s="49"/>
      <c r="DX166" s="49"/>
      <c r="DY166" s="49"/>
      <c r="DZ166" s="49"/>
      <c r="EA166" s="49"/>
      <c r="EB166" s="49"/>
      <c r="EC166" s="49"/>
      <c r="ED166" s="49"/>
      <c r="EE166" s="49"/>
      <c r="EF166" s="49"/>
      <c r="EG166" s="49"/>
      <c r="EH166" s="49"/>
      <c r="EI166" s="49"/>
      <c r="EJ166" s="49"/>
      <c r="EK166" s="49"/>
      <c r="EL166" s="49"/>
      <c r="EM166" s="49"/>
      <c r="EN166" s="49"/>
      <c r="EO166" s="49"/>
      <c r="EP166" s="49"/>
      <c r="EQ166" s="49"/>
      <c r="ER166" s="49"/>
      <c r="ES166" s="49"/>
      <c r="ET166" s="49"/>
      <c r="EU166" s="49"/>
    </row>
    <row r="167" spans="1:151" s="116" customFormat="1" x14ac:dyDescent="0.25">
      <c r="A167" s="34"/>
      <c r="B167" s="1" t="s">
        <v>129</v>
      </c>
      <c r="C167" s="35"/>
      <c r="D167" s="3">
        <v>115.9</v>
      </c>
      <c r="E167" s="38">
        <v>110</v>
      </c>
      <c r="F167" s="36"/>
      <c r="G167" s="38"/>
      <c r="H167" s="3"/>
      <c r="I167" s="36"/>
      <c r="J167" s="5"/>
      <c r="K167" s="5"/>
      <c r="L167" s="5"/>
      <c r="M167" s="5"/>
      <c r="N167" s="5"/>
      <c r="O167" s="5"/>
      <c r="P167" s="5"/>
      <c r="Q167" s="5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49"/>
      <c r="AO167" s="49"/>
      <c r="AP167" s="49"/>
      <c r="AQ167" s="49"/>
      <c r="AR167" s="49"/>
      <c r="AS167" s="49"/>
      <c r="AT167" s="49"/>
      <c r="AU167" s="49"/>
      <c r="AV167" s="49"/>
      <c r="AW167" s="49"/>
      <c r="AX167" s="49"/>
      <c r="AY167" s="49"/>
      <c r="AZ167" s="49"/>
      <c r="BA167" s="49"/>
      <c r="BB167" s="49"/>
      <c r="BC167" s="49"/>
      <c r="BD167" s="49"/>
      <c r="BE167" s="49"/>
      <c r="BF167" s="49"/>
      <c r="BG167" s="49"/>
      <c r="BH167" s="49"/>
      <c r="BI167" s="49"/>
      <c r="BJ167" s="49"/>
      <c r="BK167" s="49"/>
      <c r="BL167" s="49"/>
      <c r="BM167" s="49"/>
      <c r="BN167" s="49"/>
      <c r="BO167" s="49"/>
      <c r="BP167" s="49"/>
      <c r="BQ167" s="49"/>
      <c r="BR167" s="49"/>
      <c r="BS167" s="49"/>
      <c r="BT167" s="49"/>
      <c r="BU167" s="49"/>
      <c r="BV167" s="49"/>
      <c r="BW167" s="49"/>
      <c r="BX167" s="49"/>
      <c r="BY167" s="49"/>
      <c r="BZ167" s="49"/>
      <c r="CA167" s="49"/>
      <c r="CB167" s="49"/>
      <c r="CC167" s="49"/>
      <c r="CD167" s="49"/>
      <c r="CE167" s="49"/>
      <c r="CF167" s="49"/>
      <c r="CG167" s="49"/>
      <c r="CH167" s="49"/>
      <c r="CI167" s="49"/>
      <c r="CJ167" s="49"/>
      <c r="CK167" s="49"/>
      <c r="CL167" s="49"/>
      <c r="CM167" s="49"/>
      <c r="CN167" s="49"/>
      <c r="CO167" s="49"/>
      <c r="CP167" s="49"/>
      <c r="CQ167" s="49"/>
      <c r="CR167" s="49"/>
      <c r="CS167" s="49"/>
      <c r="CT167" s="49"/>
      <c r="CU167" s="49"/>
      <c r="CV167" s="49"/>
      <c r="CW167" s="49"/>
      <c r="CX167" s="49"/>
      <c r="CY167" s="49"/>
      <c r="CZ167" s="49"/>
      <c r="DA167" s="49"/>
      <c r="DB167" s="49"/>
      <c r="DC167" s="49"/>
      <c r="DD167" s="49"/>
      <c r="DE167" s="49"/>
      <c r="DF167" s="49"/>
      <c r="DG167" s="49"/>
      <c r="DH167" s="49"/>
      <c r="DI167" s="49"/>
      <c r="DJ167" s="49"/>
      <c r="DK167" s="49"/>
      <c r="DL167" s="49"/>
      <c r="DM167" s="49"/>
      <c r="DN167" s="49"/>
      <c r="DO167" s="49"/>
      <c r="DP167" s="49"/>
      <c r="DQ167" s="49"/>
      <c r="DR167" s="49"/>
      <c r="DS167" s="49"/>
      <c r="DT167" s="49"/>
      <c r="DU167" s="49"/>
      <c r="DV167" s="49"/>
      <c r="DW167" s="49"/>
      <c r="DX167" s="49"/>
      <c r="DY167" s="49"/>
      <c r="DZ167" s="49"/>
      <c r="EA167" s="49"/>
      <c r="EB167" s="49"/>
      <c r="EC167" s="49"/>
      <c r="ED167" s="49"/>
      <c r="EE167" s="49"/>
      <c r="EF167" s="49"/>
      <c r="EG167" s="49"/>
      <c r="EH167" s="49"/>
      <c r="EI167" s="49"/>
      <c r="EJ167" s="49"/>
      <c r="EK167" s="49"/>
      <c r="EL167" s="49"/>
      <c r="EM167" s="49"/>
      <c r="EN167" s="49"/>
      <c r="EO167" s="49"/>
      <c r="EP167" s="49"/>
      <c r="EQ167" s="49"/>
      <c r="ER167" s="49"/>
      <c r="ES167" s="49"/>
      <c r="ET167" s="49"/>
      <c r="EU167" s="49"/>
    </row>
    <row r="168" spans="1:151" s="120" customFormat="1" ht="30" x14ac:dyDescent="0.25">
      <c r="A168" s="34" t="s">
        <v>130</v>
      </c>
      <c r="B168" s="1"/>
      <c r="C168" s="35" t="s">
        <v>131</v>
      </c>
      <c r="D168" s="3"/>
      <c r="E168" s="38"/>
      <c r="F168" s="9">
        <v>9</v>
      </c>
      <c r="G168" s="48">
        <v>12.5</v>
      </c>
      <c r="H168" s="9">
        <v>24</v>
      </c>
      <c r="I168" s="48">
        <v>245</v>
      </c>
      <c r="J168" s="27" t="s">
        <v>132</v>
      </c>
      <c r="K168" s="5"/>
      <c r="L168" s="5"/>
      <c r="M168" s="5"/>
      <c r="N168" s="5"/>
      <c r="O168" s="5"/>
      <c r="P168" s="5"/>
      <c r="Q168" s="5"/>
    </row>
    <row r="169" spans="1:151" s="120" customFormat="1" ht="15.75" x14ac:dyDescent="0.25">
      <c r="A169" s="34"/>
      <c r="B169" s="1" t="s">
        <v>133</v>
      </c>
      <c r="C169" s="35"/>
      <c r="D169" s="3">
        <v>109.28</v>
      </c>
      <c r="E169" s="38">
        <v>107.14</v>
      </c>
      <c r="F169" s="3"/>
      <c r="G169" s="38"/>
      <c r="H169" s="3"/>
      <c r="I169" s="36"/>
      <c r="J169" s="27"/>
      <c r="K169" s="5"/>
      <c r="L169" s="5"/>
      <c r="M169" s="5"/>
      <c r="N169" s="5"/>
      <c r="O169" s="5"/>
      <c r="P169" s="5"/>
      <c r="Q169" s="5"/>
    </row>
    <row r="170" spans="1:151" s="120" customFormat="1" ht="15.75" x14ac:dyDescent="0.25">
      <c r="A170" s="34"/>
      <c r="B170" s="1" t="s">
        <v>134</v>
      </c>
      <c r="C170" s="35"/>
      <c r="D170" s="3">
        <v>11.4</v>
      </c>
      <c r="E170" s="38">
        <v>11.4</v>
      </c>
      <c r="F170" s="3"/>
      <c r="G170" s="38"/>
      <c r="H170" s="3"/>
      <c r="I170" s="36"/>
      <c r="J170" s="27"/>
      <c r="K170" s="5"/>
      <c r="L170" s="5"/>
      <c r="M170" s="5"/>
      <c r="N170" s="5"/>
      <c r="O170" s="5"/>
      <c r="P170" s="5"/>
      <c r="Q170" s="5"/>
    </row>
    <row r="171" spans="1:151" s="120" customFormat="1" ht="15.75" x14ac:dyDescent="0.25">
      <c r="A171" s="34"/>
      <c r="B171" s="1" t="s">
        <v>80</v>
      </c>
      <c r="C171" s="35"/>
      <c r="D171" s="3">
        <v>7.14</v>
      </c>
      <c r="E171" s="38">
        <v>7.14</v>
      </c>
      <c r="F171" s="3"/>
      <c r="G171" s="38"/>
      <c r="H171" s="3"/>
      <c r="I171" s="36"/>
      <c r="J171" s="27"/>
      <c r="K171" s="5"/>
      <c r="L171" s="5"/>
      <c r="M171" s="5"/>
      <c r="N171" s="5"/>
      <c r="O171" s="5"/>
      <c r="P171" s="5"/>
      <c r="Q171" s="5"/>
    </row>
    <row r="172" spans="1:151" s="120" customFormat="1" ht="15.75" x14ac:dyDescent="0.25">
      <c r="A172" s="34"/>
      <c r="B172" s="1" t="s">
        <v>74</v>
      </c>
      <c r="C172" s="35"/>
      <c r="D172" s="3">
        <v>11.4</v>
      </c>
      <c r="E172" s="38">
        <v>11.4</v>
      </c>
      <c r="F172" s="3"/>
      <c r="G172" s="38"/>
      <c r="H172" s="3"/>
      <c r="I172" s="36"/>
      <c r="J172" s="27"/>
      <c r="K172" s="5"/>
      <c r="L172" s="5"/>
      <c r="M172" s="5"/>
      <c r="N172" s="5"/>
      <c r="O172" s="5"/>
      <c r="P172" s="5"/>
      <c r="Q172" s="5"/>
    </row>
    <row r="173" spans="1:151" s="120" customFormat="1" ht="15.75" x14ac:dyDescent="0.25">
      <c r="A173" s="34"/>
      <c r="B173" s="1" t="s">
        <v>24</v>
      </c>
      <c r="C173" s="35"/>
      <c r="D173" s="3">
        <v>21.4</v>
      </c>
      <c r="E173" s="38">
        <v>21.4</v>
      </c>
      <c r="F173" s="3"/>
      <c r="G173" s="38"/>
      <c r="H173" s="3"/>
      <c r="I173" s="36"/>
      <c r="J173" s="27"/>
      <c r="K173" s="5"/>
      <c r="L173" s="5"/>
      <c r="M173" s="5"/>
      <c r="N173" s="5"/>
      <c r="O173" s="5"/>
      <c r="P173" s="5"/>
      <c r="Q173" s="5"/>
    </row>
    <row r="174" spans="1:151" s="120" customFormat="1" ht="15.75" x14ac:dyDescent="0.25">
      <c r="A174" s="34"/>
      <c r="B174" s="1" t="s">
        <v>116</v>
      </c>
      <c r="C174" s="35"/>
      <c r="D174" s="3">
        <v>14.28</v>
      </c>
      <c r="E174" s="38">
        <v>14.28</v>
      </c>
      <c r="F174" s="3"/>
      <c r="G174" s="38"/>
      <c r="H174" s="3"/>
      <c r="I174" s="36"/>
      <c r="J174" s="27"/>
      <c r="K174" s="5"/>
      <c r="L174" s="5"/>
      <c r="M174" s="5"/>
      <c r="N174" s="5"/>
      <c r="O174" s="5"/>
      <c r="P174" s="5"/>
      <c r="Q174" s="5"/>
    </row>
    <row r="175" spans="1:151" s="120" customFormat="1" ht="15.75" x14ac:dyDescent="0.25">
      <c r="A175" s="34"/>
      <c r="B175" s="1" t="s">
        <v>66</v>
      </c>
      <c r="C175" s="35"/>
      <c r="D175" s="3">
        <v>0.3</v>
      </c>
      <c r="E175" s="38">
        <v>0.3</v>
      </c>
      <c r="F175" s="3"/>
      <c r="G175" s="38"/>
      <c r="H175" s="3"/>
      <c r="I175" s="36"/>
      <c r="J175" s="27"/>
      <c r="K175" s="5"/>
      <c r="L175" s="5"/>
      <c r="M175" s="5"/>
      <c r="N175" s="5"/>
      <c r="O175" s="5"/>
      <c r="P175" s="5"/>
      <c r="Q175" s="5"/>
    </row>
    <row r="176" spans="1:151" s="120" customFormat="1" ht="15.75" x14ac:dyDescent="0.25">
      <c r="A176" s="34"/>
      <c r="B176" s="1" t="s">
        <v>55</v>
      </c>
      <c r="C176" s="35"/>
      <c r="D176" s="3">
        <v>0.6</v>
      </c>
      <c r="E176" s="38">
        <v>0.6</v>
      </c>
      <c r="F176" s="3"/>
      <c r="G176" s="38"/>
      <c r="H176" s="3"/>
      <c r="I176" s="36"/>
      <c r="J176" s="27"/>
      <c r="K176" s="5"/>
      <c r="L176" s="5"/>
      <c r="M176" s="5"/>
      <c r="N176" s="5"/>
      <c r="O176" s="5"/>
      <c r="P176" s="5"/>
      <c r="Q176" s="5"/>
    </row>
    <row r="177" spans="1:151" s="120" customFormat="1" ht="15.75" x14ac:dyDescent="0.25">
      <c r="A177" s="34"/>
      <c r="B177" s="5" t="s">
        <v>135</v>
      </c>
      <c r="C177" s="35"/>
      <c r="D177" s="3">
        <v>20</v>
      </c>
      <c r="E177" s="38">
        <v>20</v>
      </c>
      <c r="F177" s="3"/>
      <c r="G177" s="38"/>
      <c r="H177" s="3"/>
      <c r="I177" s="36"/>
      <c r="J177" s="27"/>
      <c r="K177" s="5"/>
      <c r="L177" s="5"/>
      <c r="M177" s="5"/>
      <c r="N177" s="5"/>
      <c r="O177" s="5"/>
      <c r="P177" s="5"/>
      <c r="Q177" s="5"/>
    </row>
    <row r="178" spans="1:151" x14ac:dyDescent="0.25">
      <c r="A178" s="34" t="s">
        <v>136</v>
      </c>
      <c r="C178" s="51" t="s">
        <v>137</v>
      </c>
      <c r="D178" s="98"/>
      <c r="E178" s="97"/>
      <c r="F178" s="36">
        <v>0.12</v>
      </c>
      <c r="G178" s="38">
        <v>0.01</v>
      </c>
      <c r="H178" s="3">
        <v>10.199999999999999</v>
      </c>
      <c r="I178" s="36">
        <v>41</v>
      </c>
      <c r="J178" s="27" t="s">
        <v>138</v>
      </c>
    </row>
    <row r="179" spans="1:151" x14ac:dyDescent="0.25">
      <c r="A179" s="34"/>
      <c r="B179" s="1" t="s">
        <v>32</v>
      </c>
      <c r="C179" s="51"/>
      <c r="D179" s="56">
        <v>0.35</v>
      </c>
      <c r="E179" s="35">
        <v>0.35</v>
      </c>
      <c r="F179" s="36"/>
      <c r="G179" s="38"/>
      <c r="I179" s="36"/>
      <c r="J179" s="27"/>
    </row>
    <row r="180" spans="1:151" x14ac:dyDescent="0.25">
      <c r="A180" s="34"/>
      <c r="B180" s="1" t="s">
        <v>74</v>
      </c>
      <c r="C180" s="51"/>
      <c r="D180" s="56">
        <v>5</v>
      </c>
      <c r="E180" s="35">
        <v>5</v>
      </c>
      <c r="F180" s="36"/>
      <c r="G180" s="38"/>
      <c r="H180" s="36"/>
      <c r="I180" s="36"/>
      <c r="J180" s="27"/>
    </row>
    <row r="181" spans="1:151" x14ac:dyDescent="0.25">
      <c r="A181" s="34"/>
      <c r="B181" s="1" t="s">
        <v>139</v>
      </c>
      <c r="C181" s="51"/>
      <c r="D181" s="121">
        <v>5.0999999999999996</v>
      </c>
      <c r="E181" s="35">
        <v>5</v>
      </c>
      <c r="F181" s="38"/>
      <c r="H181" s="38"/>
      <c r="J181" s="27"/>
    </row>
    <row r="182" spans="1:151" x14ac:dyDescent="0.25">
      <c r="A182" s="34"/>
      <c r="B182" s="1" t="s">
        <v>33</v>
      </c>
      <c r="C182" s="51"/>
      <c r="D182" s="97">
        <v>180</v>
      </c>
      <c r="E182" s="97">
        <v>180</v>
      </c>
      <c r="F182" s="38"/>
      <c r="H182" s="38"/>
      <c r="J182" s="27"/>
    </row>
    <row r="183" spans="1:151" s="40" customFormat="1" x14ac:dyDescent="0.25">
      <c r="A183" s="34" t="s">
        <v>60</v>
      </c>
      <c r="B183" s="1"/>
      <c r="C183" s="35">
        <v>20</v>
      </c>
      <c r="D183" s="38">
        <v>20</v>
      </c>
      <c r="E183" s="38">
        <v>20</v>
      </c>
      <c r="F183" s="38">
        <v>1.52</v>
      </c>
      <c r="G183" s="3">
        <v>0.16</v>
      </c>
      <c r="H183" s="38">
        <v>9.84</v>
      </c>
      <c r="I183" s="3">
        <v>47</v>
      </c>
      <c r="J183" s="27"/>
      <c r="K183" s="5"/>
      <c r="L183" s="5"/>
      <c r="M183" s="5"/>
      <c r="N183" s="5"/>
      <c r="O183" s="5"/>
      <c r="P183" s="5"/>
      <c r="Q183" s="5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</row>
    <row r="184" spans="1:151" x14ac:dyDescent="0.25">
      <c r="A184" s="101" t="s">
        <v>39</v>
      </c>
      <c r="B184" s="102"/>
      <c r="C184" s="103">
        <v>500</v>
      </c>
      <c r="D184" s="122"/>
      <c r="E184" s="103"/>
      <c r="F184" s="105">
        <f>SUM(F163:F183)</f>
        <v>17</v>
      </c>
      <c r="G184" s="105">
        <f>SUM(G163:G183)</f>
        <v>18.8</v>
      </c>
      <c r="H184" s="105">
        <f>SUM(H163:H183)</f>
        <v>80.040000000000006</v>
      </c>
      <c r="I184" s="105">
        <f>SUM(I163:I183)</f>
        <v>552</v>
      </c>
      <c r="J184" s="33"/>
    </row>
    <row r="185" spans="1:151" x14ac:dyDescent="0.25">
      <c r="A185" s="53" t="s">
        <v>92</v>
      </c>
      <c r="B185" s="54"/>
      <c r="C185" s="55">
        <f>C124+C127+C162+C184</f>
        <v>1701.5</v>
      </c>
      <c r="D185" s="107"/>
      <c r="E185" s="31"/>
      <c r="F185" s="31">
        <f>F124+F127+F162+F184</f>
        <v>49.616666666666667</v>
      </c>
      <c r="G185" s="31">
        <f>G124+G127+G162+G184</f>
        <v>55.563333333333333</v>
      </c>
      <c r="H185" s="31">
        <f>H124+H127+H162+H184</f>
        <v>237.87833333333333</v>
      </c>
      <c r="I185" s="31">
        <f>I124+I127+I162+I184</f>
        <v>1645.6</v>
      </c>
      <c r="J185" s="33"/>
    </row>
    <row r="186" spans="1:151" x14ac:dyDescent="0.25">
      <c r="C186" s="110"/>
      <c r="D186" s="110"/>
      <c r="E186" s="3"/>
      <c r="I186" s="16"/>
      <c r="J186" s="111"/>
    </row>
    <row r="187" spans="1:151" x14ac:dyDescent="0.25">
      <c r="A187" s="1" t="s">
        <v>140</v>
      </c>
      <c r="I187" s="112"/>
      <c r="J187" s="113"/>
    </row>
    <row r="188" spans="1:151" ht="30" customHeight="1" x14ac:dyDescent="0.25">
      <c r="A188" s="11" t="s">
        <v>4</v>
      </c>
      <c r="B188" s="12"/>
      <c r="C188" s="13" t="s">
        <v>5</v>
      </c>
      <c r="D188" s="14" t="s">
        <v>6</v>
      </c>
      <c r="E188" s="15" t="s">
        <v>6</v>
      </c>
      <c r="F188" s="398" t="s">
        <v>7</v>
      </c>
      <c r="G188" s="399"/>
      <c r="H188" s="400"/>
      <c r="I188" s="14" t="s">
        <v>8</v>
      </c>
      <c r="J188" s="18" t="s">
        <v>9</v>
      </c>
    </row>
    <row r="189" spans="1:151" x14ac:dyDescent="0.25">
      <c r="A189" s="19" t="s">
        <v>10</v>
      </c>
      <c r="B189" s="20"/>
      <c r="C189" s="21"/>
      <c r="D189" s="22" t="s">
        <v>11</v>
      </c>
      <c r="E189" s="23" t="s">
        <v>11</v>
      </c>
      <c r="F189" s="24"/>
      <c r="G189" s="25"/>
      <c r="H189" s="26"/>
      <c r="I189" s="22" t="s">
        <v>12</v>
      </c>
      <c r="J189" s="27"/>
    </row>
    <row r="190" spans="1:151" x14ac:dyDescent="0.25">
      <c r="A190" s="28"/>
      <c r="B190" s="29"/>
      <c r="C190" s="30"/>
      <c r="D190" s="31" t="s">
        <v>13</v>
      </c>
      <c r="E190" s="31" t="s">
        <v>14</v>
      </c>
      <c r="F190" s="31" t="s">
        <v>15</v>
      </c>
      <c r="G190" s="31" t="s">
        <v>16</v>
      </c>
      <c r="H190" s="32" t="s">
        <v>17</v>
      </c>
      <c r="I190" s="32" t="s">
        <v>18</v>
      </c>
      <c r="J190" s="33"/>
    </row>
    <row r="191" spans="1:151" x14ac:dyDescent="0.25">
      <c r="A191" s="58"/>
      <c r="B191" s="59" t="s">
        <v>19</v>
      </c>
      <c r="C191" s="60"/>
      <c r="D191" s="16"/>
      <c r="E191" s="61"/>
      <c r="F191" s="14"/>
      <c r="G191" s="15"/>
      <c r="H191" s="16"/>
      <c r="I191" s="14"/>
      <c r="J191" s="27"/>
    </row>
    <row r="192" spans="1:151" s="40" customFormat="1" ht="30" x14ac:dyDescent="0.25">
      <c r="A192" s="34" t="s">
        <v>141</v>
      </c>
      <c r="B192" s="1"/>
      <c r="C192" s="35" t="s">
        <v>21</v>
      </c>
      <c r="D192" s="36"/>
      <c r="E192" s="38"/>
      <c r="F192" s="36">
        <v>6.7</v>
      </c>
      <c r="G192" s="38">
        <v>7.5</v>
      </c>
      <c r="H192" s="38">
        <v>22</v>
      </c>
      <c r="I192" s="36">
        <v>182.3</v>
      </c>
      <c r="J192" s="41" t="s">
        <v>142</v>
      </c>
      <c r="K192" s="5"/>
      <c r="L192" s="5"/>
      <c r="M192" s="5"/>
      <c r="N192" s="5"/>
      <c r="O192" s="5"/>
      <c r="P192" s="5"/>
      <c r="Q192" s="5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</row>
    <row r="193" spans="1:151" s="40" customFormat="1" x14ac:dyDescent="0.25">
      <c r="A193" s="34"/>
      <c r="B193" s="1" t="s">
        <v>143</v>
      </c>
      <c r="C193" s="35"/>
      <c r="D193" s="36">
        <v>25</v>
      </c>
      <c r="E193" s="38">
        <v>25</v>
      </c>
      <c r="F193" s="36"/>
      <c r="G193" s="38"/>
      <c r="H193" s="38"/>
      <c r="I193" s="3"/>
      <c r="J193" s="41"/>
      <c r="K193" s="5"/>
      <c r="L193" s="5"/>
      <c r="M193" s="5"/>
      <c r="N193" s="5"/>
      <c r="O193" s="5"/>
      <c r="P193" s="5"/>
      <c r="Q193" s="5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</row>
    <row r="194" spans="1:151" s="40" customFormat="1" x14ac:dyDescent="0.25">
      <c r="A194" s="34"/>
      <c r="B194" s="1" t="s">
        <v>24</v>
      </c>
      <c r="C194" s="96"/>
      <c r="D194" s="36">
        <v>100</v>
      </c>
      <c r="E194" s="38">
        <v>100</v>
      </c>
      <c r="F194" s="36"/>
      <c r="G194" s="38"/>
      <c r="H194" s="38"/>
      <c r="I194" s="3"/>
      <c r="J194" s="41"/>
      <c r="K194" s="5"/>
      <c r="L194" s="5"/>
      <c r="M194" s="5"/>
      <c r="N194" s="5"/>
      <c r="O194" s="5"/>
      <c r="P194" s="5"/>
      <c r="Q194" s="5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</row>
    <row r="195" spans="1:151" s="40" customFormat="1" x14ac:dyDescent="0.25">
      <c r="A195" s="34"/>
      <c r="B195" s="1" t="s">
        <v>25</v>
      </c>
      <c r="C195" s="96"/>
      <c r="D195" s="36">
        <v>76</v>
      </c>
      <c r="E195" s="38">
        <v>76</v>
      </c>
      <c r="F195" s="36"/>
      <c r="G195" s="38"/>
      <c r="H195" s="38"/>
      <c r="I195" s="3"/>
      <c r="J195" s="41"/>
      <c r="K195" s="5"/>
      <c r="L195" s="5"/>
      <c r="M195" s="5"/>
      <c r="N195" s="5"/>
      <c r="O195" s="5"/>
      <c r="P195" s="5"/>
      <c r="Q195" s="5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</row>
    <row r="196" spans="1:151" s="40" customFormat="1" x14ac:dyDescent="0.25">
      <c r="A196" s="34"/>
      <c r="B196" s="1" t="s">
        <v>74</v>
      </c>
      <c r="C196" s="96"/>
      <c r="D196" s="36">
        <v>1</v>
      </c>
      <c r="E196" s="38">
        <v>1</v>
      </c>
      <c r="F196" s="36"/>
      <c r="G196" s="38"/>
      <c r="H196" s="38"/>
      <c r="I196" s="3"/>
      <c r="J196" s="41"/>
      <c r="K196" s="5"/>
      <c r="L196" s="5"/>
      <c r="M196" s="5"/>
      <c r="N196" s="5"/>
      <c r="O196" s="5"/>
      <c r="P196" s="5"/>
      <c r="Q196" s="5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</row>
    <row r="197" spans="1:151" s="40" customFormat="1" x14ac:dyDescent="0.25">
      <c r="A197" s="34"/>
      <c r="B197" s="1" t="s">
        <v>27</v>
      </c>
      <c r="C197" s="35"/>
      <c r="D197" s="36">
        <v>1</v>
      </c>
      <c r="E197" s="38">
        <v>1</v>
      </c>
      <c r="F197" s="36"/>
      <c r="G197" s="38"/>
      <c r="H197" s="38"/>
      <c r="I197" s="3"/>
      <c r="J197" s="41"/>
      <c r="K197" s="5"/>
      <c r="L197" s="5"/>
      <c r="M197" s="5"/>
      <c r="N197" s="5"/>
      <c r="O197" s="5"/>
      <c r="P197" s="5"/>
      <c r="Q197" s="5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</row>
    <row r="198" spans="1:151" s="40" customFormat="1" x14ac:dyDescent="0.25">
      <c r="A198" s="34"/>
      <c r="B198" s="1" t="s">
        <v>28</v>
      </c>
      <c r="C198" s="35"/>
      <c r="D198" s="36">
        <v>3</v>
      </c>
      <c r="E198" s="38">
        <v>3</v>
      </c>
      <c r="F198" s="36"/>
      <c r="G198" s="38"/>
      <c r="H198" s="38"/>
      <c r="I198" s="3"/>
      <c r="J198" s="41"/>
      <c r="K198" s="5"/>
      <c r="L198" s="5"/>
      <c r="M198" s="5"/>
      <c r="N198" s="5"/>
      <c r="O198" s="5"/>
      <c r="P198" s="5"/>
      <c r="Q198" s="5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</row>
    <row r="199" spans="1:151" s="40" customFormat="1" x14ac:dyDescent="0.25">
      <c r="A199" s="43" t="s">
        <v>144</v>
      </c>
      <c r="B199" s="5"/>
      <c r="C199" s="44" t="s">
        <v>30</v>
      </c>
      <c r="D199" s="45"/>
      <c r="E199" s="46"/>
      <c r="F199" s="47">
        <v>2.6</v>
      </c>
      <c r="G199" s="48">
        <v>2.2999999999999998</v>
      </c>
      <c r="H199" s="9">
        <v>14.3</v>
      </c>
      <c r="I199" s="48">
        <v>89</v>
      </c>
      <c r="J199" s="27" t="s">
        <v>145</v>
      </c>
      <c r="K199" s="5"/>
      <c r="L199" s="5"/>
      <c r="M199" s="5"/>
      <c r="N199" s="5"/>
      <c r="O199" s="5"/>
      <c r="P199" s="5"/>
      <c r="Q199" s="5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</row>
    <row r="200" spans="1:151" s="40" customFormat="1" x14ac:dyDescent="0.25">
      <c r="A200" s="43"/>
      <c r="B200" s="5" t="s">
        <v>32</v>
      </c>
      <c r="C200" s="50"/>
      <c r="D200" s="10">
        <v>0.3</v>
      </c>
      <c r="E200" s="44">
        <v>0.3</v>
      </c>
      <c r="F200" s="47"/>
      <c r="G200" s="47"/>
      <c r="H200" s="48"/>
      <c r="I200" s="48"/>
      <c r="J200" s="27"/>
      <c r="K200" s="5"/>
      <c r="L200" s="5"/>
      <c r="M200" s="5"/>
      <c r="N200" s="5"/>
      <c r="O200" s="5"/>
      <c r="P200" s="5"/>
      <c r="Q200" s="5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</row>
    <row r="201" spans="1:151" s="40" customFormat="1" x14ac:dyDescent="0.25">
      <c r="A201" s="43"/>
      <c r="B201" s="5" t="s">
        <v>74</v>
      </c>
      <c r="C201" s="50"/>
      <c r="D201" s="10">
        <v>5</v>
      </c>
      <c r="E201" s="44">
        <v>5</v>
      </c>
      <c r="F201" s="47"/>
      <c r="G201" s="47"/>
      <c r="H201" s="48"/>
      <c r="I201" s="47"/>
      <c r="J201" s="27"/>
      <c r="K201" s="5"/>
      <c r="L201" s="5"/>
      <c r="M201" s="5"/>
      <c r="N201" s="5"/>
      <c r="O201" s="5"/>
      <c r="P201" s="5"/>
      <c r="Q201" s="5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</row>
    <row r="202" spans="1:151" s="40" customFormat="1" x14ac:dyDescent="0.25">
      <c r="A202" s="43"/>
      <c r="B202" s="5" t="s">
        <v>24</v>
      </c>
      <c r="C202" s="50"/>
      <c r="D202" s="10">
        <v>48</v>
      </c>
      <c r="E202" s="44">
        <v>48</v>
      </c>
      <c r="F202" s="47"/>
      <c r="G202" s="47"/>
      <c r="H202" s="48"/>
      <c r="I202" s="47"/>
      <c r="J202" s="27"/>
      <c r="K202" s="5"/>
      <c r="L202" s="5"/>
      <c r="M202" s="5"/>
      <c r="N202" s="5"/>
      <c r="O202" s="5"/>
      <c r="P202" s="5"/>
      <c r="Q202" s="5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</row>
    <row r="203" spans="1:151" s="40" customFormat="1" x14ac:dyDescent="0.25">
      <c r="A203" s="43"/>
      <c r="B203" s="5" t="s">
        <v>33</v>
      </c>
      <c r="C203" s="50"/>
      <c r="D203" s="10">
        <v>130</v>
      </c>
      <c r="E203" s="44">
        <v>130</v>
      </c>
      <c r="F203" s="47"/>
      <c r="G203" s="47"/>
      <c r="H203" s="48"/>
      <c r="I203" s="47"/>
      <c r="J203" s="27"/>
      <c r="K203" s="5"/>
      <c r="L203" s="5"/>
      <c r="M203" s="5"/>
      <c r="N203" s="5"/>
      <c r="O203" s="5"/>
      <c r="P203" s="5"/>
      <c r="Q203" s="5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</row>
    <row r="204" spans="1:151" x14ac:dyDescent="0.25">
      <c r="A204" s="34" t="s">
        <v>34</v>
      </c>
      <c r="C204" s="51" t="s">
        <v>35</v>
      </c>
      <c r="D204" s="52"/>
      <c r="E204" s="37"/>
      <c r="F204" s="36">
        <v>1.91</v>
      </c>
      <c r="G204" s="38">
        <v>4.3499999999999996</v>
      </c>
      <c r="H204" s="3">
        <v>12.89</v>
      </c>
      <c r="I204" s="36">
        <v>99</v>
      </c>
      <c r="J204" s="27" t="s">
        <v>36</v>
      </c>
    </row>
    <row r="205" spans="1:151" x14ac:dyDescent="0.25">
      <c r="A205" s="34"/>
      <c r="B205" s="1" t="s">
        <v>37</v>
      </c>
      <c r="C205" s="35"/>
      <c r="D205" s="36">
        <v>25</v>
      </c>
      <c r="E205" s="38">
        <v>25</v>
      </c>
      <c r="F205" s="36"/>
      <c r="G205" s="38"/>
      <c r="H205" s="38"/>
      <c r="I205" s="36"/>
      <c r="J205" s="27"/>
    </row>
    <row r="206" spans="1:151" x14ac:dyDescent="0.25">
      <c r="A206" s="34"/>
      <c r="B206" s="1" t="s">
        <v>28</v>
      </c>
      <c r="C206" s="35"/>
      <c r="D206" s="36">
        <v>5</v>
      </c>
      <c r="E206" s="38">
        <v>5</v>
      </c>
      <c r="F206" s="36" t="s">
        <v>38</v>
      </c>
      <c r="G206" s="38"/>
      <c r="H206" s="38"/>
      <c r="I206" s="36"/>
      <c r="J206" s="27"/>
    </row>
    <row r="207" spans="1:151" x14ac:dyDescent="0.25">
      <c r="A207" s="53" t="s">
        <v>39</v>
      </c>
      <c r="B207" s="54"/>
      <c r="C207" s="55">
        <v>418</v>
      </c>
      <c r="D207" s="32"/>
      <c r="E207" s="31"/>
      <c r="F207" s="31">
        <f>SUM(F192:F206)</f>
        <v>11.21</v>
      </c>
      <c r="G207" s="31">
        <f>SUM(G192:G206)</f>
        <v>14.15</v>
      </c>
      <c r="H207" s="31">
        <f>SUM(H192:H206)</f>
        <v>49.19</v>
      </c>
      <c r="I207" s="31">
        <f>SUM(I192:I206)</f>
        <v>370.3</v>
      </c>
      <c r="J207" s="33"/>
    </row>
    <row r="208" spans="1:151" x14ac:dyDescent="0.25">
      <c r="A208" s="34" t="s">
        <v>40</v>
      </c>
      <c r="C208" s="35">
        <v>125</v>
      </c>
      <c r="D208" s="56">
        <v>125</v>
      </c>
      <c r="E208" s="35">
        <v>125</v>
      </c>
      <c r="F208" s="36">
        <v>1.63</v>
      </c>
      <c r="G208" s="38">
        <v>0.1</v>
      </c>
      <c r="H208" s="3">
        <v>15</v>
      </c>
      <c r="I208" s="38">
        <v>67</v>
      </c>
      <c r="J208" s="27" t="s">
        <v>41</v>
      </c>
    </row>
    <row r="209" spans="1:225" x14ac:dyDescent="0.25">
      <c r="A209" s="34" t="s">
        <v>146</v>
      </c>
      <c r="C209" s="35"/>
      <c r="D209" s="56"/>
      <c r="E209" s="35"/>
      <c r="F209" s="36"/>
      <c r="G209" s="36"/>
      <c r="I209" s="36"/>
      <c r="J209" s="27"/>
    </row>
    <row r="210" spans="1:225" x14ac:dyDescent="0.25">
      <c r="A210" s="53" t="s">
        <v>39</v>
      </c>
      <c r="B210" s="54"/>
      <c r="C210" s="55">
        <f>SUM(C208)</f>
        <v>125</v>
      </c>
      <c r="D210" s="84"/>
      <c r="E210" s="57"/>
      <c r="F210" s="32">
        <f>SUM(F208)</f>
        <v>1.63</v>
      </c>
      <c r="G210" s="32">
        <f>SUM(G208)</f>
        <v>0.1</v>
      </c>
      <c r="H210" s="32">
        <f>SUM(H208)</f>
        <v>15</v>
      </c>
      <c r="I210" s="32">
        <f>SUM(I208)</f>
        <v>67</v>
      </c>
      <c r="J210" s="33"/>
    </row>
    <row r="211" spans="1:225" x14ac:dyDescent="0.25">
      <c r="A211" s="58"/>
      <c r="B211" s="59"/>
      <c r="C211" s="60">
        <v>543</v>
      </c>
      <c r="D211" s="16"/>
      <c r="E211" s="61"/>
      <c r="F211" s="14">
        <f>F207+F210</f>
        <v>12.84</v>
      </c>
      <c r="G211" s="14">
        <f>G207+G210</f>
        <v>14.25</v>
      </c>
      <c r="H211" s="14">
        <f>H207+H210</f>
        <v>64.19</v>
      </c>
      <c r="I211" s="14">
        <f>I207+I210</f>
        <v>437.3</v>
      </c>
      <c r="J211" s="27"/>
    </row>
    <row r="212" spans="1:225" x14ac:dyDescent="0.25">
      <c r="A212" s="58"/>
      <c r="B212" s="59" t="s">
        <v>43</v>
      </c>
      <c r="C212" s="60"/>
      <c r="D212" s="16"/>
      <c r="E212" s="62"/>
      <c r="F212" s="14"/>
      <c r="G212" s="15"/>
      <c r="H212" s="16"/>
      <c r="I212" s="14"/>
      <c r="J212" s="27"/>
    </row>
    <row r="213" spans="1:225" s="123" customFormat="1" x14ac:dyDescent="0.25">
      <c r="A213" s="34" t="s">
        <v>147</v>
      </c>
      <c r="B213" s="1"/>
      <c r="C213" s="35">
        <v>50</v>
      </c>
      <c r="D213" s="3"/>
      <c r="E213" s="38"/>
      <c r="F213" s="3">
        <v>0.35</v>
      </c>
      <c r="G213" s="38">
        <v>0.05</v>
      </c>
      <c r="H213" s="3">
        <v>0.95</v>
      </c>
      <c r="I213" s="36">
        <v>6</v>
      </c>
      <c r="J213" s="38" t="s">
        <v>148</v>
      </c>
      <c r="K213" s="5"/>
      <c r="L213" s="5"/>
      <c r="M213" s="5"/>
      <c r="N213" s="5"/>
      <c r="O213" s="5"/>
      <c r="P213" s="5"/>
      <c r="Q213" s="5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L213" s="49"/>
      <c r="AM213" s="49"/>
      <c r="AN213" s="49"/>
      <c r="AO213" s="49"/>
      <c r="AP213" s="49"/>
      <c r="AQ213" s="49"/>
      <c r="AR213" s="49"/>
      <c r="AS213" s="49"/>
      <c r="AT213" s="49"/>
      <c r="AU213" s="49"/>
      <c r="AV213" s="49"/>
      <c r="AW213" s="49"/>
      <c r="AX213" s="49"/>
      <c r="AY213" s="49"/>
      <c r="AZ213" s="49"/>
      <c r="BA213" s="49"/>
      <c r="BB213" s="49"/>
      <c r="BC213" s="49"/>
      <c r="BD213" s="49"/>
      <c r="BE213" s="49"/>
      <c r="BF213" s="49"/>
      <c r="BG213" s="49"/>
      <c r="BH213" s="49"/>
      <c r="BI213" s="49"/>
      <c r="BJ213" s="49"/>
      <c r="BK213" s="49"/>
      <c r="BL213" s="49"/>
      <c r="BM213" s="49"/>
      <c r="BN213" s="49"/>
      <c r="BO213" s="49"/>
      <c r="BP213" s="49"/>
      <c r="BQ213" s="49"/>
      <c r="BR213" s="49"/>
      <c r="BS213" s="49"/>
      <c r="BT213" s="49"/>
      <c r="BU213" s="49"/>
      <c r="BV213" s="49"/>
      <c r="BW213" s="49"/>
      <c r="BX213" s="49"/>
      <c r="BY213" s="49"/>
      <c r="BZ213" s="49"/>
      <c r="CA213" s="49"/>
      <c r="CB213" s="49"/>
      <c r="CC213" s="49"/>
      <c r="CD213" s="49"/>
      <c r="CE213" s="49"/>
      <c r="CF213" s="49"/>
      <c r="CG213" s="49"/>
      <c r="CH213" s="49"/>
      <c r="CI213" s="49"/>
      <c r="CJ213" s="49"/>
      <c r="CK213" s="49"/>
      <c r="CL213" s="49"/>
      <c r="CM213" s="49"/>
      <c r="CN213" s="49"/>
      <c r="CO213" s="49"/>
      <c r="CP213" s="49"/>
      <c r="CQ213" s="49"/>
      <c r="CR213" s="49"/>
      <c r="CS213" s="49"/>
      <c r="CT213" s="49"/>
      <c r="CU213" s="49"/>
      <c r="CV213" s="49"/>
      <c r="CW213" s="49"/>
      <c r="CX213" s="49"/>
      <c r="CY213" s="49"/>
      <c r="CZ213" s="49"/>
      <c r="DA213" s="49"/>
      <c r="DB213" s="49"/>
      <c r="DC213" s="49"/>
      <c r="DD213" s="49"/>
      <c r="DE213" s="49"/>
      <c r="DF213" s="49"/>
      <c r="DG213" s="49"/>
      <c r="DH213" s="49"/>
      <c r="DI213" s="49"/>
      <c r="DJ213" s="49"/>
      <c r="DK213" s="49"/>
      <c r="DL213" s="49"/>
      <c r="DM213" s="49"/>
      <c r="DN213" s="49"/>
      <c r="DO213" s="49"/>
      <c r="DP213" s="49"/>
      <c r="DQ213" s="49"/>
      <c r="DR213" s="49"/>
      <c r="DS213" s="49"/>
      <c r="DT213" s="49"/>
      <c r="DU213" s="49"/>
      <c r="DV213" s="49"/>
      <c r="DW213" s="49"/>
      <c r="DX213" s="49"/>
      <c r="DY213" s="49"/>
      <c r="DZ213" s="49"/>
      <c r="EA213" s="49"/>
      <c r="EB213" s="49"/>
      <c r="EC213" s="49"/>
      <c r="ED213" s="49"/>
      <c r="EE213" s="49"/>
      <c r="EF213" s="49"/>
      <c r="EG213" s="49"/>
      <c r="EH213" s="49"/>
      <c r="EI213" s="49"/>
      <c r="EJ213" s="49"/>
      <c r="EK213" s="49"/>
      <c r="EL213" s="49"/>
      <c r="EM213" s="49"/>
      <c r="EN213" s="49"/>
      <c r="EO213" s="49"/>
      <c r="EP213" s="49"/>
      <c r="EQ213" s="49"/>
      <c r="ER213" s="49"/>
      <c r="ES213" s="49"/>
      <c r="ET213" s="49"/>
      <c r="EU213" s="49"/>
      <c r="EV213" s="49"/>
      <c r="EW213" s="49"/>
      <c r="EX213" s="49"/>
      <c r="EY213" s="49"/>
      <c r="EZ213" s="49"/>
      <c r="FA213" s="49"/>
      <c r="FB213" s="49"/>
      <c r="FC213" s="49"/>
      <c r="FD213" s="49"/>
      <c r="FE213" s="49"/>
      <c r="FF213" s="49"/>
      <c r="FG213" s="49"/>
      <c r="FH213" s="49"/>
      <c r="FI213" s="49"/>
      <c r="FJ213" s="49"/>
      <c r="FK213" s="49"/>
      <c r="FL213" s="49"/>
      <c r="FM213" s="49"/>
      <c r="FN213" s="49"/>
      <c r="FO213" s="49"/>
      <c r="FP213" s="49"/>
      <c r="FQ213" s="49"/>
      <c r="FR213" s="49"/>
      <c r="FS213" s="49"/>
      <c r="FT213" s="49"/>
      <c r="FU213" s="49"/>
      <c r="FV213" s="49"/>
      <c r="FW213" s="49"/>
      <c r="FX213" s="49"/>
      <c r="FY213" s="49"/>
      <c r="FZ213" s="49"/>
      <c r="GA213" s="49"/>
      <c r="GB213" s="49"/>
      <c r="GC213" s="49"/>
      <c r="GD213" s="49"/>
      <c r="GE213" s="49"/>
      <c r="GF213" s="49"/>
      <c r="GG213" s="49"/>
      <c r="GH213" s="49"/>
      <c r="GI213" s="49"/>
      <c r="GJ213" s="49"/>
      <c r="GK213" s="49"/>
      <c r="GL213" s="49"/>
      <c r="GM213" s="49"/>
      <c r="GN213" s="49"/>
      <c r="GO213" s="49"/>
      <c r="GP213" s="49"/>
      <c r="GQ213" s="49"/>
      <c r="GR213" s="49"/>
      <c r="GS213" s="49"/>
      <c r="GT213" s="49"/>
      <c r="GU213" s="49"/>
      <c r="GV213" s="49"/>
      <c r="GW213" s="49"/>
      <c r="GX213" s="49"/>
      <c r="GY213" s="49"/>
      <c r="GZ213" s="49"/>
      <c r="HA213" s="49"/>
      <c r="HB213" s="49"/>
      <c r="HC213" s="49"/>
      <c r="HD213" s="49"/>
      <c r="HE213" s="49"/>
      <c r="HF213" s="49"/>
      <c r="HG213" s="49"/>
      <c r="HH213" s="49"/>
      <c r="HI213" s="49"/>
      <c r="HJ213" s="49"/>
      <c r="HK213" s="49"/>
      <c r="HL213" s="49"/>
      <c r="HM213" s="49"/>
      <c r="HN213" s="49"/>
      <c r="HO213" s="49"/>
      <c r="HP213" s="49"/>
      <c r="HQ213" s="49"/>
    </row>
    <row r="214" spans="1:225" s="123" customFormat="1" x14ac:dyDescent="0.25">
      <c r="A214" s="34"/>
      <c r="B214" s="1" t="s">
        <v>149</v>
      </c>
      <c r="C214" s="35"/>
      <c r="D214" s="3">
        <v>51</v>
      </c>
      <c r="E214" s="38">
        <v>50</v>
      </c>
      <c r="F214" s="3"/>
      <c r="G214" s="38"/>
      <c r="H214" s="3"/>
      <c r="I214" s="36"/>
      <c r="J214" s="124"/>
      <c r="K214" s="5"/>
      <c r="L214" s="5"/>
      <c r="M214" s="5"/>
      <c r="N214" s="5"/>
      <c r="O214" s="5"/>
      <c r="P214" s="5"/>
      <c r="Q214" s="5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9"/>
      <c r="AM214" s="49"/>
      <c r="AN214" s="49"/>
      <c r="AO214" s="49"/>
      <c r="AP214" s="49"/>
      <c r="AQ214" s="49"/>
      <c r="AR214" s="49"/>
      <c r="AS214" s="49"/>
      <c r="AT214" s="49"/>
      <c r="AU214" s="49"/>
      <c r="AV214" s="49"/>
      <c r="AW214" s="49"/>
      <c r="AX214" s="49"/>
      <c r="AY214" s="49"/>
      <c r="AZ214" s="49"/>
      <c r="BA214" s="49"/>
      <c r="BB214" s="49"/>
      <c r="BC214" s="49"/>
      <c r="BD214" s="49"/>
      <c r="BE214" s="49"/>
      <c r="BF214" s="49"/>
      <c r="BG214" s="49"/>
      <c r="BH214" s="49"/>
      <c r="BI214" s="49"/>
      <c r="BJ214" s="49"/>
      <c r="BK214" s="49"/>
      <c r="BL214" s="49"/>
      <c r="BM214" s="49"/>
      <c r="BN214" s="49"/>
      <c r="BO214" s="49"/>
      <c r="BP214" s="49"/>
      <c r="BQ214" s="49"/>
      <c r="BR214" s="49"/>
      <c r="BS214" s="49"/>
      <c r="BT214" s="49"/>
      <c r="BU214" s="49"/>
      <c r="BV214" s="49"/>
      <c r="BW214" s="49"/>
      <c r="BX214" s="49"/>
      <c r="BY214" s="49"/>
      <c r="BZ214" s="49"/>
      <c r="CA214" s="49"/>
      <c r="CB214" s="49"/>
      <c r="CC214" s="49"/>
      <c r="CD214" s="49"/>
      <c r="CE214" s="49"/>
      <c r="CF214" s="49"/>
      <c r="CG214" s="49"/>
      <c r="CH214" s="49"/>
      <c r="CI214" s="49"/>
      <c r="CJ214" s="49"/>
      <c r="CK214" s="49"/>
      <c r="CL214" s="49"/>
      <c r="CM214" s="49"/>
      <c r="CN214" s="49"/>
      <c r="CO214" s="49"/>
      <c r="CP214" s="49"/>
      <c r="CQ214" s="49"/>
      <c r="CR214" s="49"/>
      <c r="CS214" s="49"/>
      <c r="CT214" s="49"/>
      <c r="CU214" s="49"/>
      <c r="CV214" s="49"/>
      <c r="CW214" s="49"/>
      <c r="CX214" s="49"/>
      <c r="CY214" s="49"/>
      <c r="CZ214" s="49"/>
      <c r="DA214" s="49"/>
      <c r="DB214" s="49"/>
      <c r="DC214" s="49"/>
      <c r="DD214" s="49"/>
      <c r="DE214" s="49"/>
      <c r="DF214" s="49"/>
      <c r="DG214" s="49"/>
      <c r="DH214" s="49"/>
      <c r="DI214" s="49"/>
      <c r="DJ214" s="49"/>
      <c r="DK214" s="49"/>
      <c r="DL214" s="49"/>
      <c r="DM214" s="49"/>
      <c r="DN214" s="49"/>
      <c r="DO214" s="49"/>
      <c r="DP214" s="49"/>
      <c r="DQ214" s="49"/>
      <c r="DR214" s="49"/>
      <c r="DS214" s="49"/>
      <c r="DT214" s="49"/>
      <c r="DU214" s="49"/>
      <c r="DV214" s="49"/>
      <c r="DW214" s="49"/>
      <c r="DX214" s="49"/>
      <c r="DY214" s="49"/>
      <c r="DZ214" s="49"/>
      <c r="EA214" s="49"/>
      <c r="EB214" s="49"/>
      <c r="EC214" s="49"/>
      <c r="ED214" s="49"/>
      <c r="EE214" s="49"/>
      <c r="EF214" s="49"/>
      <c r="EG214" s="49"/>
      <c r="EH214" s="49"/>
      <c r="EI214" s="49"/>
      <c r="EJ214" s="49"/>
      <c r="EK214" s="49"/>
      <c r="EL214" s="49"/>
      <c r="EM214" s="49"/>
      <c r="EN214" s="49"/>
      <c r="EO214" s="49"/>
      <c r="EP214" s="49"/>
      <c r="EQ214" s="49"/>
      <c r="ER214" s="49"/>
      <c r="ES214" s="49"/>
      <c r="ET214" s="49"/>
      <c r="EU214" s="49"/>
      <c r="EV214" s="49"/>
      <c r="EW214" s="49"/>
      <c r="EX214" s="49"/>
      <c r="EY214" s="49"/>
      <c r="EZ214" s="49"/>
      <c r="FA214" s="49"/>
      <c r="FB214" s="49"/>
      <c r="FC214" s="49"/>
      <c r="FD214" s="49"/>
      <c r="FE214" s="49"/>
      <c r="FF214" s="49"/>
      <c r="FG214" s="49"/>
      <c r="FH214" s="49"/>
      <c r="FI214" s="49"/>
      <c r="FJ214" s="49"/>
      <c r="FK214" s="49"/>
      <c r="FL214" s="49"/>
      <c r="FM214" s="49"/>
      <c r="FN214" s="49"/>
      <c r="FO214" s="49"/>
      <c r="FP214" s="49"/>
      <c r="FQ214" s="49"/>
      <c r="FR214" s="49"/>
      <c r="FS214" s="49"/>
      <c r="FT214" s="49"/>
      <c r="FU214" s="49"/>
      <c r="FV214" s="49"/>
      <c r="FW214" s="49"/>
      <c r="FX214" s="49"/>
      <c r="FY214" s="49"/>
      <c r="FZ214" s="49"/>
      <c r="GA214" s="49"/>
      <c r="GB214" s="49"/>
      <c r="GC214" s="49"/>
      <c r="GD214" s="49"/>
      <c r="GE214" s="49"/>
      <c r="GF214" s="49"/>
      <c r="GG214" s="49"/>
      <c r="GH214" s="49"/>
      <c r="GI214" s="49"/>
      <c r="GJ214" s="49"/>
      <c r="GK214" s="49"/>
      <c r="GL214" s="49"/>
      <c r="GM214" s="49"/>
      <c r="GN214" s="49"/>
      <c r="GO214" s="49"/>
      <c r="GP214" s="49"/>
      <c r="GQ214" s="49"/>
      <c r="GR214" s="49"/>
      <c r="GS214" s="49"/>
      <c r="GT214" s="49"/>
      <c r="GU214" s="49"/>
      <c r="GV214" s="49"/>
      <c r="GW214" s="49"/>
      <c r="GX214" s="49"/>
      <c r="GY214" s="49"/>
      <c r="GZ214" s="49"/>
      <c r="HA214" s="49"/>
      <c r="HB214" s="49"/>
      <c r="HC214" s="49"/>
      <c r="HD214" s="49"/>
      <c r="HE214" s="49"/>
      <c r="HF214" s="49"/>
      <c r="HG214" s="49"/>
      <c r="HH214" s="49"/>
      <c r="HI214" s="49"/>
      <c r="HJ214" s="49"/>
      <c r="HK214" s="49"/>
      <c r="HL214" s="49"/>
      <c r="HM214" s="49"/>
      <c r="HN214" s="49"/>
      <c r="HO214" s="49"/>
      <c r="HP214" s="49"/>
      <c r="HQ214" s="49"/>
    </row>
    <row r="215" spans="1:225" s="125" customFormat="1" ht="30" x14ac:dyDescent="0.25">
      <c r="A215" s="34" t="s">
        <v>150</v>
      </c>
      <c r="B215" s="1"/>
      <c r="C215" s="35" t="s">
        <v>151</v>
      </c>
      <c r="D215" s="38"/>
      <c r="E215" s="38"/>
      <c r="F215" s="72">
        <v>5.5</v>
      </c>
      <c r="G215" s="73">
        <v>5.2</v>
      </c>
      <c r="H215" s="72">
        <v>16.2</v>
      </c>
      <c r="I215" s="73">
        <v>134</v>
      </c>
      <c r="J215" s="27" t="s">
        <v>152</v>
      </c>
      <c r="K215" s="5"/>
      <c r="L215" s="5"/>
      <c r="M215" s="5"/>
      <c r="N215" s="5"/>
      <c r="O215" s="5"/>
      <c r="P215" s="5"/>
      <c r="Q215" s="5"/>
      <c r="R215" s="120"/>
      <c r="S215" s="120"/>
      <c r="T215" s="120"/>
      <c r="U215" s="120"/>
      <c r="V215" s="120"/>
      <c r="W215" s="120"/>
      <c r="X215" s="120"/>
      <c r="Y215" s="120"/>
      <c r="Z215" s="120"/>
      <c r="AA215" s="120"/>
      <c r="AB215" s="120"/>
      <c r="AC215" s="120"/>
      <c r="AD215" s="120"/>
      <c r="AE215" s="120"/>
      <c r="AF215" s="120"/>
      <c r="AG215" s="120"/>
      <c r="AH215" s="120"/>
      <c r="AI215" s="120"/>
      <c r="AJ215" s="120"/>
      <c r="AK215" s="120"/>
      <c r="AL215" s="120"/>
      <c r="AM215" s="120"/>
      <c r="AN215" s="120"/>
      <c r="AO215" s="120"/>
      <c r="AP215" s="120"/>
      <c r="AQ215" s="120"/>
      <c r="AR215" s="120"/>
      <c r="AS215" s="120"/>
      <c r="AT215" s="120"/>
      <c r="AU215" s="120"/>
      <c r="AV215" s="120"/>
      <c r="AW215" s="120"/>
      <c r="AX215" s="120"/>
      <c r="AY215" s="120"/>
      <c r="AZ215" s="120"/>
      <c r="BA215" s="120"/>
      <c r="BB215" s="120"/>
      <c r="BC215" s="120"/>
      <c r="BD215" s="120"/>
      <c r="BE215" s="120"/>
      <c r="BF215" s="120"/>
      <c r="BG215" s="120"/>
      <c r="BH215" s="120"/>
      <c r="BI215" s="120"/>
      <c r="BJ215" s="120"/>
      <c r="BK215" s="120"/>
      <c r="BL215" s="120"/>
      <c r="BM215" s="120"/>
      <c r="BN215" s="120"/>
      <c r="BO215" s="120"/>
      <c r="BP215" s="120"/>
      <c r="BQ215" s="120"/>
      <c r="BR215" s="120"/>
      <c r="BS215" s="120"/>
      <c r="BT215" s="120"/>
      <c r="BU215" s="120"/>
      <c r="BV215" s="120"/>
      <c r="BW215" s="120"/>
      <c r="BX215" s="120"/>
      <c r="BY215" s="120"/>
      <c r="BZ215" s="120"/>
      <c r="CA215" s="120"/>
      <c r="CB215" s="120"/>
      <c r="CC215" s="120"/>
      <c r="CD215" s="120"/>
      <c r="CE215" s="120"/>
      <c r="CF215" s="120"/>
      <c r="CG215" s="120"/>
      <c r="CH215" s="120"/>
      <c r="CI215" s="120"/>
      <c r="CJ215" s="120"/>
      <c r="CK215" s="120"/>
      <c r="CL215" s="120"/>
      <c r="CM215" s="120"/>
      <c r="CN215" s="120"/>
      <c r="CO215" s="120"/>
      <c r="CP215" s="120"/>
      <c r="CQ215" s="120"/>
      <c r="CR215" s="120"/>
      <c r="CS215" s="120"/>
      <c r="CT215" s="120"/>
      <c r="CU215" s="120"/>
      <c r="CV215" s="120"/>
      <c r="CW215" s="120"/>
      <c r="CX215" s="120"/>
      <c r="CY215" s="120"/>
      <c r="CZ215" s="120"/>
      <c r="DA215" s="120"/>
      <c r="DB215" s="120"/>
      <c r="DC215" s="120"/>
      <c r="DD215" s="120"/>
      <c r="DE215" s="120"/>
      <c r="DF215" s="120"/>
      <c r="DG215" s="120"/>
      <c r="DH215" s="120"/>
      <c r="DI215" s="120"/>
      <c r="DJ215" s="120"/>
      <c r="DK215" s="120"/>
      <c r="DL215" s="120"/>
      <c r="DM215" s="120"/>
      <c r="DN215" s="120"/>
      <c r="DO215" s="120"/>
      <c r="DP215" s="120"/>
      <c r="DQ215" s="120"/>
      <c r="DR215" s="120"/>
      <c r="DS215" s="120"/>
      <c r="DT215" s="120"/>
      <c r="DU215" s="120"/>
      <c r="DV215" s="120"/>
      <c r="DW215" s="120"/>
      <c r="DX215" s="120"/>
      <c r="DY215" s="120"/>
      <c r="DZ215" s="120"/>
      <c r="EA215" s="120"/>
      <c r="EB215" s="120"/>
      <c r="EC215" s="120"/>
      <c r="ED215" s="120"/>
      <c r="EE215" s="120"/>
      <c r="EF215" s="120"/>
      <c r="EG215" s="120"/>
      <c r="EH215" s="120"/>
      <c r="EI215" s="120"/>
      <c r="EJ215" s="120"/>
      <c r="EK215" s="120"/>
      <c r="EL215" s="120"/>
      <c r="EM215" s="120"/>
      <c r="EN215" s="120"/>
      <c r="EO215" s="120"/>
      <c r="EP215" s="120"/>
      <c r="EQ215" s="120"/>
      <c r="ER215" s="120"/>
      <c r="ES215" s="120"/>
      <c r="ET215" s="120"/>
      <c r="EU215" s="120"/>
    </row>
    <row r="216" spans="1:225" s="125" customFormat="1" ht="15.75" x14ac:dyDescent="0.25">
      <c r="A216" s="34"/>
      <c r="B216" s="1" t="s">
        <v>119</v>
      </c>
      <c r="C216" s="51"/>
      <c r="D216" s="35">
        <v>17.100000000000001</v>
      </c>
      <c r="E216" s="56">
        <v>17.100000000000001</v>
      </c>
      <c r="F216" s="36"/>
      <c r="G216" s="36"/>
      <c r="H216" s="36"/>
      <c r="I216" s="36"/>
      <c r="J216" s="126"/>
      <c r="K216" s="5"/>
      <c r="L216" s="5"/>
      <c r="M216" s="5"/>
      <c r="N216" s="5"/>
      <c r="O216" s="5"/>
      <c r="P216" s="5"/>
      <c r="Q216" s="5"/>
      <c r="R216" s="120"/>
      <c r="S216" s="120"/>
      <c r="T216" s="120"/>
      <c r="U216" s="120"/>
      <c r="V216" s="120"/>
      <c r="W216" s="120"/>
      <c r="X216" s="120"/>
      <c r="Y216" s="120"/>
      <c r="Z216" s="120"/>
      <c r="AA216" s="120"/>
      <c r="AB216" s="120"/>
      <c r="AC216" s="120"/>
      <c r="AD216" s="120"/>
      <c r="AE216" s="120"/>
      <c r="AF216" s="120"/>
      <c r="AG216" s="120"/>
      <c r="AH216" s="120"/>
      <c r="AI216" s="120"/>
      <c r="AJ216" s="120"/>
      <c r="AK216" s="120"/>
      <c r="AL216" s="120"/>
      <c r="AM216" s="120"/>
      <c r="AN216" s="120"/>
      <c r="AO216" s="120"/>
      <c r="AP216" s="120"/>
      <c r="AQ216" s="120"/>
      <c r="AR216" s="120"/>
      <c r="AS216" s="120"/>
      <c r="AT216" s="120"/>
      <c r="AU216" s="120"/>
      <c r="AV216" s="120"/>
      <c r="AW216" s="120"/>
      <c r="AX216" s="120"/>
      <c r="AY216" s="120"/>
      <c r="AZ216" s="120"/>
      <c r="BA216" s="120"/>
      <c r="BB216" s="120"/>
      <c r="BC216" s="120"/>
      <c r="BD216" s="120"/>
      <c r="BE216" s="120"/>
      <c r="BF216" s="120"/>
      <c r="BG216" s="120"/>
      <c r="BH216" s="120"/>
      <c r="BI216" s="120"/>
      <c r="BJ216" s="120"/>
      <c r="BK216" s="120"/>
      <c r="BL216" s="120"/>
      <c r="BM216" s="120"/>
      <c r="BN216" s="120"/>
      <c r="BO216" s="120"/>
      <c r="BP216" s="120"/>
      <c r="BQ216" s="120"/>
      <c r="BR216" s="120"/>
      <c r="BS216" s="120"/>
      <c r="BT216" s="120"/>
      <c r="BU216" s="120"/>
      <c r="BV216" s="120"/>
      <c r="BW216" s="120"/>
      <c r="BX216" s="120"/>
      <c r="BY216" s="120"/>
      <c r="BZ216" s="120"/>
      <c r="CA216" s="120"/>
      <c r="CB216" s="120"/>
      <c r="CC216" s="120"/>
      <c r="CD216" s="120"/>
      <c r="CE216" s="120"/>
      <c r="CF216" s="120"/>
      <c r="CG216" s="120"/>
      <c r="CH216" s="120"/>
      <c r="CI216" s="120"/>
      <c r="CJ216" s="120"/>
      <c r="CK216" s="120"/>
      <c r="CL216" s="120"/>
      <c r="CM216" s="120"/>
      <c r="CN216" s="120"/>
      <c r="CO216" s="120"/>
      <c r="CP216" s="120"/>
      <c r="CQ216" s="120"/>
      <c r="CR216" s="120"/>
      <c r="CS216" s="120"/>
      <c r="CT216" s="120"/>
      <c r="CU216" s="120"/>
      <c r="CV216" s="120"/>
      <c r="CW216" s="120"/>
      <c r="CX216" s="120"/>
      <c r="CY216" s="120"/>
      <c r="CZ216" s="120"/>
      <c r="DA216" s="120"/>
      <c r="DB216" s="120"/>
      <c r="DC216" s="120"/>
      <c r="DD216" s="120"/>
      <c r="DE216" s="120"/>
      <c r="DF216" s="120"/>
      <c r="DG216" s="120"/>
      <c r="DH216" s="120"/>
      <c r="DI216" s="120"/>
      <c r="DJ216" s="120"/>
      <c r="DK216" s="120"/>
      <c r="DL216" s="120"/>
      <c r="DM216" s="120"/>
      <c r="DN216" s="120"/>
      <c r="DO216" s="120"/>
      <c r="DP216" s="120"/>
      <c r="DQ216" s="120"/>
      <c r="DR216" s="120"/>
      <c r="DS216" s="120"/>
      <c r="DT216" s="120"/>
      <c r="DU216" s="120"/>
      <c r="DV216" s="120"/>
      <c r="DW216" s="120"/>
      <c r="DX216" s="120"/>
      <c r="DY216" s="120"/>
      <c r="DZ216" s="120"/>
      <c r="EA216" s="120"/>
      <c r="EB216" s="120"/>
      <c r="EC216" s="120"/>
      <c r="ED216" s="120"/>
      <c r="EE216" s="120"/>
      <c r="EF216" s="120"/>
      <c r="EG216" s="120"/>
      <c r="EH216" s="120"/>
      <c r="EI216" s="120"/>
      <c r="EJ216" s="120"/>
      <c r="EK216" s="120"/>
      <c r="EL216" s="120"/>
      <c r="EM216" s="120"/>
      <c r="EN216" s="120"/>
      <c r="EO216" s="120"/>
      <c r="EP216" s="120"/>
      <c r="EQ216" s="120"/>
      <c r="ER216" s="120"/>
      <c r="ES216" s="120"/>
      <c r="ET216" s="120"/>
      <c r="EU216" s="120"/>
    </row>
    <row r="217" spans="1:225" s="125" customFormat="1" ht="15.75" x14ac:dyDescent="0.25">
      <c r="A217" s="34"/>
      <c r="B217" s="1" t="s">
        <v>53</v>
      </c>
      <c r="C217" s="51"/>
      <c r="D217" s="35">
        <v>1.79</v>
      </c>
      <c r="E217" s="56">
        <v>1.5</v>
      </c>
      <c r="F217" s="38"/>
      <c r="G217" s="38"/>
      <c r="H217" s="3"/>
      <c r="I217" s="38"/>
      <c r="J217" s="126"/>
      <c r="K217" s="5"/>
      <c r="L217" s="5"/>
      <c r="M217" s="5"/>
      <c r="N217" s="5"/>
      <c r="O217" s="5"/>
      <c r="P217" s="5"/>
      <c r="Q217" s="5"/>
      <c r="R217" s="120"/>
      <c r="S217" s="120"/>
      <c r="T217" s="120"/>
      <c r="U217" s="120"/>
      <c r="V217" s="120"/>
      <c r="W217" s="120"/>
      <c r="X217" s="120"/>
      <c r="Y217" s="120"/>
      <c r="Z217" s="120"/>
      <c r="AA217" s="120"/>
      <c r="AB217" s="120"/>
      <c r="AC217" s="120"/>
      <c r="AD217" s="120"/>
      <c r="AE217" s="120"/>
      <c r="AF217" s="120"/>
      <c r="AG217" s="120"/>
      <c r="AH217" s="120"/>
      <c r="AI217" s="120"/>
      <c r="AJ217" s="120"/>
      <c r="AK217" s="120"/>
      <c r="AL217" s="120"/>
      <c r="AM217" s="120"/>
      <c r="AN217" s="120"/>
      <c r="AO217" s="120"/>
      <c r="AP217" s="120"/>
      <c r="AQ217" s="120"/>
      <c r="AR217" s="120"/>
      <c r="AS217" s="120"/>
      <c r="AT217" s="120"/>
      <c r="AU217" s="120"/>
      <c r="AV217" s="120"/>
      <c r="AW217" s="120"/>
      <c r="AX217" s="120"/>
      <c r="AY217" s="120"/>
      <c r="AZ217" s="120"/>
      <c r="BA217" s="120"/>
      <c r="BB217" s="120"/>
      <c r="BC217" s="120"/>
      <c r="BD217" s="120"/>
      <c r="BE217" s="120"/>
      <c r="BF217" s="120"/>
      <c r="BG217" s="120"/>
      <c r="BH217" s="120"/>
      <c r="BI217" s="120"/>
      <c r="BJ217" s="120"/>
      <c r="BK217" s="120"/>
      <c r="BL217" s="120"/>
      <c r="BM217" s="120"/>
      <c r="BN217" s="120"/>
      <c r="BO217" s="120"/>
      <c r="BP217" s="120"/>
      <c r="BQ217" s="120"/>
      <c r="BR217" s="120"/>
      <c r="BS217" s="120"/>
      <c r="BT217" s="120"/>
      <c r="BU217" s="120"/>
      <c r="BV217" s="120"/>
      <c r="BW217" s="120"/>
      <c r="BX217" s="120"/>
      <c r="BY217" s="120"/>
      <c r="BZ217" s="120"/>
      <c r="CA217" s="120"/>
      <c r="CB217" s="120"/>
      <c r="CC217" s="120"/>
      <c r="CD217" s="120"/>
      <c r="CE217" s="120"/>
      <c r="CF217" s="120"/>
      <c r="CG217" s="120"/>
      <c r="CH217" s="120"/>
      <c r="CI217" s="120"/>
      <c r="CJ217" s="120"/>
      <c r="CK217" s="120"/>
      <c r="CL217" s="120"/>
      <c r="CM217" s="120"/>
      <c r="CN217" s="120"/>
      <c r="CO217" s="120"/>
      <c r="CP217" s="120"/>
      <c r="CQ217" s="120"/>
      <c r="CR217" s="120"/>
      <c r="CS217" s="120"/>
      <c r="CT217" s="120"/>
      <c r="CU217" s="120"/>
      <c r="CV217" s="120"/>
      <c r="CW217" s="120"/>
      <c r="CX217" s="120"/>
      <c r="CY217" s="120"/>
      <c r="CZ217" s="120"/>
      <c r="DA217" s="120"/>
      <c r="DB217" s="120"/>
      <c r="DC217" s="120"/>
      <c r="DD217" s="120"/>
      <c r="DE217" s="120"/>
      <c r="DF217" s="120"/>
      <c r="DG217" s="120"/>
      <c r="DH217" s="120"/>
      <c r="DI217" s="120"/>
      <c r="DJ217" s="120"/>
      <c r="DK217" s="120"/>
      <c r="DL217" s="120"/>
      <c r="DM217" s="120"/>
      <c r="DN217" s="120"/>
      <c r="DO217" s="120"/>
      <c r="DP217" s="120"/>
      <c r="DQ217" s="120"/>
      <c r="DR217" s="120"/>
      <c r="DS217" s="120"/>
      <c r="DT217" s="120"/>
      <c r="DU217" s="120"/>
      <c r="DV217" s="120"/>
      <c r="DW217" s="120"/>
      <c r="DX217" s="120"/>
      <c r="DY217" s="120"/>
      <c r="DZ217" s="120"/>
      <c r="EA217" s="120"/>
      <c r="EB217" s="120"/>
      <c r="EC217" s="120"/>
      <c r="ED217" s="120"/>
      <c r="EE217" s="120"/>
      <c r="EF217" s="120"/>
      <c r="EG217" s="120"/>
      <c r="EH217" s="120"/>
      <c r="EI217" s="120"/>
      <c r="EJ217" s="120"/>
      <c r="EK217" s="120"/>
      <c r="EL217" s="120"/>
      <c r="EM217" s="120"/>
      <c r="EN217" s="120"/>
      <c r="EO217" s="120"/>
      <c r="EP217" s="120"/>
      <c r="EQ217" s="120"/>
      <c r="ER217" s="120"/>
      <c r="ES217" s="120"/>
      <c r="ET217" s="120"/>
      <c r="EU217" s="120"/>
    </row>
    <row r="218" spans="1:225" s="125" customFormat="1" ht="15.75" x14ac:dyDescent="0.25">
      <c r="A218" s="34"/>
      <c r="B218" s="1" t="s">
        <v>80</v>
      </c>
      <c r="C218" s="51"/>
      <c r="D218" s="35">
        <v>1.5</v>
      </c>
      <c r="E218" s="56">
        <v>1.5</v>
      </c>
      <c r="F218" s="38"/>
      <c r="G218" s="38"/>
      <c r="H218" s="3"/>
      <c r="I218" s="38"/>
      <c r="J218" s="126"/>
      <c r="K218" s="5"/>
      <c r="L218" s="5"/>
      <c r="M218" s="5"/>
      <c r="N218" s="5"/>
      <c r="O218" s="5"/>
      <c r="P218" s="5"/>
      <c r="Q218" s="5"/>
      <c r="R218" s="120"/>
      <c r="S218" s="120"/>
      <c r="T218" s="120"/>
      <c r="U218" s="120"/>
      <c r="V218" s="120"/>
      <c r="W218" s="120"/>
      <c r="X218" s="120"/>
      <c r="Y218" s="120"/>
      <c r="Z218" s="120"/>
      <c r="AA218" s="120"/>
      <c r="AB218" s="120"/>
      <c r="AC218" s="120"/>
      <c r="AD218" s="120"/>
      <c r="AE218" s="120"/>
      <c r="AF218" s="120"/>
      <c r="AG218" s="120"/>
      <c r="AH218" s="120"/>
      <c r="AI218" s="120"/>
      <c r="AJ218" s="120"/>
      <c r="AK218" s="120"/>
      <c r="AL218" s="120"/>
      <c r="AM218" s="120"/>
      <c r="AN218" s="120"/>
      <c r="AO218" s="120"/>
      <c r="AP218" s="120"/>
      <c r="AQ218" s="120"/>
      <c r="AR218" s="120"/>
      <c r="AS218" s="120"/>
      <c r="AT218" s="120"/>
      <c r="AU218" s="120"/>
      <c r="AV218" s="120"/>
      <c r="AW218" s="120"/>
      <c r="AX218" s="120"/>
      <c r="AY218" s="120"/>
      <c r="AZ218" s="120"/>
      <c r="BA218" s="120"/>
      <c r="BB218" s="120"/>
      <c r="BC218" s="120"/>
      <c r="BD218" s="120"/>
      <c r="BE218" s="120"/>
      <c r="BF218" s="120"/>
      <c r="BG218" s="120"/>
      <c r="BH218" s="120"/>
      <c r="BI218" s="120"/>
      <c r="BJ218" s="120"/>
      <c r="BK218" s="120"/>
      <c r="BL218" s="120"/>
      <c r="BM218" s="120"/>
      <c r="BN218" s="120"/>
      <c r="BO218" s="120"/>
      <c r="BP218" s="120"/>
      <c r="BQ218" s="120"/>
      <c r="BR218" s="120"/>
      <c r="BS218" s="120"/>
      <c r="BT218" s="120"/>
      <c r="BU218" s="120"/>
      <c r="BV218" s="120"/>
      <c r="BW218" s="120"/>
      <c r="BX218" s="120"/>
      <c r="BY218" s="120"/>
      <c r="BZ218" s="120"/>
      <c r="CA218" s="120"/>
      <c r="CB218" s="120"/>
      <c r="CC218" s="120"/>
      <c r="CD218" s="120"/>
      <c r="CE218" s="120"/>
      <c r="CF218" s="120"/>
      <c r="CG218" s="120"/>
      <c r="CH218" s="120"/>
      <c r="CI218" s="120"/>
      <c r="CJ218" s="120"/>
      <c r="CK218" s="120"/>
      <c r="CL218" s="120"/>
      <c r="CM218" s="120"/>
      <c r="CN218" s="120"/>
      <c r="CO218" s="120"/>
      <c r="CP218" s="120"/>
      <c r="CQ218" s="120"/>
      <c r="CR218" s="120"/>
      <c r="CS218" s="120"/>
      <c r="CT218" s="120"/>
      <c r="CU218" s="120"/>
      <c r="CV218" s="120"/>
      <c r="CW218" s="120"/>
      <c r="CX218" s="120"/>
      <c r="CY218" s="120"/>
      <c r="CZ218" s="120"/>
      <c r="DA218" s="120"/>
      <c r="DB218" s="120"/>
      <c r="DC218" s="120"/>
      <c r="DD218" s="120"/>
      <c r="DE218" s="120"/>
      <c r="DF218" s="120"/>
      <c r="DG218" s="120"/>
      <c r="DH218" s="120"/>
      <c r="DI218" s="120"/>
      <c r="DJ218" s="120"/>
      <c r="DK218" s="120"/>
      <c r="DL218" s="120"/>
      <c r="DM218" s="120"/>
      <c r="DN218" s="120"/>
      <c r="DO218" s="120"/>
      <c r="DP218" s="120"/>
      <c r="DQ218" s="120"/>
      <c r="DR218" s="120"/>
      <c r="DS218" s="120"/>
      <c r="DT218" s="120"/>
      <c r="DU218" s="120"/>
      <c r="DV218" s="120"/>
      <c r="DW218" s="120"/>
      <c r="DX218" s="120"/>
      <c r="DY218" s="120"/>
      <c r="DZ218" s="120"/>
      <c r="EA218" s="120"/>
      <c r="EB218" s="120"/>
      <c r="EC218" s="120"/>
      <c r="ED218" s="120"/>
      <c r="EE218" s="120"/>
      <c r="EF218" s="120"/>
      <c r="EG218" s="120"/>
      <c r="EH218" s="120"/>
      <c r="EI218" s="120"/>
      <c r="EJ218" s="120"/>
      <c r="EK218" s="120"/>
      <c r="EL218" s="120"/>
      <c r="EM218" s="120"/>
      <c r="EN218" s="120"/>
      <c r="EO218" s="120"/>
      <c r="EP218" s="120"/>
      <c r="EQ218" s="120"/>
      <c r="ER218" s="120"/>
      <c r="ES218" s="120"/>
      <c r="ET218" s="120"/>
      <c r="EU218" s="120"/>
    </row>
    <row r="219" spans="1:225" s="125" customFormat="1" ht="15.75" x14ac:dyDescent="0.25">
      <c r="A219" s="34"/>
      <c r="B219" s="1" t="s">
        <v>153</v>
      </c>
      <c r="C219" s="51"/>
      <c r="D219" s="35">
        <v>1.7</v>
      </c>
      <c r="E219" s="56">
        <v>1.7</v>
      </c>
      <c r="F219" s="38"/>
      <c r="G219" s="38"/>
      <c r="H219" s="3"/>
      <c r="I219" s="38"/>
      <c r="J219" s="126"/>
      <c r="K219" s="5"/>
      <c r="L219" s="5"/>
      <c r="M219" s="5"/>
      <c r="N219" s="5"/>
      <c r="O219" s="5"/>
      <c r="P219" s="5"/>
      <c r="Q219" s="5"/>
      <c r="R219" s="120"/>
      <c r="S219" s="120"/>
      <c r="T219" s="120"/>
      <c r="U219" s="120"/>
      <c r="V219" s="120"/>
      <c r="W219" s="120"/>
      <c r="X219" s="120"/>
      <c r="Y219" s="120"/>
      <c r="Z219" s="120"/>
      <c r="AA219" s="120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20"/>
      <c r="AO219" s="120"/>
      <c r="AP219" s="120"/>
      <c r="AQ219" s="120"/>
      <c r="AR219" s="120"/>
      <c r="AS219" s="120"/>
      <c r="AT219" s="120"/>
      <c r="AU219" s="120"/>
      <c r="AV219" s="120"/>
      <c r="AW219" s="120"/>
      <c r="AX219" s="120"/>
      <c r="AY219" s="120"/>
      <c r="AZ219" s="120"/>
      <c r="BA219" s="120"/>
      <c r="BB219" s="120"/>
      <c r="BC219" s="120"/>
      <c r="BD219" s="120"/>
      <c r="BE219" s="120"/>
      <c r="BF219" s="120"/>
      <c r="BG219" s="120"/>
      <c r="BH219" s="120"/>
      <c r="BI219" s="120"/>
      <c r="BJ219" s="120"/>
      <c r="BK219" s="120"/>
      <c r="BL219" s="120"/>
      <c r="BM219" s="120"/>
      <c r="BN219" s="120"/>
      <c r="BO219" s="120"/>
      <c r="BP219" s="120"/>
      <c r="BQ219" s="120"/>
      <c r="BR219" s="120"/>
      <c r="BS219" s="120"/>
      <c r="BT219" s="120"/>
      <c r="BU219" s="120"/>
      <c r="BV219" s="120"/>
      <c r="BW219" s="120"/>
      <c r="BX219" s="120"/>
      <c r="BY219" s="120"/>
      <c r="BZ219" s="120"/>
      <c r="CA219" s="120"/>
      <c r="CB219" s="120"/>
      <c r="CC219" s="120"/>
      <c r="CD219" s="120"/>
      <c r="CE219" s="120"/>
      <c r="CF219" s="120"/>
      <c r="CG219" s="120"/>
      <c r="CH219" s="120"/>
      <c r="CI219" s="120"/>
      <c r="CJ219" s="120"/>
      <c r="CK219" s="120"/>
      <c r="CL219" s="120"/>
      <c r="CM219" s="120"/>
      <c r="CN219" s="120"/>
      <c r="CO219" s="120"/>
      <c r="CP219" s="120"/>
      <c r="CQ219" s="120"/>
      <c r="CR219" s="120"/>
      <c r="CS219" s="120"/>
      <c r="CT219" s="120"/>
      <c r="CU219" s="120"/>
      <c r="CV219" s="120"/>
      <c r="CW219" s="120"/>
      <c r="CX219" s="120"/>
      <c r="CY219" s="120"/>
      <c r="CZ219" s="120"/>
      <c r="DA219" s="120"/>
      <c r="DB219" s="120"/>
      <c r="DC219" s="120"/>
      <c r="DD219" s="120"/>
      <c r="DE219" s="120"/>
      <c r="DF219" s="120"/>
      <c r="DG219" s="120"/>
      <c r="DH219" s="120"/>
      <c r="DI219" s="120"/>
      <c r="DJ219" s="120"/>
      <c r="DK219" s="120"/>
      <c r="DL219" s="120"/>
      <c r="DM219" s="120"/>
      <c r="DN219" s="120"/>
      <c r="DO219" s="120"/>
      <c r="DP219" s="120"/>
      <c r="DQ219" s="120"/>
      <c r="DR219" s="120"/>
      <c r="DS219" s="120"/>
      <c r="DT219" s="120"/>
      <c r="DU219" s="120"/>
      <c r="DV219" s="120"/>
      <c r="DW219" s="120"/>
      <c r="DX219" s="120"/>
      <c r="DY219" s="120"/>
      <c r="DZ219" s="120"/>
      <c r="EA219" s="120"/>
      <c r="EB219" s="120"/>
      <c r="EC219" s="120"/>
      <c r="ED219" s="120"/>
      <c r="EE219" s="120"/>
      <c r="EF219" s="120"/>
      <c r="EG219" s="120"/>
      <c r="EH219" s="120"/>
      <c r="EI219" s="120"/>
      <c r="EJ219" s="120"/>
      <c r="EK219" s="120"/>
      <c r="EL219" s="120"/>
      <c r="EM219" s="120"/>
      <c r="EN219" s="120"/>
      <c r="EO219" s="120"/>
      <c r="EP219" s="120"/>
      <c r="EQ219" s="120"/>
      <c r="ER219" s="120"/>
      <c r="ES219" s="120"/>
      <c r="ET219" s="120"/>
      <c r="EU219" s="120"/>
    </row>
    <row r="220" spans="1:225" s="125" customFormat="1" ht="15.75" x14ac:dyDescent="0.25">
      <c r="A220" s="34"/>
      <c r="B220" s="1" t="s">
        <v>81</v>
      </c>
      <c r="C220" s="51"/>
      <c r="D220" s="51"/>
      <c r="E220" s="56">
        <v>20.100000000000001</v>
      </c>
      <c r="F220" s="38"/>
      <c r="G220" s="38"/>
      <c r="H220" s="3"/>
      <c r="I220" s="38"/>
      <c r="J220" s="126"/>
      <c r="K220" s="5"/>
      <c r="L220" s="5"/>
      <c r="M220" s="5"/>
      <c r="N220" s="5"/>
      <c r="O220" s="5"/>
      <c r="P220" s="5"/>
      <c r="Q220" s="5"/>
      <c r="R220" s="120"/>
      <c r="S220" s="120"/>
      <c r="T220" s="120"/>
      <c r="U220" s="120"/>
      <c r="V220" s="120"/>
      <c r="W220" s="120"/>
      <c r="X220" s="120"/>
      <c r="Y220" s="120"/>
      <c r="Z220" s="120"/>
      <c r="AA220" s="120"/>
      <c r="AB220" s="120"/>
      <c r="AC220" s="120"/>
      <c r="AD220" s="120"/>
      <c r="AE220" s="120"/>
      <c r="AF220" s="120"/>
      <c r="AG220" s="120"/>
      <c r="AH220" s="120"/>
      <c r="AI220" s="120"/>
      <c r="AJ220" s="120"/>
      <c r="AK220" s="120"/>
      <c r="AL220" s="120"/>
      <c r="AM220" s="120"/>
      <c r="AN220" s="120"/>
      <c r="AO220" s="120"/>
      <c r="AP220" s="120"/>
      <c r="AQ220" s="120"/>
      <c r="AR220" s="120"/>
      <c r="AS220" s="120"/>
      <c r="AT220" s="120"/>
      <c r="AU220" s="120"/>
      <c r="AV220" s="120"/>
      <c r="AW220" s="120"/>
      <c r="AX220" s="120"/>
      <c r="AY220" s="120"/>
      <c r="AZ220" s="120"/>
      <c r="BA220" s="120"/>
      <c r="BB220" s="120"/>
      <c r="BC220" s="120"/>
      <c r="BD220" s="120"/>
      <c r="BE220" s="120"/>
      <c r="BF220" s="120"/>
      <c r="BG220" s="120"/>
      <c r="BH220" s="120"/>
      <c r="BI220" s="120"/>
      <c r="BJ220" s="120"/>
      <c r="BK220" s="120"/>
      <c r="BL220" s="120"/>
      <c r="BM220" s="120"/>
      <c r="BN220" s="120"/>
      <c r="BO220" s="120"/>
      <c r="BP220" s="120"/>
      <c r="BQ220" s="120"/>
      <c r="BR220" s="120"/>
      <c r="BS220" s="120"/>
      <c r="BT220" s="120"/>
      <c r="BU220" s="120"/>
      <c r="BV220" s="120"/>
      <c r="BW220" s="120"/>
      <c r="BX220" s="120"/>
      <c r="BY220" s="120"/>
      <c r="BZ220" s="120"/>
      <c r="CA220" s="120"/>
      <c r="CB220" s="120"/>
      <c r="CC220" s="120"/>
      <c r="CD220" s="120"/>
      <c r="CE220" s="120"/>
      <c r="CF220" s="120"/>
      <c r="CG220" s="120"/>
      <c r="CH220" s="120"/>
      <c r="CI220" s="120"/>
      <c r="CJ220" s="120"/>
      <c r="CK220" s="120"/>
      <c r="CL220" s="120"/>
      <c r="CM220" s="120"/>
      <c r="CN220" s="120"/>
      <c r="CO220" s="120"/>
      <c r="CP220" s="120"/>
      <c r="CQ220" s="120"/>
      <c r="CR220" s="120"/>
      <c r="CS220" s="120"/>
      <c r="CT220" s="120"/>
      <c r="CU220" s="120"/>
      <c r="CV220" s="120"/>
      <c r="CW220" s="120"/>
      <c r="CX220" s="120"/>
      <c r="CY220" s="120"/>
      <c r="CZ220" s="120"/>
      <c r="DA220" s="120"/>
      <c r="DB220" s="120"/>
      <c r="DC220" s="120"/>
      <c r="DD220" s="120"/>
      <c r="DE220" s="120"/>
      <c r="DF220" s="120"/>
      <c r="DG220" s="120"/>
      <c r="DH220" s="120"/>
      <c r="DI220" s="120"/>
      <c r="DJ220" s="120"/>
      <c r="DK220" s="120"/>
      <c r="DL220" s="120"/>
      <c r="DM220" s="120"/>
      <c r="DN220" s="120"/>
      <c r="DO220" s="120"/>
      <c r="DP220" s="120"/>
      <c r="DQ220" s="120"/>
      <c r="DR220" s="120"/>
      <c r="DS220" s="120"/>
      <c r="DT220" s="120"/>
      <c r="DU220" s="120"/>
      <c r="DV220" s="120"/>
      <c r="DW220" s="120"/>
      <c r="DX220" s="120"/>
      <c r="DY220" s="120"/>
      <c r="DZ220" s="120"/>
      <c r="EA220" s="120"/>
      <c r="EB220" s="120"/>
      <c r="EC220" s="120"/>
      <c r="ED220" s="120"/>
      <c r="EE220" s="120"/>
      <c r="EF220" s="120"/>
      <c r="EG220" s="120"/>
      <c r="EH220" s="120"/>
      <c r="EI220" s="120"/>
      <c r="EJ220" s="120"/>
      <c r="EK220" s="120"/>
      <c r="EL220" s="120"/>
      <c r="EM220" s="120"/>
      <c r="EN220" s="120"/>
      <c r="EO220" s="120"/>
      <c r="EP220" s="120"/>
      <c r="EQ220" s="120"/>
      <c r="ER220" s="120"/>
      <c r="ES220" s="120"/>
      <c r="ET220" s="120"/>
      <c r="EU220" s="120"/>
    </row>
    <row r="221" spans="1:225" s="125" customFormat="1" ht="15.75" x14ac:dyDescent="0.25">
      <c r="A221" s="34"/>
      <c r="B221" s="1" t="s">
        <v>51</v>
      </c>
      <c r="C221" s="35"/>
      <c r="D221" s="38">
        <v>100.2</v>
      </c>
      <c r="E221" s="38">
        <v>60</v>
      </c>
      <c r="F221" s="36"/>
      <c r="G221" s="36"/>
      <c r="H221" s="36"/>
      <c r="I221" s="36"/>
      <c r="J221" s="127"/>
      <c r="K221" s="5"/>
      <c r="L221" s="5"/>
      <c r="M221" s="5"/>
      <c r="N221" s="5"/>
      <c r="O221" s="5"/>
      <c r="P221" s="5"/>
      <c r="Q221" s="5"/>
      <c r="R221" s="120"/>
      <c r="S221" s="120"/>
      <c r="T221" s="120"/>
      <c r="U221" s="120"/>
      <c r="V221" s="120"/>
      <c r="W221" s="120"/>
      <c r="X221" s="120"/>
      <c r="Y221" s="120"/>
      <c r="Z221" s="120"/>
      <c r="AA221" s="120"/>
      <c r="AB221" s="120"/>
      <c r="AC221" s="120"/>
      <c r="AD221" s="120"/>
      <c r="AE221" s="120"/>
      <c r="AF221" s="120"/>
      <c r="AG221" s="120"/>
      <c r="AH221" s="120"/>
      <c r="AI221" s="120"/>
      <c r="AJ221" s="120"/>
      <c r="AK221" s="120"/>
      <c r="AL221" s="120"/>
      <c r="AM221" s="120"/>
      <c r="AN221" s="120"/>
      <c r="AO221" s="120"/>
      <c r="AP221" s="120"/>
      <c r="AQ221" s="120"/>
      <c r="AR221" s="120"/>
      <c r="AS221" s="120"/>
      <c r="AT221" s="120"/>
      <c r="AU221" s="120"/>
      <c r="AV221" s="120"/>
      <c r="AW221" s="120"/>
      <c r="AX221" s="120"/>
      <c r="AY221" s="120"/>
      <c r="AZ221" s="120"/>
      <c r="BA221" s="120"/>
      <c r="BB221" s="120"/>
      <c r="BC221" s="120"/>
      <c r="BD221" s="120"/>
      <c r="BE221" s="120"/>
      <c r="BF221" s="120"/>
      <c r="BG221" s="120"/>
      <c r="BH221" s="120"/>
      <c r="BI221" s="120"/>
      <c r="BJ221" s="120"/>
      <c r="BK221" s="120"/>
      <c r="BL221" s="120"/>
      <c r="BM221" s="120"/>
      <c r="BN221" s="120"/>
      <c r="BO221" s="120"/>
      <c r="BP221" s="120"/>
      <c r="BQ221" s="120"/>
      <c r="BR221" s="120"/>
      <c r="BS221" s="120"/>
      <c r="BT221" s="120"/>
      <c r="BU221" s="120"/>
      <c r="BV221" s="120"/>
      <c r="BW221" s="120"/>
      <c r="BX221" s="120"/>
      <c r="BY221" s="120"/>
      <c r="BZ221" s="120"/>
      <c r="CA221" s="120"/>
      <c r="CB221" s="120"/>
      <c r="CC221" s="120"/>
      <c r="CD221" s="120"/>
      <c r="CE221" s="120"/>
      <c r="CF221" s="120"/>
      <c r="CG221" s="120"/>
      <c r="CH221" s="120"/>
      <c r="CI221" s="120"/>
      <c r="CJ221" s="120"/>
      <c r="CK221" s="120"/>
      <c r="CL221" s="120"/>
      <c r="CM221" s="120"/>
      <c r="CN221" s="120"/>
      <c r="CO221" s="120"/>
      <c r="CP221" s="120"/>
      <c r="CQ221" s="120"/>
      <c r="CR221" s="120"/>
      <c r="CS221" s="120"/>
      <c r="CT221" s="120"/>
      <c r="CU221" s="120"/>
      <c r="CV221" s="120"/>
      <c r="CW221" s="120"/>
      <c r="CX221" s="120"/>
      <c r="CY221" s="120"/>
      <c r="CZ221" s="120"/>
      <c r="DA221" s="120"/>
      <c r="DB221" s="120"/>
      <c r="DC221" s="120"/>
      <c r="DD221" s="120"/>
      <c r="DE221" s="120"/>
      <c r="DF221" s="120"/>
      <c r="DG221" s="120"/>
      <c r="DH221" s="120"/>
      <c r="DI221" s="120"/>
      <c r="DJ221" s="120"/>
      <c r="DK221" s="120"/>
      <c r="DL221" s="120"/>
      <c r="DM221" s="120"/>
      <c r="DN221" s="120"/>
      <c r="DO221" s="120"/>
      <c r="DP221" s="120"/>
      <c r="DQ221" s="120"/>
      <c r="DR221" s="120"/>
      <c r="DS221" s="120"/>
      <c r="DT221" s="120"/>
      <c r="DU221" s="120"/>
      <c r="DV221" s="120"/>
      <c r="DW221" s="120"/>
      <c r="DX221" s="120"/>
      <c r="DY221" s="120"/>
      <c r="DZ221" s="120"/>
      <c r="EA221" s="120"/>
      <c r="EB221" s="120"/>
      <c r="EC221" s="120"/>
      <c r="ED221" s="120"/>
      <c r="EE221" s="120"/>
      <c r="EF221" s="120"/>
      <c r="EG221" s="120"/>
      <c r="EH221" s="120"/>
      <c r="EI221" s="120"/>
      <c r="EJ221" s="120"/>
      <c r="EK221" s="120"/>
      <c r="EL221" s="120"/>
      <c r="EM221" s="120"/>
      <c r="EN221" s="120"/>
      <c r="EO221" s="120"/>
      <c r="EP221" s="120"/>
      <c r="EQ221" s="120"/>
      <c r="ER221" s="120"/>
      <c r="ES221" s="120"/>
      <c r="ET221" s="120"/>
      <c r="EU221" s="120"/>
    </row>
    <row r="222" spans="1:225" s="125" customFormat="1" ht="15.75" x14ac:dyDescent="0.25">
      <c r="A222" s="34"/>
      <c r="B222" s="1" t="s">
        <v>52</v>
      </c>
      <c r="C222" s="35"/>
      <c r="D222" s="38">
        <v>10.64</v>
      </c>
      <c r="E222" s="38">
        <v>8</v>
      </c>
      <c r="F222" s="36"/>
      <c r="G222" s="38"/>
      <c r="H222" s="3"/>
      <c r="I222" s="36"/>
      <c r="J222" s="127"/>
      <c r="K222" s="5"/>
      <c r="L222" s="5"/>
      <c r="M222" s="5"/>
      <c r="N222" s="5"/>
      <c r="O222" s="5"/>
      <c r="P222" s="5"/>
      <c r="Q222" s="5"/>
      <c r="R222" s="120"/>
      <c r="S222" s="120"/>
      <c r="T222" s="120"/>
      <c r="U222" s="120"/>
      <c r="V222" s="120"/>
      <c r="W222" s="120"/>
      <c r="X222" s="120"/>
      <c r="Y222" s="120"/>
      <c r="Z222" s="120"/>
      <c r="AA222" s="120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20"/>
      <c r="AO222" s="120"/>
      <c r="AP222" s="120"/>
      <c r="AQ222" s="120"/>
      <c r="AR222" s="120"/>
      <c r="AS222" s="120"/>
      <c r="AT222" s="120"/>
      <c r="AU222" s="120"/>
      <c r="AV222" s="120"/>
      <c r="AW222" s="120"/>
      <c r="AX222" s="120"/>
      <c r="AY222" s="120"/>
      <c r="AZ222" s="120"/>
      <c r="BA222" s="120"/>
      <c r="BB222" s="120"/>
      <c r="BC222" s="120"/>
      <c r="BD222" s="120"/>
      <c r="BE222" s="120"/>
      <c r="BF222" s="120"/>
      <c r="BG222" s="120"/>
      <c r="BH222" s="120"/>
      <c r="BI222" s="120"/>
      <c r="BJ222" s="120"/>
      <c r="BK222" s="120"/>
      <c r="BL222" s="120"/>
      <c r="BM222" s="120"/>
      <c r="BN222" s="120"/>
      <c r="BO222" s="120"/>
      <c r="BP222" s="120"/>
      <c r="BQ222" s="120"/>
      <c r="BR222" s="120"/>
      <c r="BS222" s="120"/>
      <c r="BT222" s="120"/>
      <c r="BU222" s="120"/>
      <c r="BV222" s="120"/>
      <c r="BW222" s="120"/>
      <c r="BX222" s="120"/>
      <c r="BY222" s="120"/>
      <c r="BZ222" s="120"/>
      <c r="CA222" s="120"/>
      <c r="CB222" s="120"/>
      <c r="CC222" s="120"/>
      <c r="CD222" s="120"/>
      <c r="CE222" s="120"/>
      <c r="CF222" s="120"/>
      <c r="CG222" s="120"/>
      <c r="CH222" s="120"/>
      <c r="CI222" s="120"/>
      <c r="CJ222" s="120"/>
      <c r="CK222" s="120"/>
      <c r="CL222" s="120"/>
      <c r="CM222" s="120"/>
      <c r="CN222" s="120"/>
      <c r="CO222" s="120"/>
      <c r="CP222" s="120"/>
      <c r="CQ222" s="120"/>
      <c r="CR222" s="120"/>
      <c r="CS222" s="120"/>
      <c r="CT222" s="120"/>
      <c r="CU222" s="120"/>
      <c r="CV222" s="120"/>
      <c r="CW222" s="120"/>
      <c r="CX222" s="120"/>
      <c r="CY222" s="120"/>
      <c r="CZ222" s="120"/>
      <c r="DA222" s="120"/>
      <c r="DB222" s="120"/>
      <c r="DC222" s="120"/>
      <c r="DD222" s="120"/>
      <c r="DE222" s="120"/>
      <c r="DF222" s="120"/>
      <c r="DG222" s="120"/>
      <c r="DH222" s="120"/>
      <c r="DI222" s="120"/>
      <c r="DJ222" s="120"/>
      <c r="DK222" s="120"/>
      <c r="DL222" s="120"/>
      <c r="DM222" s="120"/>
      <c r="DN222" s="120"/>
      <c r="DO222" s="120"/>
      <c r="DP222" s="120"/>
      <c r="DQ222" s="120"/>
      <c r="DR222" s="120"/>
      <c r="DS222" s="120"/>
      <c r="DT222" s="120"/>
      <c r="DU222" s="120"/>
      <c r="DV222" s="120"/>
      <c r="DW222" s="120"/>
      <c r="DX222" s="120"/>
      <c r="DY222" s="120"/>
      <c r="DZ222" s="120"/>
      <c r="EA222" s="120"/>
      <c r="EB222" s="120"/>
      <c r="EC222" s="120"/>
      <c r="ED222" s="120"/>
      <c r="EE222" s="120"/>
      <c r="EF222" s="120"/>
      <c r="EG222" s="120"/>
      <c r="EH222" s="120"/>
      <c r="EI222" s="120"/>
      <c r="EJ222" s="120"/>
      <c r="EK222" s="120"/>
      <c r="EL222" s="120"/>
      <c r="EM222" s="120"/>
      <c r="EN222" s="120"/>
      <c r="EO222" s="120"/>
      <c r="EP222" s="120"/>
      <c r="EQ222" s="120"/>
      <c r="ER222" s="120"/>
      <c r="ES222" s="120"/>
      <c r="ET222" s="120"/>
      <c r="EU222" s="120"/>
    </row>
    <row r="223" spans="1:225" s="125" customFormat="1" ht="15.75" x14ac:dyDescent="0.25">
      <c r="A223" s="34"/>
      <c r="B223" s="1" t="s">
        <v>53</v>
      </c>
      <c r="C223" s="35"/>
      <c r="D223" s="38">
        <v>9.52</v>
      </c>
      <c r="E223" s="38">
        <v>8</v>
      </c>
      <c r="F223" s="36"/>
      <c r="G223" s="38"/>
      <c r="H223" s="3"/>
      <c r="I223" s="36"/>
      <c r="J223" s="127"/>
      <c r="K223" s="5"/>
      <c r="L223" s="5"/>
      <c r="M223" s="5"/>
      <c r="N223" s="5"/>
      <c r="O223" s="5"/>
      <c r="P223" s="5"/>
      <c r="Q223" s="5"/>
      <c r="R223" s="120"/>
      <c r="S223" s="120"/>
      <c r="T223" s="120"/>
      <c r="U223" s="120"/>
      <c r="V223" s="120"/>
      <c r="W223" s="120"/>
      <c r="X223" s="120"/>
      <c r="Y223" s="120"/>
      <c r="Z223" s="120"/>
      <c r="AA223" s="120"/>
      <c r="AB223" s="120"/>
      <c r="AC223" s="120"/>
      <c r="AD223" s="120"/>
      <c r="AE223" s="120"/>
      <c r="AF223" s="120"/>
      <c r="AG223" s="120"/>
      <c r="AH223" s="120"/>
      <c r="AI223" s="120"/>
      <c r="AJ223" s="120"/>
      <c r="AK223" s="120"/>
      <c r="AL223" s="120"/>
      <c r="AM223" s="120"/>
      <c r="AN223" s="120"/>
      <c r="AO223" s="120"/>
      <c r="AP223" s="120"/>
      <c r="AQ223" s="120"/>
      <c r="AR223" s="120"/>
      <c r="AS223" s="120"/>
      <c r="AT223" s="120"/>
      <c r="AU223" s="120"/>
      <c r="AV223" s="120"/>
      <c r="AW223" s="120"/>
      <c r="AX223" s="120"/>
      <c r="AY223" s="120"/>
      <c r="AZ223" s="120"/>
      <c r="BA223" s="120"/>
      <c r="BB223" s="120"/>
      <c r="BC223" s="120"/>
      <c r="BD223" s="120"/>
      <c r="BE223" s="120"/>
      <c r="BF223" s="120"/>
      <c r="BG223" s="120"/>
      <c r="BH223" s="120"/>
      <c r="BI223" s="120"/>
      <c r="BJ223" s="120"/>
      <c r="BK223" s="120"/>
      <c r="BL223" s="120"/>
      <c r="BM223" s="120"/>
      <c r="BN223" s="120"/>
      <c r="BO223" s="120"/>
      <c r="BP223" s="120"/>
      <c r="BQ223" s="120"/>
      <c r="BR223" s="120"/>
      <c r="BS223" s="120"/>
      <c r="BT223" s="120"/>
      <c r="BU223" s="120"/>
      <c r="BV223" s="120"/>
      <c r="BW223" s="120"/>
      <c r="BX223" s="120"/>
      <c r="BY223" s="120"/>
      <c r="BZ223" s="120"/>
      <c r="CA223" s="120"/>
      <c r="CB223" s="120"/>
      <c r="CC223" s="120"/>
      <c r="CD223" s="120"/>
      <c r="CE223" s="120"/>
      <c r="CF223" s="120"/>
      <c r="CG223" s="120"/>
      <c r="CH223" s="120"/>
      <c r="CI223" s="120"/>
      <c r="CJ223" s="120"/>
      <c r="CK223" s="120"/>
      <c r="CL223" s="120"/>
      <c r="CM223" s="120"/>
      <c r="CN223" s="120"/>
      <c r="CO223" s="120"/>
      <c r="CP223" s="120"/>
      <c r="CQ223" s="120"/>
      <c r="CR223" s="120"/>
      <c r="CS223" s="120"/>
      <c r="CT223" s="120"/>
      <c r="CU223" s="120"/>
      <c r="CV223" s="120"/>
      <c r="CW223" s="120"/>
      <c r="CX223" s="120"/>
      <c r="CY223" s="120"/>
      <c r="CZ223" s="120"/>
      <c r="DA223" s="120"/>
      <c r="DB223" s="120"/>
      <c r="DC223" s="120"/>
      <c r="DD223" s="120"/>
      <c r="DE223" s="120"/>
      <c r="DF223" s="120"/>
      <c r="DG223" s="120"/>
      <c r="DH223" s="120"/>
      <c r="DI223" s="120"/>
      <c r="DJ223" s="120"/>
      <c r="DK223" s="120"/>
      <c r="DL223" s="120"/>
      <c r="DM223" s="120"/>
      <c r="DN223" s="120"/>
      <c r="DO223" s="120"/>
      <c r="DP223" s="120"/>
      <c r="DQ223" s="120"/>
      <c r="DR223" s="120"/>
      <c r="DS223" s="120"/>
      <c r="DT223" s="120"/>
      <c r="DU223" s="120"/>
      <c r="DV223" s="120"/>
      <c r="DW223" s="120"/>
      <c r="DX223" s="120"/>
      <c r="DY223" s="120"/>
      <c r="DZ223" s="120"/>
      <c r="EA223" s="120"/>
      <c r="EB223" s="120"/>
      <c r="EC223" s="120"/>
      <c r="ED223" s="120"/>
      <c r="EE223" s="120"/>
      <c r="EF223" s="120"/>
      <c r="EG223" s="120"/>
      <c r="EH223" s="120"/>
      <c r="EI223" s="120"/>
      <c r="EJ223" s="120"/>
      <c r="EK223" s="120"/>
      <c r="EL223" s="120"/>
      <c r="EM223" s="120"/>
      <c r="EN223" s="120"/>
      <c r="EO223" s="120"/>
      <c r="EP223" s="120"/>
      <c r="EQ223" s="120"/>
      <c r="ER223" s="120"/>
      <c r="ES223" s="120"/>
      <c r="ET223" s="120"/>
      <c r="EU223" s="120"/>
    </row>
    <row r="224" spans="1:225" s="125" customFormat="1" ht="15.75" x14ac:dyDescent="0.25">
      <c r="A224" s="34"/>
      <c r="B224" s="68" t="s">
        <v>154</v>
      </c>
      <c r="C224" s="35"/>
      <c r="D224" s="38">
        <v>12</v>
      </c>
      <c r="E224" s="38">
        <v>12</v>
      </c>
      <c r="F224" s="36"/>
      <c r="G224" s="38"/>
      <c r="H224" s="3"/>
      <c r="I224" s="36"/>
      <c r="J224" s="127"/>
      <c r="K224" s="5"/>
      <c r="L224" s="5"/>
      <c r="M224" s="5"/>
      <c r="N224" s="5"/>
      <c r="O224" s="5"/>
      <c r="P224" s="5"/>
      <c r="Q224" s="5"/>
      <c r="R224" s="120"/>
      <c r="S224" s="120"/>
      <c r="T224" s="120"/>
      <c r="U224" s="120"/>
      <c r="V224" s="120"/>
      <c r="W224" s="120"/>
      <c r="X224" s="120"/>
      <c r="Y224" s="120"/>
      <c r="Z224" s="120"/>
      <c r="AA224" s="120"/>
      <c r="AB224" s="120"/>
      <c r="AC224" s="120"/>
      <c r="AD224" s="120"/>
      <c r="AE224" s="120"/>
      <c r="AF224" s="120"/>
      <c r="AG224" s="120"/>
      <c r="AH224" s="120"/>
      <c r="AI224" s="120"/>
      <c r="AJ224" s="120"/>
      <c r="AK224" s="120"/>
      <c r="AL224" s="120"/>
      <c r="AM224" s="120"/>
      <c r="AN224" s="120"/>
      <c r="AO224" s="120"/>
      <c r="AP224" s="120"/>
      <c r="AQ224" s="120"/>
      <c r="AR224" s="120"/>
      <c r="AS224" s="120"/>
      <c r="AT224" s="120"/>
      <c r="AU224" s="120"/>
      <c r="AV224" s="120"/>
      <c r="AW224" s="120"/>
      <c r="AX224" s="120"/>
      <c r="AY224" s="120"/>
      <c r="AZ224" s="120"/>
      <c r="BA224" s="120"/>
      <c r="BB224" s="120"/>
      <c r="BC224" s="120"/>
      <c r="BD224" s="120"/>
      <c r="BE224" s="120"/>
      <c r="BF224" s="120"/>
      <c r="BG224" s="120"/>
      <c r="BH224" s="120"/>
      <c r="BI224" s="120"/>
      <c r="BJ224" s="120"/>
      <c r="BK224" s="120"/>
      <c r="BL224" s="120"/>
      <c r="BM224" s="120"/>
      <c r="BN224" s="120"/>
      <c r="BO224" s="120"/>
      <c r="BP224" s="120"/>
      <c r="BQ224" s="120"/>
      <c r="BR224" s="120"/>
      <c r="BS224" s="120"/>
      <c r="BT224" s="120"/>
      <c r="BU224" s="120"/>
      <c r="BV224" s="120"/>
      <c r="BW224" s="120"/>
      <c r="BX224" s="120"/>
      <c r="BY224" s="120"/>
      <c r="BZ224" s="120"/>
      <c r="CA224" s="120"/>
      <c r="CB224" s="120"/>
      <c r="CC224" s="120"/>
      <c r="CD224" s="120"/>
      <c r="CE224" s="120"/>
      <c r="CF224" s="120"/>
      <c r="CG224" s="120"/>
      <c r="CH224" s="120"/>
      <c r="CI224" s="120"/>
      <c r="CJ224" s="120"/>
      <c r="CK224" s="120"/>
      <c r="CL224" s="120"/>
      <c r="CM224" s="120"/>
      <c r="CN224" s="120"/>
      <c r="CO224" s="120"/>
      <c r="CP224" s="120"/>
      <c r="CQ224" s="120"/>
      <c r="CR224" s="120"/>
      <c r="CS224" s="120"/>
      <c r="CT224" s="120"/>
      <c r="CU224" s="120"/>
      <c r="CV224" s="120"/>
      <c r="CW224" s="120"/>
      <c r="CX224" s="120"/>
      <c r="CY224" s="120"/>
      <c r="CZ224" s="120"/>
      <c r="DA224" s="120"/>
      <c r="DB224" s="120"/>
      <c r="DC224" s="120"/>
      <c r="DD224" s="120"/>
      <c r="DE224" s="120"/>
      <c r="DF224" s="120"/>
      <c r="DG224" s="120"/>
      <c r="DH224" s="120"/>
      <c r="DI224" s="120"/>
      <c r="DJ224" s="120"/>
      <c r="DK224" s="120"/>
      <c r="DL224" s="120"/>
      <c r="DM224" s="120"/>
      <c r="DN224" s="120"/>
      <c r="DO224" s="120"/>
      <c r="DP224" s="120"/>
      <c r="DQ224" s="120"/>
      <c r="DR224" s="120"/>
      <c r="DS224" s="120"/>
      <c r="DT224" s="120"/>
      <c r="DU224" s="120"/>
      <c r="DV224" s="120"/>
      <c r="DW224" s="120"/>
      <c r="DX224" s="120"/>
      <c r="DY224" s="120"/>
      <c r="DZ224" s="120"/>
      <c r="EA224" s="120"/>
      <c r="EB224" s="120"/>
      <c r="EC224" s="120"/>
      <c r="ED224" s="120"/>
      <c r="EE224" s="120"/>
      <c r="EF224" s="120"/>
      <c r="EG224" s="120"/>
      <c r="EH224" s="120"/>
      <c r="EI224" s="120"/>
      <c r="EJ224" s="120"/>
      <c r="EK224" s="120"/>
      <c r="EL224" s="120"/>
      <c r="EM224" s="120"/>
      <c r="EN224" s="120"/>
      <c r="EO224" s="120"/>
      <c r="EP224" s="120"/>
      <c r="EQ224" s="120"/>
      <c r="ER224" s="120"/>
      <c r="ES224" s="120"/>
      <c r="ET224" s="120"/>
      <c r="EU224" s="120"/>
    </row>
    <row r="225" spans="1:164" s="125" customFormat="1" ht="15.75" x14ac:dyDescent="0.25">
      <c r="A225" s="34"/>
      <c r="B225" s="1" t="s">
        <v>55</v>
      </c>
      <c r="C225" s="35"/>
      <c r="D225" s="38">
        <v>2</v>
      </c>
      <c r="E225" s="38">
        <v>2</v>
      </c>
      <c r="F225" s="36"/>
      <c r="G225" s="38"/>
      <c r="H225" s="3"/>
      <c r="I225" s="36"/>
      <c r="J225" s="127"/>
      <c r="K225" s="5"/>
      <c r="L225" s="5"/>
      <c r="M225" s="5"/>
      <c r="N225" s="5"/>
      <c r="O225" s="5"/>
      <c r="P225" s="5"/>
      <c r="Q225" s="5"/>
      <c r="R225" s="120"/>
      <c r="S225" s="120"/>
      <c r="T225" s="120"/>
      <c r="U225" s="120"/>
      <c r="V225" s="120"/>
      <c r="W225" s="120"/>
      <c r="X225" s="120"/>
      <c r="Y225" s="120"/>
      <c r="Z225" s="120"/>
      <c r="AA225" s="120"/>
      <c r="AB225" s="120"/>
      <c r="AC225" s="120"/>
      <c r="AD225" s="120"/>
      <c r="AE225" s="120"/>
      <c r="AF225" s="120"/>
      <c r="AG225" s="120"/>
      <c r="AH225" s="120"/>
      <c r="AI225" s="120"/>
      <c r="AJ225" s="120"/>
      <c r="AK225" s="120"/>
      <c r="AL225" s="120"/>
      <c r="AM225" s="120"/>
      <c r="AN225" s="120"/>
      <c r="AO225" s="120"/>
      <c r="AP225" s="120"/>
      <c r="AQ225" s="120"/>
      <c r="AR225" s="120"/>
      <c r="AS225" s="120"/>
      <c r="AT225" s="120"/>
      <c r="AU225" s="120"/>
      <c r="AV225" s="120"/>
      <c r="AW225" s="120"/>
      <c r="AX225" s="120"/>
      <c r="AY225" s="120"/>
      <c r="AZ225" s="120"/>
      <c r="BA225" s="120"/>
      <c r="BB225" s="120"/>
      <c r="BC225" s="120"/>
      <c r="BD225" s="120"/>
      <c r="BE225" s="120"/>
      <c r="BF225" s="120"/>
      <c r="BG225" s="120"/>
      <c r="BH225" s="120"/>
      <c r="BI225" s="120"/>
      <c r="BJ225" s="120"/>
      <c r="BK225" s="120"/>
      <c r="BL225" s="120"/>
      <c r="BM225" s="120"/>
      <c r="BN225" s="120"/>
      <c r="BO225" s="120"/>
      <c r="BP225" s="120"/>
      <c r="BQ225" s="120"/>
      <c r="BR225" s="120"/>
      <c r="BS225" s="120"/>
      <c r="BT225" s="120"/>
      <c r="BU225" s="120"/>
      <c r="BV225" s="120"/>
      <c r="BW225" s="120"/>
      <c r="BX225" s="120"/>
      <c r="BY225" s="120"/>
      <c r="BZ225" s="120"/>
      <c r="CA225" s="120"/>
      <c r="CB225" s="120"/>
      <c r="CC225" s="120"/>
      <c r="CD225" s="120"/>
      <c r="CE225" s="120"/>
      <c r="CF225" s="120"/>
      <c r="CG225" s="120"/>
      <c r="CH225" s="120"/>
      <c r="CI225" s="120"/>
      <c r="CJ225" s="120"/>
      <c r="CK225" s="120"/>
      <c r="CL225" s="120"/>
      <c r="CM225" s="120"/>
      <c r="CN225" s="120"/>
      <c r="CO225" s="120"/>
      <c r="CP225" s="120"/>
      <c r="CQ225" s="120"/>
      <c r="CR225" s="120"/>
      <c r="CS225" s="120"/>
      <c r="CT225" s="120"/>
      <c r="CU225" s="120"/>
      <c r="CV225" s="120"/>
      <c r="CW225" s="120"/>
      <c r="CX225" s="120"/>
      <c r="CY225" s="120"/>
      <c r="CZ225" s="120"/>
      <c r="DA225" s="120"/>
      <c r="DB225" s="120"/>
      <c r="DC225" s="120"/>
      <c r="DD225" s="120"/>
      <c r="DE225" s="120"/>
      <c r="DF225" s="120"/>
      <c r="DG225" s="120"/>
      <c r="DH225" s="120"/>
      <c r="DI225" s="120"/>
      <c r="DJ225" s="120"/>
      <c r="DK225" s="120"/>
      <c r="DL225" s="120"/>
      <c r="DM225" s="120"/>
      <c r="DN225" s="120"/>
      <c r="DO225" s="120"/>
      <c r="DP225" s="120"/>
      <c r="DQ225" s="120"/>
      <c r="DR225" s="120"/>
      <c r="DS225" s="120"/>
      <c r="DT225" s="120"/>
      <c r="DU225" s="120"/>
      <c r="DV225" s="120"/>
      <c r="DW225" s="120"/>
      <c r="DX225" s="120"/>
      <c r="DY225" s="120"/>
      <c r="DZ225" s="120"/>
      <c r="EA225" s="120"/>
      <c r="EB225" s="120"/>
      <c r="EC225" s="120"/>
      <c r="ED225" s="120"/>
      <c r="EE225" s="120"/>
      <c r="EF225" s="120"/>
      <c r="EG225" s="120"/>
      <c r="EH225" s="120"/>
      <c r="EI225" s="120"/>
      <c r="EJ225" s="120"/>
      <c r="EK225" s="120"/>
      <c r="EL225" s="120"/>
      <c r="EM225" s="120"/>
      <c r="EN225" s="120"/>
      <c r="EO225" s="120"/>
      <c r="EP225" s="120"/>
      <c r="EQ225" s="120"/>
      <c r="ER225" s="120"/>
      <c r="ES225" s="120"/>
      <c r="ET225" s="120"/>
      <c r="EU225" s="120"/>
    </row>
    <row r="226" spans="1:164" s="125" customFormat="1" ht="15.75" x14ac:dyDescent="0.25">
      <c r="A226" s="34"/>
      <c r="B226" s="1" t="s">
        <v>66</v>
      </c>
      <c r="C226" s="35"/>
      <c r="D226" s="38">
        <v>1</v>
      </c>
      <c r="E226" s="38">
        <v>1</v>
      </c>
      <c r="F226" s="36"/>
      <c r="G226" s="38"/>
      <c r="H226" s="3"/>
      <c r="I226" s="36"/>
      <c r="J226" s="127"/>
      <c r="K226" s="5"/>
      <c r="L226" s="5"/>
      <c r="M226" s="5"/>
      <c r="N226" s="5"/>
      <c r="O226" s="5"/>
      <c r="P226" s="5"/>
      <c r="Q226" s="5"/>
      <c r="R226" s="120"/>
      <c r="S226" s="120"/>
      <c r="T226" s="120"/>
      <c r="U226" s="120"/>
      <c r="V226" s="120"/>
      <c r="W226" s="120"/>
      <c r="X226" s="120"/>
      <c r="Y226" s="120"/>
      <c r="Z226" s="120"/>
      <c r="AA226" s="120"/>
      <c r="AB226" s="120"/>
      <c r="AC226" s="120"/>
      <c r="AD226" s="120"/>
      <c r="AE226" s="120"/>
      <c r="AF226" s="120"/>
      <c r="AG226" s="120"/>
      <c r="AH226" s="120"/>
      <c r="AI226" s="120"/>
      <c r="AJ226" s="120"/>
      <c r="AK226" s="120"/>
      <c r="AL226" s="120"/>
      <c r="AM226" s="120"/>
      <c r="AN226" s="120"/>
      <c r="AO226" s="120"/>
      <c r="AP226" s="120"/>
      <c r="AQ226" s="120"/>
      <c r="AR226" s="120"/>
      <c r="AS226" s="120"/>
      <c r="AT226" s="120"/>
      <c r="AU226" s="120"/>
      <c r="AV226" s="120"/>
      <c r="AW226" s="120"/>
      <c r="AX226" s="120"/>
      <c r="AY226" s="120"/>
      <c r="AZ226" s="120"/>
      <c r="BA226" s="120"/>
      <c r="BB226" s="120"/>
      <c r="BC226" s="120"/>
      <c r="BD226" s="120"/>
      <c r="BE226" s="120"/>
      <c r="BF226" s="120"/>
      <c r="BG226" s="120"/>
      <c r="BH226" s="120"/>
      <c r="BI226" s="120"/>
      <c r="BJ226" s="120"/>
      <c r="BK226" s="120"/>
      <c r="BL226" s="120"/>
      <c r="BM226" s="120"/>
      <c r="BN226" s="120"/>
      <c r="BO226" s="120"/>
      <c r="BP226" s="120"/>
      <c r="BQ226" s="120"/>
      <c r="BR226" s="120"/>
      <c r="BS226" s="120"/>
      <c r="BT226" s="120"/>
      <c r="BU226" s="120"/>
      <c r="BV226" s="120"/>
      <c r="BW226" s="120"/>
      <c r="BX226" s="120"/>
      <c r="BY226" s="120"/>
      <c r="BZ226" s="120"/>
      <c r="CA226" s="120"/>
      <c r="CB226" s="120"/>
      <c r="CC226" s="120"/>
      <c r="CD226" s="120"/>
      <c r="CE226" s="120"/>
      <c r="CF226" s="120"/>
      <c r="CG226" s="120"/>
      <c r="CH226" s="120"/>
      <c r="CI226" s="120"/>
      <c r="CJ226" s="120"/>
      <c r="CK226" s="120"/>
      <c r="CL226" s="120"/>
      <c r="CM226" s="120"/>
      <c r="CN226" s="120"/>
      <c r="CO226" s="120"/>
      <c r="CP226" s="120"/>
      <c r="CQ226" s="120"/>
      <c r="CR226" s="120"/>
      <c r="CS226" s="120"/>
      <c r="CT226" s="120"/>
      <c r="CU226" s="120"/>
      <c r="CV226" s="120"/>
      <c r="CW226" s="120"/>
      <c r="CX226" s="120"/>
      <c r="CY226" s="120"/>
      <c r="CZ226" s="120"/>
      <c r="DA226" s="120"/>
      <c r="DB226" s="120"/>
      <c r="DC226" s="120"/>
      <c r="DD226" s="120"/>
      <c r="DE226" s="120"/>
      <c r="DF226" s="120"/>
      <c r="DG226" s="120"/>
      <c r="DH226" s="120"/>
      <c r="DI226" s="120"/>
      <c r="DJ226" s="120"/>
      <c r="DK226" s="120"/>
      <c r="DL226" s="120"/>
      <c r="DM226" s="120"/>
      <c r="DN226" s="120"/>
      <c r="DO226" s="120"/>
      <c r="DP226" s="120"/>
      <c r="DQ226" s="120"/>
      <c r="DR226" s="120"/>
      <c r="DS226" s="120"/>
      <c r="DT226" s="120"/>
      <c r="DU226" s="120"/>
      <c r="DV226" s="120"/>
      <c r="DW226" s="120"/>
      <c r="DX226" s="120"/>
      <c r="DY226" s="120"/>
      <c r="DZ226" s="120"/>
      <c r="EA226" s="120"/>
      <c r="EB226" s="120"/>
      <c r="EC226" s="120"/>
      <c r="ED226" s="120"/>
      <c r="EE226" s="120"/>
      <c r="EF226" s="120"/>
      <c r="EG226" s="120"/>
      <c r="EH226" s="120"/>
      <c r="EI226" s="120"/>
      <c r="EJ226" s="120"/>
      <c r="EK226" s="120"/>
      <c r="EL226" s="120"/>
      <c r="EM226" s="120"/>
      <c r="EN226" s="120"/>
      <c r="EO226" s="120"/>
      <c r="EP226" s="120"/>
      <c r="EQ226" s="120"/>
      <c r="ER226" s="120"/>
      <c r="ES226" s="120"/>
      <c r="ET226" s="120"/>
      <c r="EU226" s="120"/>
    </row>
    <row r="227" spans="1:164" s="125" customFormat="1" ht="15.75" x14ac:dyDescent="0.25">
      <c r="A227" s="34"/>
      <c r="B227" s="1" t="s">
        <v>33</v>
      </c>
      <c r="C227" s="35"/>
      <c r="D227" s="38">
        <v>144</v>
      </c>
      <c r="E227" s="38">
        <v>144</v>
      </c>
      <c r="F227" s="36"/>
      <c r="G227" s="38"/>
      <c r="H227" s="3"/>
      <c r="I227" s="36"/>
      <c r="J227" s="127"/>
      <c r="K227" s="5"/>
      <c r="L227" s="5"/>
      <c r="M227" s="5"/>
      <c r="N227" s="5"/>
      <c r="O227" s="5"/>
      <c r="P227" s="5"/>
      <c r="Q227" s="5"/>
      <c r="R227" s="120"/>
      <c r="S227" s="120"/>
      <c r="T227" s="120"/>
      <c r="U227" s="120"/>
      <c r="V227" s="120"/>
      <c r="W227" s="120"/>
      <c r="X227" s="120"/>
      <c r="Y227" s="120"/>
      <c r="Z227" s="120"/>
      <c r="AA227" s="120"/>
      <c r="AB227" s="120"/>
      <c r="AC227" s="120"/>
      <c r="AD227" s="120"/>
      <c r="AE227" s="120"/>
      <c r="AF227" s="120"/>
      <c r="AG227" s="120"/>
      <c r="AH227" s="120"/>
      <c r="AI227" s="120"/>
      <c r="AJ227" s="120"/>
      <c r="AK227" s="120"/>
      <c r="AL227" s="120"/>
      <c r="AM227" s="120"/>
      <c r="AN227" s="120"/>
      <c r="AO227" s="120"/>
      <c r="AP227" s="120"/>
      <c r="AQ227" s="120"/>
      <c r="AR227" s="120"/>
      <c r="AS227" s="120"/>
      <c r="AT227" s="120"/>
      <c r="AU227" s="120"/>
      <c r="AV227" s="120"/>
      <c r="AW227" s="120"/>
      <c r="AX227" s="120"/>
      <c r="AY227" s="120"/>
      <c r="AZ227" s="120"/>
      <c r="BA227" s="120"/>
      <c r="BB227" s="120"/>
      <c r="BC227" s="120"/>
      <c r="BD227" s="120"/>
      <c r="BE227" s="120"/>
      <c r="BF227" s="120"/>
      <c r="BG227" s="120"/>
      <c r="BH227" s="120"/>
      <c r="BI227" s="120"/>
      <c r="BJ227" s="120"/>
      <c r="BK227" s="120"/>
      <c r="BL227" s="120"/>
      <c r="BM227" s="120"/>
      <c r="BN227" s="120"/>
      <c r="BO227" s="120"/>
      <c r="BP227" s="120"/>
      <c r="BQ227" s="120"/>
      <c r="BR227" s="120"/>
      <c r="BS227" s="120"/>
      <c r="BT227" s="120"/>
      <c r="BU227" s="120"/>
      <c r="BV227" s="120"/>
      <c r="BW227" s="120"/>
      <c r="BX227" s="120"/>
      <c r="BY227" s="120"/>
      <c r="BZ227" s="120"/>
      <c r="CA227" s="120"/>
      <c r="CB227" s="120"/>
      <c r="CC227" s="120"/>
      <c r="CD227" s="120"/>
      <c r="CE227" s="120"/>
      <c r="CF227" s="120"/>
      <c r="CG227" s="120"/>
      <c r="CH227" s="120"/>
      <c r="CI227" s="120"/>
      <c r="CJ227" s="120"/>
      <c r="CK227" s="120"/>
      <c r="CL227" s="120"/>
      <c r="CM227" s="120"/>
      <c r="CN227" s="120"/>
      <c r="CO227" s="120"/>
      <c r="CP227" s="120"/>
      <c r="CQ227" s="120"/>
      <c r="CR227" s="120"/>
      <c r="CS227" s="120"/>
      <c r="CT227" s="120"/>
      <c r="CU227" s="120"/>
      <c r="CV227" s="120"/>
      <c r="CW227" s="120"/>
      <c r="CX227" s="120"/>
      <c r="CY227" s="120"/>
      <c r="CZ227" s="120"/>
      <c r="DA227" s="120"/>
      <c r="DB227" s="120"/>
      <c r="DC227" s="120"/>
      <c r="DD227" s="120"/>
      <c r="DE227" s="120"/>
      <c r="DF227" s="120"/>
      <c r="DG227" s="120"/>
      <c r="DH227" s="120"/>
      <c r="DI227" s="120"/>
      <c r="DJ227" s="120"/>
      <c r="DK227" s="120"/>
      <c r="DL227" s="120"/>
      <c r="DM227" s="120"/>
      <c r="DN227" s="120"/>
      <c r="DO227" s="120"/>
      <c r="DP227" s="120"/>
      <c r="DQ227" s="120"/>
      <c r="DR227" s="120"/>
      <c r="DS227" s="120"/>
      <c r="DT227" s="120"/>
      <c r="DU227" s="120"/>
      <c r="DV227" s="120"/>
      <c r="DW227" s="120"/>
      <c r="DX227" s="120"/>
      <c r="DY227" s="120"/>
      <c r="DZ227" s="120"/>
      <c r="EA227" s="120"/>
      <c r="EB227" s="120"/>
      <c r="EC227" s="120"/>
      <c r="ED227" s="120"/>
      <c r="EE227" s="120"/>
      <c r="EF227" s="120"/>
      <c r="EG227" s="120"/>
      <c r="EH227" s="120"/>
      <c r="EI227" s="120"/>
      <c r="EJ227" s="120"/>
      <c r="EK227" s="120"/>
      <c r="EL227" s="120"/>
      <c r="EM227" s="120"/>
      <c r="EN227" s="120"/>
      <c r="EO227" s="120"/>
      <c r="EP227" s="120"/>
      <c r="EQ227" s="120"/>
      <c r="ER227" s="120"/>
      <c r="ES227" s="120"/>
      <c r="ET227" s="120"/>
      <c r="EU227" s="120"/>
    </row>
    <row r="228" spans="1:164" s="40" customFormat="1" ht="30" x14ac:dyDescent="0.25">
      <c r="A228" s="34" t="s">
        <v>155</v>
      </c>
      <c r="B228" s="1"/>
      <c r="C228" s="35">
        <v>70</v>
      </c>
      <c r="D228" s="35"/>
      <c r="E228" s="35"/>
      <c r="F228" s="36">
        <v>6.2</v>
      </c>
      <c r="G228" s="38">
        <v>10.8</v>
      </c>
      <c r="H228" s="3">
        <v>3</v>
      </c>
      <c r="I228" s="38">
        <v>134</v>
      </c>
      <c r="J228" s="27" t="s">
        <v>156</v>
      </c>
      <c r="K228" s="5"/>
      <c r="L228" s="5"/>
      <c r="M228" s="5"/>
      <c r="N228" s="5"/>
      <c r="O228" s="5"/>
      <c r="P228" s="5"/>
      <c r="Q228" s="5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</row>
    <row r="229" spans="1:164" s="40" customFormat="1" x14ac:dyDescent="0.25">
      <c r="A229" s="34"/>
      <c r="B229" s="1" t="s">
        <v>157</v>
      </c>
      <c r="C229" s="51"/>
      <c r="D229" s="35">
        <v>80</v>
      </c>
      <c r="E229" s="97">
        <v>52</v>
      </c>
      <c r="F229" s="36"/>
      <c r="G229" s="36"/>
      <c r="H229" s="36"/>
      <c r="I229" s="36"/>
      <c r="J229" s="27"/>
      <c r="K229" s="5"/>
      <c r="L229" s="5"/>
      <c r="M229" s="5"/>
      <c r="N229" s="5"/>
      <c r="O229" s="5"/>
      <c r="P229" s="5"/>
      <c r="Q229" s="5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</row>
    <row r="230" spans="1:164" s="40" customFormat="1" x14ac:dyDescent="0.25">
      <c r="A230" s="34"/>
      <c r="B230" s="1" t="s">
        <v>60</v>
      </c>
      <c r="C230" s="51"/>
      <c r="D230" s="35">
        <v>13</v>
      </c>
      <c r="E230" s="97">
        <v>13</v>
      </c>
      <c r="F230" s="36"/>
      <c r="G230" s="38"/>
      <c r="H230" s="3"/>
      <c r="I230" s="38"/>
      <c r="J230" s="27"/>
      <c r="K230" s="5"/>
      <c r="L230" s="5"/>
      <c r="M230" s="5"/>
      <c r="N230" s="5"/>
      <c r="O230" s="5"/>
      <c r="P230" s="5"/>
      <c r="Q230" s="5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</row>
    <row r="231" spans="1:164" s="40" customFormat="1" x14ac:dyDescent="0.25">
      <c r="A231" s="34"/>
      <c r="B231" s="1" t="s">
        <v>33</v>
      </c>
      <c r="C231" s="51"/>
      <c r="D231" s="35">
        <v>18.5</v>
      </c>
      <c r="E231" s="97">
        <v>18.5</v>
      </c>
      <c r="F231" s="36"/>
      <c r="G231" s="38"/>
      <c r="H231" s="3"/>
      <c r="I231" s="38"/>
      <c r="J231" s="27"/>
      <c r="K231" s="5"/>
      <c r="L231" s="5"/>
      <c r="M231" s="5"/>
      <c r="N231" s="5"/>
      <c r="O231" s="5"/>
      <c r="P231" s="5"/>
      <c r="Q231" s="5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</row>
    <row r="232" spans="1:164" s="40" customFormat="1" x14ac:dyDescent="0.25">
      <c r="A232" s="34"/>
      <c r="B232" s="1" t="s">
        <v>158</v>
      </c>
      <c r="C232" s="51"/>
      <c r="D232" s="35">
        <v>7</v>
      </c>
      <c r="E232" s="97">
        <v>7</v>
      </c>
      <c r="F232" s="36"/>
      <c r="G232" s="38"/>
      <c r="H232" s="3"/>
      <c r="I232" s="38"/>
      <c r="J232" s="27"/>
      <c r="K232" s="5"/>
      <c r="L232" s="5"/>
      <c r="M232" s="5"/>
      <c r="N232" s="5"/>
      <c r="O232" s="5"/>
      <c r="P232" s="5"/>
      <c r="Q232" s="5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</row>
    <row r="233" spans="1:164" s="40" customFormat="1" x14ac:dyDescent="0.25">
      <c r="A233" s="1"/>
      <c r="B233" s="1" t="s">
        <v>61</v>
      </c>
      <c r="C233" s="128"/>
      <c r="D233" s="96"/>
      <c r="E233" s="97">
        <v>87.5</v>
      </c>
      <c r="F233" s="3"/>
      <c r="G233" s="36"/>
      <c r="H233" s="36"/>
      <c r="I233" s="36"/>
      <c r="J233" s="27"/>
      <c r="K233" s="5"/>
      <c r="L233" s="5"/>
      <c r="M233" s="5"/>
      <c r="N233" s="5"/>
      <c r="O233" s="5"/>
      <c r="P233" s="5"/>
      <c r="Q233" s="5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</row>
    <row r="234" spans="1:164" s="40" customFormat="1" x14ac:dyDescent="0.25">
      <c r="A234" s="1"/>
      <c r="B234" s="1" t="s">
        <v>55</v>
      </c>
      <c r="C234" s="128"/>
      <c r="D234" s="96">
        <v>0.9</v>
      </c>
      <c r="E234" s="117">
        <v>0.9</v>
      </c>
      <c r="F234" s="36"/>
      <c r="G234" s="36"/>
      <c r="H234" s="36"/>
      <c r="I234" s="36"/>
      <c r="J234" s="27"/>
      <c r="K234" s="5"/>
      <c r="L234" s="5"/>
      <c r="M234" s="5"/>
      <c r="N234" s="5"/>
      <c r="O234" s="5"/>
      <c r="P234" s="5"/>
      <c r="Q234" s="5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</row>
    <row r="235" spans="1:164" s="40" customFormat="1" x14ac:dyDescent="0.25">
      <c r="A235" s="34"/>
      <c r="B235" s="1" t="s">
        <v>27</v>
      </c>
      <c r="C235" s="51"/>
      <c r="D235" s="56">
        <v>0.8</v>
      </c>
      <c r="E235" s="97">
        <v>0.8</v>
      </c>
      <c r="F235" s="3"/>
      <c r="G235" s="38"/>
      <c r="H235" s="3"/>
      <c r="I235" s="38"/>
      <c r="J235" s="27"/>
      <c r="K235" s="5"/>
      <c r="L235" s="5"/>
      <c r="M235" s="5"/>
      <c r="N235" s="5"/>
      <c r="O235" s="5"/>
      <c r="P235" s="5"/>
      <c r="Q235" s="5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</row>
    <row r="236" spans="1:164" s="42" customFormat="1" x14ac:dyDescent="0.25">
      <c r="A236" s="34" t="s">
        <v>159</v>
      </c>
      <c r="B236" s="1"/>
      <c r="C236" s="35">
        <v>130</v>
      </c>
      <c r="D236" s="3"/>
      <c r="E236" s="38"/>
      <c r="F236" s="3">
        <v>4.8</v>
      </c>
      <c r="G236" s="38">
        <v>3.6</v>
      </c>
      <c r="H236" s="3">
        <v>29.4</v>
      </c>
      <c r="I236" s="36">
        <v>169</v>
      </c>
      <c r="J236" s="27" t="s">
        <v>160</v>
      </c>
      <c r="K236" s="5"/>
      <c r="L236" s="5"/>
      <c r="M236" s="5"/>
      <c r="N236" s="5"/>
      <c r="O236" s="5"/>
      <c r="P236" s="5"/>
      <c r="Q236" s="5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  <c r="AM236" s="49"/>
      <c r="AN236" s="49"/>
      <c r="AO236" s="49"/>
      <c r="AP236" s="49"/>
      <c r="AQ236" s="49"/>
      <c r="AR236" s="49"/>
      <c r="AS236" s="49"/>
      <c r="AT236" s="49"/>
      <c r="AU236" s="49"/>
      <c r="AV236" s="49"/>
      <c r="AW236" s="49"/>
      <c r="AX236" s="49"/>
      <c r="AY236" s="49"/>
      <c r="AZ236" s="49"/>
      <c r="BA236" s="49"/>
      <c r="BB236" s="49"/>
      <c r="BC236" s="49"/>
      <c r="BD236" s="49"/>
      <c r="BE236" s="49"/>
      <c r="BF236" s="49"/>
      <c r="BG236" s="49"/>
      <c r="BH236" s="49"/>
      <c r="BI236" s="49"/>
      <c r="BJ236" s="49"/>
      <c r="BK236" s="49"/>
      <c r="BL236" s="49"/>
      <c r="BM236" s="49"/>
      <c r="BN236" s="49"/>
      <c r="BO236" s="49"/>
      <c r="BP236" s="49"/>
      <c r="BQ236" s="49"/>
      <c r="BR236" s="49"/>
      <c r="BS236" s="49"/>
      <c r="BT236" s="49"/>
      <c r="BU236" s="49"/>
      <c r="BV236" s="49"/>
      <c r="BW236" s="49"/>
      <c r="BX236" s="49"/>
      <c r="BY236" s="49"/>
      <c r="BZ236" s="49"/>
      <c r="CA236" s="49"/>
      <c r="CB236" s="49"/>
      <c r="CC236" s="49"/>
      <c r="CD236" s="49"/>
      <c r="CE236" s="49"/>
      <c r="CF236" s="49"/>
      <c r="CG236" s="49"/>
      <c r="CH236" s="49"/>
      <c r="CI236" s="49"/>
      <c r="CJ236" s="49"/>
      <c r="CK236" s="49"/>
      <c r="CL236" s="49"/>
      <c r="CM236" s="49"/>
      <c r="CN236" s="49"/>
      <c r="CO236" s="49"/>
      <c r="CP236" s="49"/>
      <c r="CQ236" s="49"/>
      <c r="CR236" s="49"/>
      <c r="CS236" s="49"/>
      <c r="CT236" s="49"/>
      <c r="CU236" s="49"/>
      <c r="CV236" s="49"/>
      <c r="CW236" s="49"/>
      <c r="CX236" s="49"/>
      <c r="CY236" s="49"/>
      <c r="CZ236" s="49"/>
      <c r="DA236" s="49"/>
      <c r="DB236" s="49"/>
      <c r="DC236" s="49"/>
      <c r="DD236" s="49"/>
      <c r="DE236" s="49"/>
      <c r="DF236" s="49"/>
      <c r="DG236" s="49"/>
      <c r="DH236" s="49"/>
      <c r="DI236" s="49"/>
      <c r="DJ236" s="49"/>
      <c r="DK236" s="49"/>
      <c r="DL236" s="49"/>
      <c r="DM236" s="49"/>
      <c r="DN236" s="49"/>
      <c r="DO236" s="49"/>
      <c r="DP236" s="49"/>
      <c r="DQ236" s="49"/>
      <c r="DR236" s="49"/>
      <c r="DS236" s="49"/>
      <c r="DT236" s="49"/>
      <c r="DU236" s="49"/>
      <c r="DV236" s="49"/>
      <c r="DW236" s="49"/>
      <c r="DX236" s="49"/>
      <c r="DY236" s="49"/>
      <c r="DZ236" s="49"/>
      <c r="EA236" s="49"/>
      <c r="EB236" s="49"/>
      <c r="EC236" s="49"/>
      <c r="ED236" s="49"/>
      <c r="EE236" s="49"/>
      <c r="EF236" s="49"/>
      <c r="EG236" s="49"/>
      <c r="EH236" s="49"/>
      <c r="EI236" s="49"/>
      <c r="EJ236" s="49"/>
      <c r="EK236" s="49"/>
      <c r="EL236" s="49"/>
      <c r="EM236" s="49"/>
      <c r="EN236" s="49"/>
      <c r="EO236" s="49"/>
      <c r="EP236" s="49"/>
      <c r="EQ236" s="49"/>
      <c r="ER236" s="49"/>
      <c r="ES236" s="49"/>
      <c r="ET236" s="49"/>
      <c r="EU236" s="49"/>
      <c r="EV236" s="49"/>
      <c r="EW236" s="49"/>
      <c r="EX236" s="49"/>
      <c r="EY236" s="49"/>
      <c r="EZ236" s="49"/>
      <c r="FA236" s="49"/>
      <c r="FB236" s="49"/>
      <c r="FC236" s="49"/>
      <c r="FD236" s="49"/>
      <c r="FE236" s="49"/>
      <c r="FF236" s="49"/>
      <c r="FG236" s="49"/>
      <c r="FH236" s="49"/>
    </row>
    <row r="237" spans="1:164" s="42" customFormat="1" x14ac:dyDescent="0.25">
      <c r="A237" s="34"/>
      <c r="B237" s="1" t="s">
        <v>161</v>
      </c>
      <c r="C237" s="35"/>
      <c r="D237" s="3">
        <v>45.5</v>
      </c>
      <c r="E237" s="38">
        <v>45.5</v>
      </c>
      <c r="F237" s="3"/>
      <c r="G237" s="38"/>
      <c r="H237" s="3"/>
      <c r="I237" s="36"/>
      <c r="J237" s="27"/>
      <c r="K237" s="5"/>
      <c r="L237" s="5"/>
      <c r="M237" s="5"/>
      <c r="N237" s="5"/>
      <c r="O237" s="5"/>
      <c r="P237" s="5"/>
      <c r="Q237" s="5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  <c r="AM237" s="49"/>
      <c r="AN237" s="49"/>
      <c r="AO237" s="49"/>
      <c r="AP237" s="49"/>
      <c r="AQ237" s="49"/>
      <c r="AR237" s="49"/>
      <c r="AS237" s="49"/>
      <c r="AT237" s="49"/>
      <c r="AU237" s="49"/>
      <c r="AV237" s="49"/>
      <c r="AW237" s="49"/>
      <c r="AX237" s="49"/>
      <c r="AY237" s="49"/>
      <c r="AZ237" s="49"/>
      <c r="BA237" s="49"/>
      <c r="BB237" s="49"/>
      <c r="BC237" s="49"/>
      <c r="BD237" s="49"/>
      <c r="BE237" s="49"/>
      <c r="BF237" s="49"/>
      <c r="BG237" s="49"/>
      <c r="BH237" s="49"/>
      <c r="BI237" s="49"/>
      <c r="BJ237" s="49"/>
      <c r="BK237" s="49"/>
      <c r="BL237" s="49"/>
      <c r="BM237" s="49"/>
      <c r="BN237" s="49"/>
      <c r="BO237" s="49"/>
      <c r="BP237" s="49"/>
      <c r="BQ237" s="49"/>
      <c r="BR237" s="49"/>
      <c r="BS237" s="49"/>
      <c r="BT237" s="49"/>
      <c r="BU237" s="49"/>
      <c r="BV237" s="49"/>
      <c r="BW237" s="49"/>
      <c r="BX237" s="49"/>
      <c r="BY237" s="49"/>
      <c r="BZ237" s="49"/>
      <c r="CA237" s="49"/>
      <c r="CB237" s="49"/>
      <c r="CC237" s="49"/>
      <c r="CD237" s="49"/>
      <c r="CE237" s="49"/>
      <c r="CF237" s="49"/>
      <c r="CG237" s="49"/>
      <c r="CH237" s="49"/>
      <c r="CI237" s="49"/>
      <c r="CJ237" s="49"/>
      <c r="CK237" s="49"/>
      <c r="CL237" s="49"/>
      <c r="CM237" s="49"/>
      <c r="CN237" s="49"/>
      <c r="CO237" s="49"/>
      <c r="CP237" s="49"/>
      <c r="CQ237" s="49"/>
      <c r="CR237" s="49"/>
      <c r="CS237" s="49"/>
      <c r="CT237" s="49"/>
      <c r="CU237" s="49"/>
      <c r="CV237" s="49"/>
      <c r="CW237" s="49"/>
      <c r="CX237" s="49"/>
      <c r="CY237" s="49"/>
      <c r="CZ237" s="49"/>
      <c r="DA237" s="49"/>
      <c r="DB237" s="49"/>
      <c r="DC237" s="49"/>
      <c r="DD237" s="49"/>
      <c r="DE237" s="49"/>
      <c r="DF237" s="49"/>
      <c r="DG237" s="49"/>
      <c r="DH237" s="49"/>
      <c r="DI237" s="49"/>
      <c r="DJ237" s="49"/>
      <c r="DK237" s="49"/>
      <c r="DL237" s="49"/>
      <c r="DM237" s="49"/>
      <c r="DN237" s="49"/>
      <c r="DO237" s="49"/>
      <c r="DP237" s="49"/>
      <c r="DQ237" s="49"/>
      <c r="DR237" s="49"/>
      <c r="DS237" s="49"/>
      <c r="DT237" s="49"/>
      <c r="DU237" s="49"/>
      <c r="DV237" s="49"/>
      <c r="DW237" s="49"/>
      <c r="DX237" s="49"/>
      <c r="DY237" s="49"/>
      <c r="DZ237" s="49"/>
      <c r="EA237" s="49"/>
      <c r="EB237" s="49"/>
      <c r="EC237" s="49"/>
      <c r="ED237" s="49"/>
      <c r="EE237" s="49"/>
      <c r="EF237" s="49"/>
      <c r="EG237" s="49"/>
      <c r="EH237" s="49"/>
      <c r="EI237" s="49"/>
      <c r="EJ237" s="49"/>
      <c r="EK237" s="49"/>
      <c r="EL237" s="49"/>
      <c r="EM237" s="49"/>
      <c r="EN237" s="49"/>
      <c r="EO237" s="49"/>
      <c r="EP237" s="49"/>
      <c r="EQ237" s="49"/>
      <c r="ER237" s="49"/>
      <c r="ES237" s="49"/>
      <c r="ET237" s="49"/>
      <c r="EU237" s="49"/>
      <c r="EV237" s="49"/>
      <c r="EW237" s="49"/>
      <c r="EX237" s="49"/>
      <c r="EY237" s="49"/>
      <c r="EZ237" s="49"/>
      <c r="FA237" s="49"/>
      <c r="FB237" s="49"/>
      <c r="FC237" s="49"/>
      <c r="FD237" s="49"/>
      <c r="FE237" s="49"/>
      <c r="FF237" s="49"/>
      <c r="FG237" s="49"/>
      <c r="FH237" s="49"/>
    </row>
    <row r="238" spans="1:164" s="42" customFormat="1" x14ac:dyDescent="0.25">
      <c r="A238" s="34"/>
      <c r="B238" s="1" t="s">
        <v>28</v>
      </c>
      <c r="C238" s="35"/>
      <c r="D238" s="3">
        <v>2.6</v>
      </c>
      <c r="E238" s="38">
        <v>2.6</v>
      </c>
      <c r="F238" s="3"/>
      <c r="G238" s="38"/>
      <c r="H238" s="3"/>
      <c r="I238" s="36"/>
      <c r="J238" s="129"/>
      <c r="K238" s="5"/>
      <c r="L238" s="5"/>
      <c r="M238" s="5"/>
      <c r="N238" s="5"/>
      <c r="O238" s="5"/>
      <c r="P238" s="5"/>
      <c r="Q238" s="5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L238" s="49"/>
      <c r="AM238" s="49"/>
      <c r="AN238" s="49"/>
      <c r="AO238" s="49"/>
      <c r="AP238" s="49"/>
      <c r="AQ238" s="49"/>
      <c r="AR238" s="49"/>
      <c r="AS238" s="49"/>
      <c r="AT238" s="49"/>
      <c r="AU238" s="49"/>
      <c r="AV238" s="49"/>
      <c r="AW238" s="49"/>
      <c r="AX238" s="49"/>
      <c r="AY238" s="49"/>
      <c r="AZ238" s="49"/>
      <c r="BA238" s="49"/>
      <c r="BB238" s="49"/>
      <c r="BC238" s="49"/>
      <c r="BD238" s="49"/>
      <c r="BE238" s="49"/>
      <c r="BF238" s="49"/>
      <c r="BG238" s="49"/>
      <c r="BH238" s="49"/>
      <c r="BI238" s="49"/>
      <c r="BJ238" s="49"/>
      <c r="BK238" s="49"/>
      <c r="BL238" s="49"/>
      <c r="BM238" s="49"/>
      <c r="BN238" s="49"/>
      <c r="BO238" s="49"/>
      <c r="BP238" s="49"/>
      <c r="BQ238" s="49"/>
      <c r="BR238" s="49"/>
      <c r="BS238" s="49"/>
      <c r="BT238" s="49"/>
      <c r="BU238" s="49"/>
      <c r="BV238" s="49"/>
      <c r="BW238" s="49"/>
      <c r="BX238" s="49"/>
      <c r="BY238" s="49"/>
      <c r="BZ238" s="49"/>
      <c r="CA238" s="49"/>
      <c r="CB238" s="49"/>
      <c r="CC238" s="49"/>
      <c r="CD238" s="49"/>
      <c r="CE238" s="49"/>
      <c r="CF238" s="49"/>
      <c r="CG238" s="49"/>
      <c r="CH238" s="49"/>
      <c r="CI238" s="49"/>
      <c r="CJ238" s="49"/>
      <c r="CK238" s="49"/>
      <c r="CL238" s="49"/>
      <c r="CM238" s="49"/>
      <c r="CN238" s="49"/>
      <c r="CO238" s="49"/>
      <c r="CP238" s="49"/>
      <c r="CQ238" s="49"/>
      <c r="CR238" s="49"/>
      <c r="CS238" s="49"/>
      <c r="CT238" s="49"/>
      <c r="CU238" s="49"/>
      <c r="CV238" s="49"/>
      <c r="CW238" s="49"/>
      <c r="CX238" s="49"/>
      <c r="CY238" s="49"/>
      <c r="CZ238" s="49"/>
      <c r="DA238" s="49"/>
      <c r="DB238" s="49"/>
      <c r="DC238" s="49"/>
      <c r="DD238" s="49"/>
      <c r="DE238" s="49"/>
      <c r="DF238" s="49"/>
      <c r="DG238" s="49"/>
      <c r="DH238" s="49"/>
      <c r="DI238" s="49"/>
      <c r="DJ238" s="49"/>
      <c r="DK238" s="49"/>
      <c r="DL238" s="49"/>
      <c r="DM238" s="49"/>
      <c r="DN238" s="49"/>
      <c r="DO238" s="49"/>
      <c r="DP238" s="49"/>
      <c r="DQ238" s="49"/>
      <c r="DR238" s="49"/>
      <c r="DS238" s="49"/>
      <c r="DT238" s="49"/>
      <c r="DU238" s="49"/>
      <c r="DV238" s="49"/>
      <c r="DW238" s="49"/>
      <c r="DX238" s="49"/>
      <c r="DY238" s="49"/>
      <c r="DZ238" s="49"/>
      <c r="EA238" s="49"/>
      <c r="EB238" s="49"/>
      <c r="EC238" s="49"/>
      <c r="ED238" s="49"/>
      <c r="EE238" s="49"/>
      <c r="EF238" s="49"/>
      <c r="EG238" s="49"/>
      <c r="EH238" s="49"/>
      <c r="EI238" s="49"/>
      <c r="EJ238" s="49"/>
      <c r="EK238" s="49"/>
      <c r="EL238" s="49"/>
      <c r="EM238" s="49"/>
      <c r="EN238" s="49"/>
      <c r="EO238" s="49"/>
      <c r="EP238" s="49"/>
      <c r="EQ238" s="49"/>
      <c r="ER238" s="49"/>
      <c r="ES238" s="49"/>
      <c r="ET238" s="49"/>
      <c r="EU238" s="49"/>
      <c r="EV238" s="49"/>
      <c r="EW238" s="49"/>
      <c r="EX238" s="49"/>
      <c r="EY238" s="49"/>
      <c r="EZ238" s="49"/>
      <c r="FA238" s="49"/>
      <c r="FB238" s="49"/>
      <c r="FC238" s="49"/>
      <c r="FD238" s="49"/>
      <c r="FE238" s="49"/>
      <c r="FF238" s="49"/>
      <c r="FG238" s="49"/>
      <c r="FH238" s="49"/>
    </row>
    <row r="239" spans="1:164" s="42" customFormat="1" x14ac:dyDescent="0.25">
      <c r="A239" s="34"/>
      <c r="B239" s="1" t="s">
        <v>27</v>
      </c>
      <c r="C239" s="35"/>
      <c r="D239" s="3">
        <v>0.7</v>
      </c>
      <c r="E239" s="38">
        <v>0.7</v>
      </c>
      <c r="F239" s="3"/>
      <c r="G239" s="38"/>
      <c r="H239" s="3"/>
      <c r="I239" s="36"/>
      <c r="J239" s="129"/>
      <c r="K239" s="5"/>
      <c r="L239" s="5"/>
      <c r="M239" s="5"/>
      <c r="N239" s="5"/>
      <c r="O239" s="5"/>
      <c r="P239" s="5"/>
      <c r="Q239" s="5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  <c r="AM239" s="49"/>
      <c r="AN239" s="49"/>
      <c r="AO239" s="49"/>
      <c r="AP239" s="49"/>
      <c r="AQ239" s="49"/>
      <c r="AR239" s="49"/>
      <c r="AS239" s="49"/>
      <c r="AT239" s="49"/>
      <c r="AU239" s="49"/>
      <c r="AV239" s="49"/>
      <c r="AW239" s="49"/>
      <c r="AX239" s="49"/>
      <c r="AY239" s="49"/>
      <c r="AZ239" s="49"/>
      <c r="BA239" s="49"/>
      <c r="BB239" s="49"/>
      <c r="BC239" s="49"/>
      <c r="BD239" s="49"/>
      <c r="BE239" s="49"/>
      <c r="BF239" s="49"/>
      <c r="BG239" s="49"/>
      <c r="BH239" s="49"/>
      <c r="BI239" s="49"/>
      <c r="BJ239" s="49"/>
      <c r="BK239" s="49"/>
      <c r="BL239" s="49"/>
      <c r="BM239" s="49"/>
      <c r="BN239" s="49"/>
      <c r="BO239" s="49"/>
      <c r="BP239" s="49"/>
      <c r="BQ239" s="49"/>
      <c r="BR239" s="49"/>
      <c r="BS239" s="49"/>
      <c r="BT239" s="49"/>
      <c r="BU239" s="49"/>
      <c r="BV239" s="49"/>
      <c r="BW239" s="49"/>
      <c r="BX239" s="49"/>
      <c r="BY239" s="49"/>
      <c r="BZ239" s="49"/>
      <c r="CA239" s="49"/>
      <c r="CB239" s="49"/>
      <c r="CC239" s="49"/>
      <c r="CD239" s="49"/>
      <c r="CE239" s="49"/>
      <c r="CF239" s="49"/>
      <c r="CG239" s="49"/>
      <c r="CH239" s="49"/>
      <c r="CI239" s="49"/>
      <c r="CJ239" s="49"/>
      <c r="CK239" s="49"/>
      <c r="CL239" s="49"/>
      <c r="CM239" s="49"/>
      <c r="CN239" s="49"/>
      <c r="CO239" s="49"/>
      <c r="CP239" s="49"/>
      <c r="CQ239" s="49"/>
      <c r="CR239" s="49"/>
      <c r="CS239" s="49"/>
      <c r="CT239" s="49"/>
      <c r="CU239" s="49"/>
      <c r="CV239" s="49"/>
      <c r="CW239" s="49"/>
      <c r="CX239" s="49"/>
      <c r="CY239" s="49"/>
      <c r="CZ239" s="49"/>
      <c r="DA239" s="49"/>
      <c r="DB239" s="49"/>
      <c r="DC239" s="49"/>
      <c r="DD239" s="49"/>
      <c r="DE239" s="49"/>
      <c r="DF239" s="49"/>
      <c r="DG239" s="49"/>
      <c r="DH239" s="49"/>
      <c r="DI239" s="49"/>
      <c r="DJ239" s="49"/>
      <c r="DK239" s="49"/>
      <c r="DL239" s="49"/>
      <c r="DM239" s="49"/>
      <c r="DN239" s="49"/>
      <c r="DO239" s="49"/>
      <c r="DP239" s="49"/>
      <c r="DQ239" s="49"/>
      <c r="DR239" s="49"/>
      <c r="DS239" s="49"/>
      <c r="DT239" s="49"/>
      <c r="DU239" s="49"/>
      <c r="DV239" s="49"/>
      <c r="DW239" s="49"/>
      <c r="DX239" s="49"/>
      <c r="DY239" s="49"/>
      <c r="DZ239" s="49"/>
      <c r="EA239" s="49"/>
      <c r="EB239" s="49"/>
      <c r="EC239" s="49"/>
      <c r="ED239" s="49"/>
      <c r="EE239" s="49"/>
      <c r="EF239" s="49"/>
      <c r="EG239" s="49"/>
      <c r="EH239" s="49"/>
      <c r="EI239" s="49"/>
      <c r="EJ239" s="49"/>
      <c r="EK239" s="49"/>
      <c r="EL239" s="49"/>
      <c r="EM239" s="49"/>
      <c r="EN239" s="49"/>
      <c r="EO239" s="49"/>
      <c r="EP239" s="49"/>
      <c r="EQ239" s="49"/>
      <c r="ER239" s="49"/>
      <c r="ES239" s="49"/>
      <c r="ET239" s="49"/>
      <c r="EU239" s="49"/>
      <c r="EV239" s="49"/>
      <c r="EW239" s="49"/>
      <c r="EX239" s="49"/>
      <c r="EY239" s="49"/>
      <c r="EZ239" s="49"/>
      <c r="FA239" s="49"/>
      <c r="FB239" s="49"/>
      <c r="FC239" s="49"/>
      <c r="FD239" s="49"/>
      <c r="FE239" s="49"/>
      <c r="FF239" s="49"/>
      <c r="FG239" s="49"/>
      <c r="FH239" s="49"/>
    </row>
    <row r="240" spans="1:164" s="49" customFormat="1" x14ac:dyDescent="0.25">
      <c r="A240" s="95" t="s">
        <v>162</v>
      </c>
      <c r="B240" s="1"/>
      <c r="C240" s="35">
        <v>180</v>
      </c>
      <c r="D240" s="3"/>
      <c r="E240" s="38"/>
      <c r="F240" s="96">
        <v>0.18</v>
      </c>
      <c r="G240" s="97">
        <v>0.09</v>
      </c>
      <c r="H240" s="98">
        <v>25.86</v>
      </c>
      <c r="I240" s="99">
        <v>89</v>
      </c>
      <c r="J240" s="77" t="s">
        <v>163</v>
      </c>
      <c r="K240" s="5"/>
      <c r="L240" s="5"/>
      <c r="M240" s="5"/>
      <c r="N240" s="5"/>
      <c r="O240" s="5"/>
      <c r="P240" s="5"/>
      <c r="Q240" s="5"/>
    </row>
    <row r="241" spans="1:17" s="49" customFormat="1" x14ac:dyDescent="0.25">
      <c r="A241" s="100"/>
      <c r="B241" s="68" t="s">
        <v>164</v>
      </c>
      <c r="C241" s="35"/>
      <c r="D241" s="3">
        <v>18.36</v>
      </c>
      <c r="E241" s="38">
        <v>18</v>
      </c>
      <c r="F241" s="96"/>
      <c r="G241" s="35"/>
      <c r="H241" s="56"/>
      <c r="I241" s="99"/>
      <c r="J241" s="77"/>
      <c r="K241" s="5"/>
      <c r="L241" s="5"/>
      <c r="M241" s="5"/>
      <c r="N241" s="5"/>
      <c r="O241" s="5"/>
      <c r="P241" s="5"/>
      <c r="Q241" s="5"/>
    </row>
    <row r="242" spans="1:17" s="49" customFormat="1" x14ac:dyDescent="0.25">
      <c r="A242" s="100"/>
      <c r="B242" s="1" t="s">
        <v>25</v>
      </c>
      <c r="C242" s="35"/>
      <c r="D242" s="3">
        <v>182</v>
      </c>
      <c r="E242" s="38">
        <v>182</v>
      </c>
      <c r="F242" s="96"/>
      <c r="G242" s="35"/>
      <c r="H242" s="56"/>
      <c r="I242" s="99"/>
      <c r="J242" s="77"/>
      <c r="K242" s="5"/>
      <c r="L242" s="5"/>
      <c r="M242" s="5"/>
      <c r="N242" s="5"/>
      <c r="O242" s="5"/>
      <c r="P242" s="5"/>
      <c r="Q242" s="5"/>
    </row>
    <row r="243" spans="1:17" s="49" customFormat="1" x14ac:dyDescent="0.25">
      <c r="A243" s="100"/>
      <c r="B243" s="1" t="s">
        <v>74</v>
      </c>
      <c r="C243" s="35"/>
      <c r="D243" s="3">
        <v>5</v>
      </c>
      <c r="E243" s="38">
        <v>5</v>
      </c>
      <c r="F243" s="96"/>
      <c r="G243" s="35"/>
      <c r="H243" s="56"/>
      <c r="I243" s="99"/>
      <c r="J243" s="77"/>
      <c r="K243" s="5"/>
      <c r="L243" s="5"/>
      <c r="M243" s="5"/>
      <c r="N243" s="5"/>
      <c r="O243" s="5"/>
      <c r="P243" s="5"/>
      <c r="Q243" s="5"/>
    </row>
    <row r="244" spans="1:17" s="120" customFormat="1" ht="15.75" x14ac:dyDescent="0.25">
      <c r="A244" s="79" t="s">
        <v>75</v>
      </c>
      <c r="B244" s="80"/>
      <c r="C244" s="81">
        <v>37.5</v>
      </c>
      <c r="D244" s="82">
        <v>37.5</v>
      </c>
      <c r="E244" s="82">
        <v>37.5</v>
      </c>
      <c r="F244" s="81">
        <v>1.8</v>
      </c>
      <c r="G244" s="81">
        <v>0.4</v>
      </c>
      <c r="H244" s="81">
        <v>18</v>
      </c>
      <c r="I244" s="81">
        <v>82.5</v>
      </c>
      <c r="J244" s="83"/>
      <c r="K244" s="5"/>
      <c r="L244" s="5"/>
      <c r="M244" s="5"/>
      <c r="N244" s="5"/>
      <c r="O244" s="5"/>
      <c r="P244" s="5"/>
      <c r="Q244" s="5"/>
    </row>
    <row r="245" spans="1:17" s="120" customFormat="1" ht="15.75" x14ac:dyDescent="0.25">
      <c r="A245" s="53" t="s">
        <v>39</v>
      </c>
      <c r="B245" s="54"/>
      <c r="C245" s="55">
        <v>682.5</v>
      </c>
      <c r="D245" s="84"/>
      <c r="E245" s="31"/>
      <c r="F245" s="31">
        <f>SUM(F213:F244)</f>
        <v>18.830000000000002</v>
      </c>
      <c r="G245" s="31">
        <f>SUM(G213:G244)</f>
        <v>20.14</v>
      </c>
      <c r="H245" s="31">
        <v>95.9</v>
      </c>
      <c r="I245" s="31">
        <f>SUM(I213:I244)</f>
        <v>614.5</v>
      </c>
      <c r="J245" s="33"/>
      <c r="K245" s="5"/>
      <c r="L245" s="5"/>
      <c r="M245" s="5"/>
      <c r="N245" s="5"/>
      <c r="O245" s="5"/>
      <c r="P245" s="5"/>
      <c r="Q245" s="5"/>
    </row>
    <row r="246" spans="1:17" s="120" customFormat="1" ht="15.75" x14ac:dyDescent="0.25">
      <c r="A246" s="58"/>
      <c r="B246" s="59" t="s">
        <v>76</v>
      </c>
      <c r="C246" s="60"/>
      <c r="D246" s="16"/>
      <c r="E246" s="15"/>
      <c r="F246" s="15"/>
      <c r="G246" s="16"/>
      <c r="H246" s="15"/>
      <c r="I246" s="16"/>
      <c r="J246" s="27"/>
      <c r="K246" s="5"/>
      <c r="L246" s="5"/>
      <c r="M246" s="5"/>
      <c r="N246" s="5"/>
      <c r="O246" s="5"/>
      <c r="P246" s="5"/>
      <c r="Q246" s="5"/>
    </row>
    <row r="247" spans="1:17" s="120" customFormat="1" ht="15.75" x14ac:dyDescent="0.25">
      <c r="A247" s="43" t="s">
        <v>165</v>
      </c>
      <c r="B247" s="5"/>
      <c r="C247" s="35">
        <v>110</v>
      </c>
      <c r="D247" s="3"/>
      <c r="E247" s="38"/>
      <c r="F247" s="48">
        <v>3.19</v>
      </c>
      <c r="G247" s="48">
        <v>2.75</v>
      </c>
      <c r="H247" s="48">
        <v>4.62</v>
      </c>
      <c r="I247" s="48">
        <v>59</v>
      </c>
      <c r="J247" s="27" t="s">
        <v>166</v>
      </c>
      <c r="K247" s="5"/>
      <c r="L247" s="5"/>
      <c r="M247" s="5"/>
      <c r="N247" s="5"/>
      <c r="O247" s="5"/>
      <c r="P247" s="5"/>
      <c r="Q247" s="5"/>
    </row>
    <row r="248" spans="1:17" s="120" customFormat="1" ht="15.75" x14ac:dyDescent="0.25">
      <c r="A248" s="43"/>
      <c r="B248" s="5" t="s">
        <v>167</v>
      </c>
      <c r="C248" s="35"/>
      <c r="D248" s="3">
        <v>114</v>
      </c>
      <c r="E248" s="38">
        <v>110</v>
      </c>
      <c r="F248" s="9"/>
      <c r="G248" s="47"/>
      <c r="H248" s="48"/>
      <c r="I248" s="47"/>
      <c r="J248" s="27"/>
      <c r="K248" s="5"/>
      <c r="L248" s="5"/>
      <c r="M248" s="5"/>
      <c r="N248" s="5"/>
      <c r="O248" s="5"/>
      <c r="P248" s="5"/>
      <c r="Q248" s="5"/>
    </row>
    <row r="249" spans="1:17" x14ac:dyDescent="0.25">
      <c r="A249" s="34" t="s">
        <v>168</v>
      </c>
      <c r="C249" s="35">
        <v>50</v>
      </c>
      <c r="D249" s="3"/>
      <c r="E249" s="38"/>
      <c r="F249" s="38">
        <v>3.55</v>
      </c>
      <c r="G249" s="3">
        <v>5.91</v>
      </c>
      <c r="H249" s="38">
        <v>30.1</v>
      </c>
      <c r="I249" s="3">
        <v>188</v>
      </c>
      <c r="J249" s="27" t="s">
        <v>169</v>
      </c>
    </row>
    <row r="250" spans="1:17" x14ac:dyDescent="0.25">
      <c r="A250" s="34"/>
      <c r="B250" s="1" t="s">
        <v>63</v>
      </c>
      <c r="C250" s="35"/>
      <c r="D250" s="3">
        <v>31.5</v>
      </c>
      <c r="E250" s="38">
        <v>31.5</v>
      </c>
      <c r="F250" s="38"/>
      <c r="H250" s="38"/>
      <c r="J250" s="27"/>
    </row>
    <row r="251" spans="1:17" x14ac:dyDescent="0.25">
      <c r="A251" s="34"/>
      <c r="B251" s="1" t="s">
        <v>74</v>
      </c>
      <c r="C251" s="35"/>
      <c r="D251" s="3">
        <v>6</v>
      </c>
      <c r="E251" s="38">
        <v>6</v>
      </c>
      <c r="F251" s="38"/>
      <c r="G251" s="38"/>
      <c r="H251" s="38"/>
      <c r="I251" s="36"/>
      <c r="J251" s="27"/>
    </row>
    <row r="252" spans="1:17" ht="15.75" customHeight="1" x14ac:dyDescent="0.25">
      <c r="A252" s="34"/>
      <c r="B252" s="1" t="s">
        <v>25</v>
      </c>
      <c r="C252" s="35"/>
      <c r="D252" s="3">
        <v>15.2</v>
      </c>
      <c r="E252" s="38">
        <v>15.2</v>
      </c>
      <c r="F252" s="38"/>
      <c r="H252" s="38"/>
      <c r="J252" s="27"/>
    </row>
    <row r="253" spans="1:17" x14ac:dyDescent="0.25">
      <c r="A253" s="34"/>
      <c r="B253" s="1" t="s">
        <v>28</v>
      </c>
      <c r="C253" s="35"/>
      <c r="D253" s="3">
        <v>6.5</v>
      </c>
      <c r="E253" s="38">
        <v>6.5</v>
      </c>
      <c r="F253" s="38"/>
      <c r="H253" s="38"/>
      <c r="J253" s="27"/>
    </row>
    <row r="254" spans="1:17" x14ac:dyDescent="0.25">
      <c r="A254" s="34"/>
      <c r="B254" s="1" t="s">
        <v>79</v>
      </c>
      <c r="C254" s="35"/>
      <c r="D254" s="3">
        <v>0.3</v>
      </c>
      <c r="E254" s="38">
        <v>0.3</v>
      </c>
      <c r="F254" s="38"/>
      <c r="H254" s="38"/>
      <c r="J254" s="27"/>
    </row>
    <row r="255" spans="1:17" x14ac:dyDescent="0.25">
      <c r="A255" s="34"/>
      <c r="B255" s="1" t="s">
        <v>27</v>
      </c>
      <c r="C255" s="35"/>
      <c r="D255" s="3">
        <v>0.2</v>
      </c>
      <c r="E255" s="38">
        <v>0.2</v>
      </c>
      <c r="F255" s="38"/>
      <c r="H255" s="38"/>
      <c r="J255" s="27"/>
    </row>
    <row r="256" spans="1:17" x14ac:dyDescent="0.25">
      <c r="A256" s="34"/>
      <c r="B256" s="1" t="s">
        <v>170</v>
      </c>
      <c r="C256" s="35"/>
      <c r="D256" s="3">
        <v>1</v>
      </c>
      <c r="E256" s="36">
        <v>1</v>
      </c>
      <c r="F256" s="38" t="s">
        <v>38</v>
      </c>
      <c r="H256" s="38"/>
      <c r="J256" s="27"/>
    </row>
    <row r="257" spans="1:151" x14ac:dyDescent="0.25">
      <c r="A257" s="34"/>
      <c r="B257" s="1" t="s">
        <v>171</v>
      </c>
      <c r="C257" s="35"/>
      <c r="D257" s="3">
        <v>1</v>
      </c>
      <c r="E257" s="36">
        <v>1</v>
      </c>
      <c r="F257" s="38"/>
      <c r="H257" s="38"/>
      <c r="J257" s="27"/>
    </row>
    <row r="258" spans="1:151" x14ac:dyDescent="0.25">
      <c r="A258" s="34"/>
      <c r="B258" s="1" t="s">
        <v>55</v>
      </c>
      <c r="C258" s="35"/>
      <c r="D258" s="3">
        <v>0.1</v>
      </c>
      <c r="E258" s="36">
        <v>0.1</v>
      </c>
      <c r="F258" s="38"/>
      <c r="H258" s="38"/>
      <c r="J258" s="27"/>
    </row>
    <row r="259" spans="1:151" s="125" customFormat="1" ht="15.75" x14ac:dyDescent="0.25">
      <c r="A259" s="34" t="s">
        <v>172</v>
      </c>
      <c r="B259" s="1"/>
      <c r="C259" s="35">
        <v>48</v>
      </c>
      <c r="D259" s="3"/>
      <c r="E259" s="38"/>
      <c r="F259" s="36">
        <v>5.0999999999999996</v>
      </c>
      <c r="G259" s="38">
        <v>4.5999999999999996</v>
      </c>
      <c r="H259" s="3">
        <v>0.3</v>
      </c>
      <c r="I259" s="36">
        <v>63</v>
      </c>
      <c r="J259" s="27" t="s">
        <v>173</v>
      </c>
      <c r="K259" s="5"/>
      <c r="L259" s="5"/>
      <c r="M259" s="5"/>
      <c r="N259" s="5"/>
      <c r="O259" s="5"/>
      <c r="P259" s="5"/>
      <c r="Q259" s="5"/>
      <c r="R259" s="120"/>
      <c r="S259" s="120"/>
      <c r="T259" s="120"/>
      <c r="U259" s="120"/>
      <c r="V259" s="120"/>
      <c r="W259" s="120"/>
      <c r="X259" s="120"/>
      <c r="Y259" s="120"/>
      <c r="Z259" s="120"/>
      <c r="AA259" s="120"/>
      <c r="AB259" s="120"/>
      <c r="AC259" s="120"/>
      <c r="AD259" s="120"/>
      <c r="AE259" s="120"/>
      <c r="AF259" s="120"/>
      <c r="AG259" s="120"/>
      <c r="AH259" s="120"/>
      <c r="AI259" s="120"/>
      <c r="AJ259" s="120"/>
      <c r="AK259" s="120"/>
      <c r="AL259" s="120"/>
      <c r="AM259" s="120"/>
      <c r="AN259" s="120"/>
      <c r="AO259" s="120"/>
      <c r="AP259" s="120"/>
      <c r="AQ259" s="120"/>
      <c r="AR259" s="120"/>
      <c r="AS259" s="120"/>
      <c r="AT259" s="120"/>
      <c r="AU259" s="120"/>
      <c r="AV259" s="120"/>
      <c r="AW259" s="120"/>
      <c r="AX259" s="120"/>
      <c r="AY259" s="120"/>
      <c r="AZ259" s="120"/>
      <c r="BA259" s="120"/>
      <c r="BB259" s="120"/>
      <c r="BC259" s="120"/>
      <c r="BD259" s="120"/>
      <c r="BE259" s="120"/>
      <c r="BF259" s="120"/>
      <c r="BG259" s="120"/>
      <c r="BH259" s="120"/>
      <c r="BI259" s="120"/>
      <c r="BJ259" s="120"/>
      <c r="BK259" s="120"/>
      <c r="BL259" s="120"/>
      <c r="BM259" s="120"/>
      <c r="BN259" s="120"/>
      <c r="BO259" s="120"/>
      <c r="BP259" s="120"/>
      <c r="BQ259" s="120"/>
      <c r="BR259" s="120"/>
      <c r="BS259" s="120"/>
      <c r="BT259" s="120"/>
      <c r="BU259" s="120"/>
      <c r="BV259" s="120"/>
      <c r="BW259" s="120"/>
      <c r="BX259" s="120"/>
      <c r="BY259" s="120"/>
      <c r="BZ259" s="120"/>
      <c r="CA259" s="120"/>
      <c r="CB259" s="120"/>
      <c r="CC259" s="120"/>
      <c r="CD259" s="120"/>
      <c r="CE259" s="120"/>
      <c r="CF259" s="120"/>
      <c r="CG259" s="120"/>
      <c r="CH259" s="120"/>
      <c r="CI259" s="120"/>
      <c r="CJ259" s="120"/>
      <c r="CK259" s="120"/>
      <c r="CL259" s="120"/>
      <c r="CM259" s="120"/>
      <c r="CN259" s="120"/>
      <c r="CO259" s="120"/>
      <c r="CP259" s="120"/>
      <c r="CQ259" s="120"/>
      <c r="CR259" s="120"/>
      <c r="CS259" s="120"/>
      <c r="CT259" s="120"/>
      <c r="CU259" s="120"/>
      <c r="CV259" s="120"/>
      <c r="CW259" s="120"/>
      <c r="CX259" s="120"/>
      <c r="CY259" s="120"/>
      <c r="CZ259" s="120"/>
      <c r="DA259" s="120"/>
      <c r="DB259" s="120"/>
      <c r="DC259" s="120"/>
      <c r="DD259" s="120"/>
      <c r="DE259" s="120"/>
      <c r="DF259" s="120"/>
      <c r="DG259" s="120"/>
      <c r="DH259" s="120"/>
      <c r="DI259" s="120"/>
      <c r="DJ259" s="120"/>
      <c r="DK259" s="120"/>
      <c r="DL259" s="120"/>
      <c r="DM259" s="120"/>
      <c r="DN259" s="120"/>
      <c r="DO259" s="120"/>
      <c r="DP259" s="120"/>
      <c r="DQ259" s="120"/>
      <c r="DR259" s="120"/>
      <c r="DS259" s="120"/>
      <c r="DT259" s="120"/>
      <c r="DU259" s="120"/>
      <c r="DV259" s="120"/>
      <c r="DW259" s="120"/>
      <c r="DX259" s="120"/>
      <c r="DY259" s="120"/>
      <c r="DZ259" s="120"/>
      <c r="EA259" s="120"/>
      <c r="EB259" s="120"/>
      <c r="EC259" s="120"/>
      <c r="ED259" s="120"/>
      <c r="EE259" s="120"/>
      <c r="EF259" s="120"/>
      <c r="EG259" s="120"/>
      <c r="EH259" s="120"/>
      <c r="EI259" s="120"/>
      <c r="EJ259" s="120"/>
      <c r="EK259" s="120"/>
      <c r="EL259" s="120"/>
      <c r="EM259" s="120"/>
      <c r="EN259" s="120"/>
      <c r="EO259" s="120"/>
      <c r="EP259" s="120"/>
      <c r="EQ259" s="120"/>
      <c r="ER259" s="120"/>
      <c r="ES259" s="120"/>
      <c r="ET259" s="120"/>
      <c r="EU259" s="120"/>
    </row>
    <row r="260" spans="1:151" s="125" customFormat="1" ht="15.75" x14ac:dyDescent="0.25">
      <c r="A260" s="34"/>
      <c r="B260" s="1" t="s">
        <v>80</v>
      </c>
      <c r="C260" s="35"/>
      <c r="D260" s="3">
        <v>48</v>
      </c>
      <c r="E260" s="38">
        <v>48</v>
      </c>
      <c r="F260" s="36"/>
      <c r="G260" s="38"/>
      <c r="H260" s="3"/>
      <c r="I260" s="36"/>
      <c r="J260" s="27"/>
      <c r="K260" s="5"/>
      <c r="L260" s="5"/>
      <c r="M260" s="5"/>
      <c r="N260" s="5"/>
      <c r="O260" s="5"/>
      <c r="P260" s="5"/>
      <c r="Q260" s="5"/>
      <c r="R260" s="120"/>
      <c r="S260" s="120"/>
      <c r="T260" s="120"/>
      <c r="U260" s="120"/>
      <c r="V260" s="120"/>
      <c r="W260" s="120"/>
      <c r="X260" s="120"/>
      <c r="Y260" s="120"/>
      <c r="Z260" s="120"/>
      <c r="AA260" s="120"/>
      <c r="AB260" s="120"/>
      <c r="AC260" s="120"/>
      <c r="AD260" s="120"/>
      <c r="AE260" s="120"/>
      <c r="AF260" s="120"/>
      <c r="AG260" s="120"/>
      <c r="AH260" s="120"/>
      <c r="AI260" s="120"/>
      <c r="AJ260" s="120"/>
      <c r="AK260" s="120"/>
      <c r="AL260" s="120"/>
      <c r="AM260" s="120"/>
      <c r="AN260" s="120"/>
      <c r="AO260" s="120"/>
      <c r="AP260" s="120"/>
      <c r="AQ260" s="120"/>
      <c r="AR260" s="120"/>
      <c r="AS260" s="120"/>
      <c r="AT260" s="120"/>
      <c r="AU260" s="120"/>
      <c r="AV260" s="120"/>
      <c r="AW260" s="120"/>
      <c r="AX260" s="120"/>
      <c r="AY260" s="120"/>
      <c r="AZ260" s="120"/>
      <c r="BA260" s="120"/>
      <c r="BB260" s="120"/>
      <c r="BC260" s="120"/>
      <c r="BD260" s="120"/>
      <c r="BE260" s="120"/>
      <c r="BF260" s="120"/>
      <c r="BG260" s="120"/>
      <c r="BH260" s="120"/>
      <c r="BI260" s="120"/>
      <c r="BJ260" s="120"/>
      <c r="BK260" s="120"/>
      <c r="BL260" s="120"/>
      <c r="BM260" s="120"/>
      <c r="BN260" s="120"/>
      <c r="BO260" s="120"/>
      <c r="BP260" s="120"/>
      <c r="BQ260" s="120"/>
      <c r="BR260" s="120"/>
      <c r="BS260" s="120"/>
      <c r="BT260" s="120"/>
      <c r="BU260" s="120"/>
      <c r="BV260" s="120"/>
      <c r="BW260" s="120"/>
      <c r="BX260" s="120"/>
      <c r="BY260" s="120"/>
      <c r="BZ260" s="120"/>
      <c r="CA260" s="120"/>
      <c r="CB260" s="120"/>
      <c r="CC260" s="120"/>
      <c r="CD260" s="120"/>
      <c r="CE260" s="120"/>
      <c r="CF260" s="120"/>
      <c r="CG260" s="120"/>
      <c r="CH260" s="120"/>
      <c r="CI260" s="120"/>
      <c r="CJ260" s="120"/>
      <c r="CK260" s="120"/>
      <c r="CL260" s="120"/>
      <c r="CM260" s="120"/>
      <c r="CN260" s="120"/>
      <c r="CO260" s="120"/>
      <c r="CP260" s="120"/>
      <c r="CQ260" s="120"/>
      <c r="CR260" s="120"/>
      <c r="CS260" s="120"/>
      <c r="CT260" s="120"/>
      <c r="CU260" s="120"/>
      <c r="CV260" s="120"/>
      <c r="CW260" s="120"/>
      <c r="CX260" s="120"/>
      <c r="CY260" s="120"/>
      <c r="CZ260" s="120"/>
      <c r="DA260" s="120"/>
      <c r="DB260" s="120"/>
      <c r="DC260" s="120"/>
      <c r="DD260" s="120"/>
      <c r="DE260" s="120"/>
      <c r="DF260" s="120"/>
      <c r="DG260" s="120"/>
      <c r="DH260" s="120"/>
      <c r="DI260" s="120"/>
      <c r="DJ260" s="120"/>
      <c r="DK260" s="120"/>
      <c r="DL260" s="120"/>
      <c r="DM260" s="120"/>
      <c r="DN260" s="120"/>
      <c r="DO260" s="120"/>
      <c r="DP260" s="120"/>
      <c r="DQ260" s="120"/>
      <c r="DR260" s="120"/>
      <c r="DS260" s="120"/>
      <c r="DT260" s="120"/>
      <c r="DU260" s="120"/>
      <c r="DV260" s="120"/>
      <c r="DW260" s="120"/>
      <c r="DX260" s="120"/>
      <c r="DY260" s="120"/>
      <c r="DZ260" s="120"/>
      <c r="EA260" s="120"/>
      <c r="EB260" s="120"/>
      <c r="EC260" s="120"/>
      <c r="ED260" s="120"/>
      <c r="EE260" s="120"/>
      <c r="EF260" s="120"/>
      <c r="EG260" s="120"/>
      <c r="EH260" s="120"/>
      <c r="EI260" s="120"/>
      <c r="EJ260" s="120"/>
      <c r="EK260" s="120"/>
      <c r="EL260" s="120"/>
      <c r="EM260" s="120"/>
      <c r="EN260" s="120"/>
      <c r="EO260" s="120"/>
      <c r="EP260" s="120"/>
      <c r="EQ260" s="120"/>
      <c r="ER260" s="120"/>
      <c r="ES260" s="120"/>
      <c r="ET260" s="120"/>
      <c r="EU260" s="120"/>
    </row>
    <row r="261" spans="1:151" s="130" customFormat="1" ht="17.25" customHeight="1" x14ac:dyDescent="0.25">
      <c r="A261" s="43" t="s">
        <v>174</v>
      </c>
      <c r="B261" s="5"/>
      <c r="C261" s="10">
        <v>130</v>
      </c>
      <c r="D261" s="44"/>
      <c r="E261" s="10"/>
      <c r="F261" s="44">
        <v>3.25</v>
      </c>
      <c r="G261" s="10">
        <v>5.3</v>
      </c>
      <c r="H261" s="44">
        <v>25.3</v>
      </c>
      <c r="I261" s="93">
        <v>162</v>
      </c>
      <c r="J261" s="94" t="s">
        <v>175</v>
      </c>
      <c r="K261" s="5"/>
      <c r="L261" s="5"/>
      <c r="M261" s="5"/>
      <c r="N261" s="5"/>
      <c r="O261" s="5"/>
      <c r="P261" s="5"/>
      <c r="Q261" s="5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  <c r="EM261" s="6"/>
      <c r="EN261" s="6"/>
      <c r="EO261" s="6"/>
      <c r="EP261" s="6"/>
      <c r="EQ261" s="6"/>
      <c r="ER261" s="6"/>
      <c r="ES261" s="6"/>
      <c r="ET261" s="6"/>
      <c r="EU261" s="6"/>
    </row>
    <row r="262" spans="1:151" s="130" customFormat="1" x14ac:dyDescent="0.25">
      <c r="A262" s="131"/>
      <c r="B262" s="132" t="s">
        <v>114</v>
      </c>
      <c r="C262" s="133"/>
      <c r="D262" s="86">
        <v>202.5</v>
      </c>
      <c r="E262" s="134">
        <v>162</v>
      </c>
      <c r="F262" s="86"/>
      <c r="G262" s="87"/>
      <c r="H262" s="88"/>
      <c r="I262" s="89"/>
      <c r="J262" s="90"/>
      <c r="K262" s="5"/>
      <c r="L262" s="5"/>
      <c r="M262" s="5"/>
      <c r="N262" s="5"/>
      <c r="O262" s="5"/>
      <c r="P262" s="5"/>
      <c r="Q262" s="5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  <c r="ED262" s="6"/>
      <c r="EE262" s="6"/>
      <c r="EF262" s="6"/>
      <c r="EG262" s="6"/>
      <c r="EH262" s="6"/>
      <c r="EI262" s="6"/>
      <c r="EJ262" s="6"/>
      <c r="EK262" s="6"/>
      <c r="EL262" s="6"/>
      <c r="EM262" s="6"/>
      <c r="EN262" s="6"/>
      <c r="EO262" s="6"/>
      <c r="EP262" s="6"/>
      <c r="EQ262" s="6"/>
      <c r="ER262" s="6"/>
      <c r="ES262" s="6"/>
      <c r="ET262" s="6"/>
      <c r="EU262" s="6"/>
    </row>
    <row r="263" spans="1:151" s="130" customFormat="1" x14ac:dyDescent="0.25">
      <c r="A263" s="43"/>
      <c r="B263" s="5" t="s">
        <v>53</v>
      </c>
      <c r="C263" s="44"/>
      <c r="D263" s="9">
        <v>12.86</v>
      </c>
      <c r="E263" s="48">
        <v>10.8</v>
      </c>
      <c r="F263" s="47"/>
      <c r="G263" s="50"/>
      <c r="H263" s="10"/>
      <c r="I263" s="135"/>
      <c r="J263" s="94"/>
      <c r="K263" s="5"/>
      <c r="L263" s="5"/>
      <c r="M263" s="5"/>
      <c r="N263" s="5"/>
      <c r="O263" s="5"/>
      <c r="P263" s="5"/>
      <c r="Q263" s="5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  <c r="DX263" s="6"/>
      <c r="DY263" s="6"/>
      <c r="DZ263" s="6"/>
      <c r="EA263" s="6"/>
      <c r="EB263" s="6"/>
      <c r="EC263" s="6"/>
      <c r="ED263" s="6"/>
      <c r="EE263" s="6"/>
      <c r="EF263" s="6"/>
      <c r="EG263" s="6"/>
      <c r="EH263" s="6"/>
      <c r="EI263" s="6"/>
      <c r="EJ263" s="6"/>
      <c r="EK263" s="6"/>
      <c r="EL263" s="6"/>
      <c r="EM263" s="6"/>
      <c r="EN263" s="6"/>
      <c r="EO263" s="6"/>
      <c r="EP263" s="6"/>
      <c r="EQ263" s="6"/>
      <c r="ER263" s="6"/>
      <c r="ES263" s="6"/>
      <c r="ET263" s="6"/>
      <c r="EU263" s="6"/>
    </row>
    <row r="264" spans="1:151" s="130" customFormat="1" x14ac:dyDescent="0.25">
      <c r="A264" s="43"/>
      <c r="B264" s="5" t="s">
        <v>52</v>
      </c>
      <c r="C264" s="44"/>
      <c r="D264" s="9">
        <v>19.239999999999998</v>
      </c>
      <c r="E264" s="48">
        <v>14.47</v>
      </c>
      <c r="F264" s="47"/>
      <c r="G264" s="50"/>
      <c r="H264" s="10"/>
      <c r="I264" s="135"/>
      <c r="J264" s="94"/>
      <c r="K264" s="5"/>
      <c r="L264" s="5"/>
      <c r="M264" s="5"/>
      <c r="N264" s="5"/>
      <c r="O264" s="5"/>
      <c r="P264" s="5"/>
      <c r="Q264" s="5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</row>
    <row r="265" spans="1:151" s="130" customFormat="1" x14ac:dyDescent="0.25">
      <c r="A265" s="43"/>
      <c r="B265" s="5" t="s">
        <v>63</v>
      </c>
      <c r="C265" s="50"/>
      <c r="D265" s="9">
        <v>1.56</v>
      </c>
      <c r="E265" s="48">
        <v>1.56</v>
      </c>
      <c r="F265" s="47"/>
      <c r="G265" s="50"/>
      <c r="H265" s="10"/>
      <c r="I265" s="135"/>
      <c r="J265" s="94"/>
      <c r="K265" s="5"/>
      <c r="L265" s="5"/>
      <c r="M265" s="5"/>
      <c r="N265" s="5"/>
      <c r="O265" s="5"/>
      <c r="P265" s="5"/>
      <c r="Q265" s="5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</row>
    <row r="266" spans="1:151" s="130" customFormat="1" x14ac:dyDescent="0.25">
      <c r="A266" s="43"/>
      <c r="B266" s="5" t="s">
        <v>28</v>
      </c>
      <c r="C266" s="50"/>
      <c r="D266" s="9">
        <v>4</v>
      </c>
      <c r="E266" s="48">
        <v>4</v>
      </c>
      <c r="F266" s="47"/>
      <c r="G266" s="50"/>
      <c r="H266" s="10"/>
      <c r="I266" s="135"/>
      <c r="J266" s="94"/>
      <c r="K266" s="5"/>
      <c r="L266" s="5"/>
      <c r="M266" s="5"/>
      <c r="N266" s="5"/>
      <c r="O266" s="5"/>
      <c r="P266" s="5"/>
      <c r="Q266" s="5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</row>
    <row r="267" spans="1:151" s="130" customFormat="1" x14ac:dyDescent="0.25">
      <c r="A267" s="43"/>
      <c r="B267" s="5" t="s">
        <v>74</v>
      </c>
      <c r="C267" s="50"/>
      <c r="D267" s="9">
        <v>1.7</v>
      </c>
      <c r="E267" s="48">
        <v>1.7</v>
      </c>
      <c r="F267" s="47"/>
      <c r="G267" s="44"/>
      <c r="H267" s="10"/>
      <c r="I267" s="135"/>
      <c r="J267" s="94"/>
      <c r="K267" s="5"/>
      <c r="L267" s="5"/>
      <c r="M267" s="5"/>
      <c r="N267" s="5"/>
      <c r="O267" s="5"/>
      <c r="P267" s="5"/>
      <c r="Q267" s="5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/>
      <c r="ED267" s="6"/>
      <c r="EE267" s="6"/>
      <c r="EF267" s="6"/>
      <c r="EG267" s="6"/>
      <c r="EH267" s="6"/>
      <c r="EI267" s="6"/>
      <c r="EJ267" s="6"/>
      <c r="EK267" s="6"/>
      <c r="EL267" s="6"/>
      <c r="EM267" s="6"/>
      <c r="EN267" s="6"/>
      <c r="EO267" s="6"/>
      <c r="EP267" s="6"/>
      <c r="EQ267" s="6"/>
      <c r="ER267" s="6"/>
      <c r="ES267" s="6"/>
      <c r="ET267" s="6"/>
      <c r="EU267" s="6"/>
    </row>
    <row r="268" spans="1:151" s="130" customFormat="1" x14ac:dyDescent="0.25">
      <c r="A268" s="43"/>
      <c r="B268" s="5" t="s">
        <v>116</v>
      </c>
      <c r="C268" s="50"/>
      <c r="D268" s="9">
        <v>6</v>
      </c>
      <c r="E268" s="48">
        <v>6</v>
      </c>
      <c r="F268" s="47"/>
      <c r="G268" s="44"/>
      <c r="H268" s="10"/>
      <c r="I268" s="135"/>
      <c r="J268" s="94"/>
      <c r="K268" s="5"/>
      <c r="L268" s="5"/>
      <c r="M268" s="5"/>
      <c r="N268" s="5"/>
      <c r="O268" s="5"/>
      <c r="P268" s="5"/>
      <c r="Q268" s="5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  <c r="EE268" s="6"/>
      <c r="EF268" s="6"/>
      <c r="EG268" s="6"/>
      <c r="EH268" s="6"/>
      <c r="EI268" s="6"/>
      <c r="EJ268" s="6"/>
      <c r="EK268" s="6"/>
      <c r="EL268" s="6"/>
      <c r="EM268" s="6"/>
      <c r="EN268" s="6"/>
      <c r="EO268" s="6"/>
      <c r="EP268" s="6"/>
      <c r="EQ268" s="6"/>
      <c r="ER268" s="6"/>
      <c r="ES268" s="6"/>
      <c r="ET268" s="6"/>
      <c r="EU268" s="6"/>
    </row>
    <row r="269" spans="1:151" s="130" customFormat="1" x14ac:dyDescent="0.25">
      <c r="A269" s="43"/>
      <c r="B269" s="5" t="s">
        <v>66</v>
      </c>
      <c r="C269" s="50"/>
      <c r="D269" s="9">
        <v>1</v>
      </c>
      <c r="E269" s="48">
        <v>1</v>
      </c>
      <c r="F269" s="47"/>
      <c r="G269" s="44"/>
      <c r="H269" s="10"/>
      <c r="I269" s="135"/>
      <c r="J269" s="94"/>
      <c r="K269" s="5"/>
      <c r="L269" s="5"/>
      <c r="M269" s="5"/>
      <c r="N269" s="5"/>
      <c r="O269" s="5"/>
      <c r="P269" s="5"/>
      <c r="Q269" s="5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</row>
    <row r="270" spans="1:151" s="40" customFormat="1" x14ac:dyDescent="0.25">
      <c r="A270" s="34" t="s">
        <v>176</v>
      </c>
      <c r="B270" s="1"/>
      <c r="C270" s="35" t="s">
        <v>30</v>
      </c>
      <c r="D270" s="56"/>
      <c r="E270" s="35"/>
      <c r="F270" s="96">
        <v>0.6</v>
      </c>
      <c r="G270" s="35">
        <v>0.3</v>
      </c>
      <c r="H270" s="56">
        <v>6.5</v>
      </c>
      <c r="I270" s="96">
        <v>31</v>
      </c>
      <c r="J270" s="27" t="s">
        <v>177</v>
      </c>
      <c r="K270" s="5"/>
      <c r="L270" s="5"/>
      <c r="M270" s="5"/>
      <c r="N270" s="5"/>
      <c r="O270" s="5"/>
      <c r="P270" s="5"/>
      <c r="Q270" s="5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  <c r="EE270" s="6"/>
      <c r="EF270" s="6"/>
      <c r="EG270" s="6"/>
      <c r="EH270" s="6"/>
      <c r="EI270" s="6"/>
      <c r="EJ270" s="6"/>
      <c r="EK270" s="6"/>
      <c r="EL270" s="6"/>
      <c r="EM270" s="6"/>
      <c r="EN270" s="6"/>
      <c r="EO270" s="6"/>
      <c r="EP270" s="6"/>
      <c r="EQ270" s="6"/>
      <c r="ER270" s="6"/>
      <c r="ES270" s="6"/>
      <c r="ET270" s="6"/>
      <c r="EU270" s="6"/>
    </row>
    <row r="271" spans="1:151" s="40" customFormat="1" x14ac:dyDescent="0.25">
      <c r="A271" s="34"/>
      <c r="B271" s="1" t="s">
        <v>178</v>
      </c>
      <c r="C271" s="35"/>
      <c r="D271" s="56">
        <v>2.7</v>
      </c>
      <c r="E271" s="35">
        <v>2.7</v>
      </c>
      <c r="F271" s="96"/>
      <c r="G271" s="35"/>
      <c r="H271" s="56"/>
      <c r="I271" s="96"/>
      <c r="J271" s="27"/>
      <c r="K271" s="5"/>
      <c r="L271" s="5"/>
      <c r="M271" s="5"/>
      <c r="N271" s="5"/>
      <c r="O271" s="5"/>
      <c r="P271" s="5"/>
      <c r="Q271" s="5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  <c r="EE271" s="6"/>
      <c r="EF271" s="6"/>
      <c r="EG271" s="6"/>
      <c r="EH271" s="6"/>
      <c r="EI271" s="6"/>
      <c r="EJ271" s="6"/>
      <c r="EK271" s="6"/>
      <c r="EL271" s="6"/>
      <c r="EM271" s="6"/>
      <c r="EN271" s="6"/>
      <c r="EO271" s="6"/>
      <c r="EP271" s="6"/>
      <c r="EQ271" s="6"/>
      <c r="ER271" s="6"/>
      <c r="ES271" s="6"/>
      <c r="ET271" s="6"/>
      <c r="EU271" s="6"/>
    </row>
    <row r="272" spans="1:151" s="40" customFormat="1" x14ac:dyDescent="0.25">
      <c r="A272" s="34"/>
      <c r="B272" s="1" t="s">
        <v>74</v>
      </c>
      <c r="C272" s="35"/>
      <c r="D272" s="56">
        <v>5</v>
      </c>
      <c r="E272" s="35">
        <v>5</v>
      </c>
      <c r="F272" s="96"/>
      <c r="G272" s="35"/>
      <c r="H272" s="96"/>
      <c r="I272" s="96"/>
      <c r="J272" s="27"/>
      <c r="K272" s="5"/>
      <c r="L272" s="5"/>
      <c r="M272" s="5"/>
      <c r="N272" s="5"/>
      <c r="O272" s="5"/>
      <c r="P272" s="5"/>
      <c r="Q272" s="5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6"/>
      <c r="EE272" s="6"/>
      <c r="EF272" s="6"/>
      <c r="EG272" s="6"/>
      <c r="EH272" s="6"/>
      <c r="EI272" s="6"/>
      <c r="EJ272" s="6"/>
      <c r="EK272" s="6"/>
      <c r="EL272" s="6"/>
      <c r="EM272" s="6"/>
      <c r="EN272" s="6"/>
      <c r="EO272" s="6"/>
      <c r="EP272" s="6"/>
      <c r="EQ272" s="6"/>
      <c r="ER272" s="6"/>
      <c r="ES272" s="6"/>
      <c r="ET272" s="6"/>
      <c r="EU272" s="6"/>
    </row>
    <row r="273" spans="1:151" s="40" customFormat="1" x14ac:dyDescent="0.25">
      <c r="A273" s="34"/>
      <c r="B273" s="1" t="s">
        <v>33</v>
      </c>
      <c r="C273" s="35"/>
      <c r="D273" s="35">
        <v>180</v>
      </c>
      <c r="E273" s="35">
        <v>180</v>
      </c>
      <c r="F273" s="35"/>
      <c r="G273" s="56"/>
      <c r="H273" s="35"/>
      <c r="I273" s="56"/>
      <c r="J273" s="27"/>
      <c r="K273" s="5"/>
      <c r="L273" s="5"/>
      <c r="M273" s="5"/>
      <c r="N273" s="5"/>
      <c r="O273" s="5"/>
      <c r="P273" s="5"/>
      <c r="Q273" s="5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  <c r="EE273" s="6"/>
      <c r="EF273" s="6"/>
      <c r="EG273" s="6"/>
      <c r="EH273" s="6"/>
      <c r="EI273" s="6"/>
      <c r="EJ273" s="6"/>
      <c r="EK273" s="6"/>
      <c r="EL273" s="6"/>
      <c r="EM273" s="6"/>
      <c r="EN273" s="6"/>
      <c r="EO273" s="6"/>
      <c r="EP273" s="6"/>
      <c r="EQ273" s="6"/>
      <c r="ER273" s="6"/>
      <c r="ES273" s="6"/>
      <c r="ET273" s="6"/>
      <c r="EU273" s="6"/>
    </row>
    <row r="274" spans="1:151" s="40" customFormat="1" x14ac:dyDescent="0.25">
      <c r="A274" s="34" t="s">
        <v>60</v>
      </c>
      <c r="B274" s="1"/>
      <c r="C274" s="35">
        <v>20</v>
      </c>
      <c r="D274" s="38">
        <v>20</v>
      </c>
      <c r="E274" s="38">
        <v>20</v>
      </c>
      <c r="F274" s="38">
        <v>1.52</v>
      </c>
      <c r="G274" s="3">
        <v>0.16</v>
      </c>
      <c r="H274" s="38">
        <v>9.84</v>
      </c>
      <c r="I274" s="3">
        <v>47</v>
      </c>
      <c r="J274" s="27"/>
      <c r="K274" s="5"/>
      <c r="L274" s="5"/>
      <c r="M274" s="5"/>
      <c r="N274" s="5"/>
      <c r="O274" s="5"/>
      <c r="P274" s="5"/>
      <c r="Q274" s="5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</row>
    <row r="275" spans="1:151" x14ac:dyDescent="0.25">
      <c r="A275" s="101" t="s">
        <v>39</v>
      </c>
      <c r="B275" s="102"/>
      <c r="C275" s="103">
        <v>543</v>
      </c>
      <c r="D275" s="122"/>
      <c r="E275" s="103"/>
      <c r="F275" s="136">
        <f>SUM(F247:F274)</f>
        <v>17.21</v>
      </c>
      <c r="G275" s="136">
        <f>SUM(G247:G274)</f>
        <v>19.02</v>
      </c>
      <c r="H275" s="136">
        <f>SUM(H247:H274)</f>
        <v>76.66</v>
      </c>
      <c r="I275" s="136">
        <f>SUM(I247:I274)</f>
        <v>550</v>
      </c>
      <c r="J275" s="33"/>
    </row>
    <row r="276" spans="1:151" x14ac:dyDescent="0.25">
      <c r="A276" s="53" t="s">
        <v>92</v>
      </c>
      <c r="B276" s="54"/>
      <c r="C276" s="55">
        <f>C207+C210+C245+C275</f>
        <v>1768.5</v>
      </c>
      <c r="D276" s="32"/>
      <c r="E276" s="31"/>
      <c r="F276" s="31">
        <f>F207+F210+F245+F275</f>
        <v>48.88</v>
      </c>
      <c r="G276" s="31">
        <f>G207+G210+G245+G275</f>
        <v>53.41</v>
      </c>
      <c r="H276" s="31">
        <f>H207+H210+H245+H275</f>
        <v>236.75</v>
      </c>
      <c r="I276" s="31">
        <f>I207+I210+I245+I275</f>
        <v>1601.8</v>
      </c>
      <c r="J276" s="33"/>
    </row>
    <row r="277" spans="1:151" x14ac:dyDescent="0.25">
      <c r="C277" s="137"/>
      <c r="D277" s="3"/>
      <c r="E277" s="3"/>
      <c r="I277" s="16"/>
      <c r="J277" s="111"/>
    </row>
    <row r="278" spans="1:151" x14ac:dyDescent="0.25">
      <c r="A278" s="1" t="s">
        <v>179</v>
      </c>
      <c r="C278" s="80"/>
      <c r="I278" s="112"/>
      <c r="J278" s="113"/>
    </row>
    <row r="279" spans="1:151" ht="30" x14ac:dyDescent="0.25">
      <c r="A279" s="11" t="s">
        <v>4</v>
      </c>
      <c r="B279" s="12"/>
      <c r="C279" s="13" t="s">
        <v>5</v>
      </c>
      <c r="D279" s="14" t="s">
        <v>6</v>
      </c>
      <c r="E279" s="15" t="s">
        <v>6</v>
      </c>
      <c r="F279" s="398" t="s">
        <v>7</v>
      </c>
      <c r="G279" s="399"/>
      <c r="H279" s="400"/>
      <c r="I279" s="14" t="s">
        <v>8</v>
      </c>
      <c r="J279" s="18" t="s">
        <v>9</v>
      </c>
    </row>
    <row r="280" spans="1:151" x14ac:dyDescent="0.25">
      <c r="A280" s="19" t="s">
        <v>10</v>
      </c>
      <c r="B280" s="20"/>
      <c r="C280" s="21"/>
      <c r="D280" s="22" t="s">
        <v>11</v>
      </c>
      <c r="E280" s="23" t="s">
        <v>11</v>
      </c>
      <c r="F280" s="24"/>
      <c r="G280" s="25"/>
      <c r="H280" s="26"/>
      <c r="I280" s="22" t="s">
        <v>12</v>
      </c>
      <c r="J280" s="27"/>
    </row>
    <row r="281" spans="1:151" x14ac:dyDescent="0.25">
      <c r="A281" s="28"/>
      <c r="B281" s="29"/>
      <c r="C281" s="30"/>
      <c r="D281" s="31" t="s">
        <v>13</v>
      </c>
      <c r="E281" s="31" t="s">
        <v>14</v>
      </c>
      <c r="F281" s="31" t="s">
        <v>15</v>
      </c>
      <c r="G281" s="31" t="s">
        <v>16</v>
      </c>
      <c r="H281" s="32" t="s">
        <v>17</v>
      </c>
      <c r="I281" s="32" t="s">
        <v>18</v>
      </c>
      <c r="J281" s="33"/>
    </row>
    <row r="282" spans="1:151" x14ac:dyDescent="0.25">
      <c r="A282" s="34"/>
      <c r="B282" s="59" t="s">
        <v>19</v>
      </c>
      <c r="C282" s="60"/>
      <c r="D282" s="3"/>
      <c r="E282" s="61"/>
      <c r="F282" s="15"/>
      <c r="G282" s="16"/>
      <c r="H282" s="15"/>
      <c r="I282" s="16"/>
      <c r="J282" s="27"/>
    </row>
    <row r="283" spans="1:151" s="138" customFormat="1" x14ac:dyDescent="0.25">
      <c r="A283" s="34" t="s">
        <v>180</v>
      </c>
      <c r="B283" s="1"/>
      <c r="C283" s="35" t="s">
        <v>21</v>
      </c>
      <c r="D283" s="52"/>
      <c r="E283" s="37"/>
      <c r="F283" s="36">
        <v>8</v>
      </c>
      <c r="G283" s="38">
        <v>6.6</v>
      </c>
      <c r="H283" s="38">
        <v>26</v>
      </c>
      <c r="I283" s="3">
        <v>195.4</v>
      </c>
      <c r="J283" s="41" t="s">
        <v>181</v>
      </c>
      <c r="K283" s="5"/>
      <c r="L283" s="5"/>
      <c r="M283" s="5"/>
      <c r="N283" s="5"/>
      <c r="O283" s="5"/>
      <c r="P283" s="5"/>
      <c r="Q283" s="5"/>
      <c r="R283" s="91"/>
      <c r="S283" s="91"/>
      <c r="T283" s="91"/>
      <c r="U283" s="91"/>
      <c r="V283" s="91"/>
      <c r="W283" s="91"/>
      <c r="X283" s="91"/>
      <c r="Y283" s="91"/>
      <c r="Z283" s="91"/>
      <c r="AA283" s="91"/>
      <c r="AB283" s="91"/>
      <c r="AC283" s="91"/>
      <c r="AD283" s="91"/>
      <c r="AE283" s="91"/>
      <c r="AF283" s="91"/>
      <c r="AG283" s="91"/>
      <c r="AH283" s="91"/>
      <c r="AI283" s="91"/>
      <c r="AJ283" s="91"/>
      <c r="AK283" s="91"/>
      <c r="AL283" s="91"/>
      <c r="AM283" s="91"/>
      <c r="AN283" s="91"/>
      <c r="AO283" s="91"/>
      <c r="AP283" s="91"/>
      <c r="AQ283" s="91"/>
      <c r="AR283" s="91"/>
      <c r="AS283" s="91"/>
      <c r="AT283" s="91"/>
      <c r="AU283" s="91"/>
      <c r="AV283" s="91"/>
      <c r="AW283" s="91"/>
      <c r="AX283" s="91"/>
      <c r="AY283" s="91"/>
      <c r="AZ283" s="91"/>
      <c r="BA283" s="91"/>
      <c r="BB283" s="91"/>
      <c r="BC283" s="91"/>
      <c r="BD283" s="91"/>
      <c r="BE283" s="91"/>
      <c r="BF283" s="91"/>
      <c r="BG283" s="91"/>
      <c r="BH283" s="91"/>
      <c r="BI283" s="91"/>
      <c r="BJ283" s="91"/>
      <c r="BK283" s="91"/>
      <c r="BL283" s="91"/>
      <c r="BM283" s="91"/>
      <c r="BN283" s="91"/>
      <c r="BO283" s="91"/>
      <c r="BP283" s="91"/>
      <c r="BQ283" s="91"/>
      <c r="BR283" s="91"/>
      <c r="BS283" s="91"/>
      <c r="BT283" s="91"/>
      <c r="BU283" s="91"/>
      <c r="BV283" s="91"/>
      <c r="BW283" s="91"/>
      <c r="BX283" s="91"/>
      <c r="BY283" s="91"/>
      <c r="BZ283" s="91"/>
      <c r="CA283" s="91"/>
      <c r="CB283" s="91"/>
      <c r="CC283" s="91"/>
      <c r="CD283" s="91"/>
      <c r="CE283" s="91"/>
      <c r="CF283" s="91"/>
      <c r="CG283" s="91"/>
      <c r="CH283" s="91"/>
      <c r="CI283" s="91"/>
      <c r="CJ283" s="91"/>
      <c r="CK283" s="91"/>
      <c r="CL283" s="91"/>
      <c r="CM283" s="91"/>
      <c r="CN283" s="91"/>
      <c r="CO283" s="91"/>
      <c r="CP283" s="91"/>
      <c r="CQ283" s="91"/>
      <c r="CR283" s="91"/>
      <c r="CS283" s="91"/>
      <c r="CT283" s="91"/>
      <c r="CU283" s="91"/>
      <c r="CV283" s="91"/>
      <c r="CW283" s="91"/>
      <c r="CX283" s="91"/>
      <c r="CY283" s="91"/>
      <c r="CZ283" s="91"/>
      <c r="DA283" s="91"/>
      <c r="DB283" s="91"/>
      <c r="DC283" s="91"/>
      <c r="DD283" s="91"/>
      <c r="DE283" s="91"/>
      <c r="DF283" s="91"/>
      <c r="DG283" s="91"/>
      <c r="DH283" s="91"/>
      <c r="DI283" s="91"/>
      <c r="DJ283" s="91"/>
      <c r="DK283" s="91"/>
      <c r="DL283" s="91"/>
      <c r="DM283" s="91"/>
      <c r="DN283" s="91"/>
      <c r="DO283" s="91"/>
      <c r="DP283" s="91"/>
      <c r="DQ283" s="91"/>
      <c r="DR283" s="91"/>
      <c r="DS283" s="91"/>
      <c r="DT283" s="91"/>
      <c r="DU283" s="91"/>
      <c r="DV283" s="91"/>
      <c r="DW283" s="91"/>
      <c r="DX283" s="91"/>
      <c r="DY283" s="91"/>
      <c r="DZ283" s="91"/>
      <c r="EA283" s="91"/>
      <c r="EB283" s="91"/>
      <c r="EC283" s="91"/>
      <c r="ED283" s="91"/>
      <c r="EE283" s="91"/>
      <c r="EF283" s="91"/>
      <c r="EG283" s="91"/>
      <c r="EH283" s="91"/>
      <c r="EI283" s="91"/>
      <c r="EJ283" s="91"/>
      <c r="EK283" s="91"/>
      <c r="EL283" s="91"/>
      <c r="EM283" s="91"/>
      <c r="EN283" s="91"/>
      <c r="EO283" s="91"/>
      <c r="EP283" s="91"/>
      <c r="EQ283" s="91"/>
      <c r="ER283" s="91"/>
      <c r="ES283" s="91"/>
      <c r="ET283" s="91"/>
      <c r="EU283" s="91"/>
    </row>
    <row r="284" spans="1:151" s="138" customFormat="1" x14ac:dyDescent="0.25">
      <c r="A284" s="34"/>
      <c r="B284" s="1" t="s">
        <v>97</v>
      </c>
      <c r="C284" s="35"/>
      <c r="D284" s="36">
        <v>30</v>
      </c>
      <c r="E284" s="38">
        <v>30</v>
      </c>
      <c r="F284" s="36"/>
      <c r="G284" s="38"/>
      <c r="H284" s="38"/>
      <c r="I284" s="3"/>
      <c r="J284" s="5"/>
      <c r="K284" s="5"/>
      <c r="L284" s="5"/>
      <c r="M284" s="5"/>
      <c r="N284" s="5"/>
      <c r="O284" s="5"/>
      <c r="P284" s="5"/>
      <c r="Q284" s="5"/>
      <c r="R284" s="91"/>
      <c r="S284" s="91"/>
      <c r="T284" s="91"/>
      <c r="U284" s="91"/>
      <c r="V284" s="91"/>
      <c r="W284" s="91"/>
      <c r="X284" s="91"/>
      <c r="Y284" s="91"/>
      <c r="Z284" s="91"/>
      <c r="AA284" s="91"/>
      <c r="AB284" s="91"/>
      <c r="AC284" s="91"/>
      <c r="AD284" s="91"/>
      <c r="AE284" s="91"/>
      <c r="AF284" s="91"/>
      <c r="AG284" s="91"/>
      <c r="AH284" s="91"/>
      <c r="AI284" s="91"/>
      <c r="AJ284" s="91"/>
      <c r="AK284" s="91"/>
      <c r="AL284" s="91"/>
      <c r="AM284" s="91"/>
      <c r="AN284" s="91"/>
      <c r="AO284" s="91"/>
      <c r="AP284" s="91"/>
      <c r="AQ284" s="91"/>
      <c r="AR284" s="91"/>
      <c r="AS284" s="91"/>
      <c r="AT284" s="91"/>
      <c r="AU284" s="91"/>
      <c r="AV284" s="91"/>
      <c r="AW284" s="91"/>
      <c r="AX284" s="91"/>
      <c r="AY284" s="91"/>
      <c r="AZ284" s="91"/>
      <c r="BA284" s="91"/>
      <c r="BB284" s="91"/>
      <c r="BC284" s="91"/>
      <c r="BD284" s="91"/>
      <c r="BE284" s="91"/>
      <c r="BF284" s="91"/>
      <c r="BG284" s="91"/>
      <c r="BH284" s="91"/>
      <c r="BI284" s="91"/>
      <c r="BJ284" s="91"/>
      <c r="BK284" s="91"/>
      <c r="BL284" s="91"/>
      <c r="BM284" s="91"/>
      <c r="BN284" s="91"/>
      <c r="BO284" s="91"/>
      <c r="BP284" s="91"/>
      <c r="BQ284" s="91"/>
      <c r="BR284" s="91"/>
      <c r="BS284" s="91"/>
      <c r="BT284" s="91"/>
      <c r="BU284" s="91"/>
      <c r="BV284" s="91"/>
      <c r="BW284" s="91"/>
      <c r="BX284" s="91"/>
      <c r="BY284" s="91"/>
      <c r="BZ284" s="91"/>
      <c r="CA284" s="91"/>
      <c r="CB284" s="91"/>
      <c r="CC284" s="91"/>
      <c r="CD284" s="91"/>
      <c r="CE284" s="91"/>
      <c r="CF284" s="91"/>
      <c r="CG284" s="91"/>
      <c r="CH284" s="91"/>
      <c r="CI284" s="91"/>
      <c r="CJ284" s="91"/>
      <c r="CK284" s="91"/>
      <c r="CL284" s="91"/>
      <c r="CM284" s="91"/>
      <c r="CN284" s="91"/>
      <c r="CO284" s="91"/>
      <c r="CP284" s="91"/>
      <c r="CQ284" s="91"/>
      <c r="CR284" s="91"/>
      <c r="CS284" s="91"/>
      <c r="CT284" s="91"/>
      <c r="CU284" s="91"/>
      <c r="CV284" s="91"/>
      <c r="CW284" s="91"/>
      <c r="CX284" s="91"/>
      <c r="CY284" s="91"/>
      <c r="CZ284" s="91"/>
      <c r="DA284" s="91"/>
      <c r="DB284" s="91"/>
      <c r="DC284" s="91"/>
      <c r="DD284" s="91"/>
      <c r="DE284" s="91"/>
      <c r="DF284" s="91"/>
      <c r="DG284" s="91"/>
      <c r="DH284" s="91"/>
      <c r="DI284" s="91"/>
      <c r="DJ284" s="91"/>
      <c r="DK284" s="91"/>
      <c r="DL284" s="91"/>
      <c r="DM284" s="91"/>
      <c r="DN284" s="91"/>
      <c r="DO284" s="91"/>
      <c r="DP284" s="91"/>
      <c r="DQ284" s="91"/>
      <c r="DR284" s="91"/>
      <c r="DS284" s="91"/>
      <c r="DT284" s="91"/>
      <c r="DU284" s="91"/>
      <c r="DV284" s="91"/>
      <c r="DW284" s="91"/>
      <c r="DX284" s="91"/>
      <c r="DY284" s="91"/>
      <c r="DZ284" s="91"/>
      <c r="EA284" s="91"/>
      <c r="EB284" s="91"/>
      <c r="EC284" s="91"/>
      <c r="ED284" s="91"/>
      <c r="EE284" s="91"/>
      <c r="EF284" s="91"/>
      <c r="EG284" s="91"/>
      <c r="EH284" s="91"/>
      <c r="EI284" s="91"/>
      <c r="EJ284" s="91"/>
      <c r="EK284" s="91"/>
      <c r="EL284" s="91"/>
      <c r="EM284" s="91"/>
      <c r="EN284" s="91"/>
      <c r="EO284" s="91"/>
      <c r="EP284" s="91"/>
      <c r="EQ284" s="91"/>
      <c r="ER284" s="91"/>
      <c r="ES284" s="91"/>
      <c r="ET284" s="91"/>
      <c r="EU284" s="91"/>
    </row>
    <row r="285" spans="1:151" s="138" customFormat="1" x14ac:dyDescent="0.25">
      <c r="A285" s="34"/>
      <c r="B285" s="1" t="s">
        <v>24</v>
      </c>
      <c r="C285" s="35"/>
      <c r="D285" s="36">
        <v>88</v>
      </c>
      <c r="E285" s="38">
        <v>88</v>
      </c>
      <c r="F285" s="36"/>
      <c r="G285" s="38"/>
      <c r="H285" s="38"/>
      <c r="I285" s="3"/>
      <c r="J285" s="5"/>
      <c r="K285" s="5"/>
      <c r="L285" s="5"/>
      <c r="M285" s="5"/>
      <c r="N285" s="5"/>
      <c r="O285" s="5"/>
      <c r="P285" s="5"/>
      <c r="Q285" s="5"/>
      <c r="R285" s="91"/>
      <c r="S285" s="91"/>
      <c r="T285" s="91"/>
      <c r="U285" s="91"/>
      <c r="V285" s="91"/>
      <c r="W285" s="91"/>
      <c r="X285" s="91"/>
      <c r="Y285" s="91"/>
      <c r="Z285" s="91"/>
      <c r="AA285" s="91"/>
      <c r="AB285" s="91"/>
      <c r="AC285" s="91"/>
      <c r="AD285" s="91"/>
      <c r="AE285" s="91"/>
      <c r="AF285" s="91"/>
      <c r="AG285" s="91"/>
      <c r="AH285" s="91"/>
      <c r="AI285" s="91"/>
      <c r="AJ285" s="91"/>
      <c r="AK285" s="91"/>
      <c r="AL285" s="91"/>
      <c r="AM285" s="91"/>
      <c r="AN285" s="91"/>
      <c r="AO285" s="91"/>
      <c r="AP285" s="91"/>
      <c r="AQ285" s="91"/>
      <c r="AR285" s="91"/>
      <c r="AS285" s="91"/>
      <c r="AT285" s="91"/>
      <c r="AU285" s="91"/>
      <c r="AV285" s="91"/>
      <c r="AW285" s="91"/>
      <c r="AX285" s="91"/>
      <c r="AY285" s="91"/>
      <c r="AZ285" s="91"/>
      <c r="BA285" s="91"/>
      <c r="BB285" s="91"/>
      <c r="BC285" s="91"/>
      <c r="BD285" s="91"/>
      <c r="BE285" s="91"/>
      <c r="BF285" s="91"/>
      <c r="BG285" s="91"/>
      <c r="BH285" s="91"/>
      <c r="BI285" s="91"/>
      <c r="BJ285" s="91"/>
      <c r="BK285" s="91"/>
      <c r="BL285" s="91"/>
      <c r="BM285" s="91"/>
      <c r="BN285" s="91"/>
      <c r="BO285" s="91"/>
      <c r="BP285" s="91"/>
      <c r="BQ285" s="91"/>
      <c r="BR285" s="91"/>
      <c r="BS285" s="91"/>
      <c r="BT285" s="91"/>
      <c r="BU285" s="91"/>
      <c r="BV285" s="91"/>
      <c r="BW285" s="91"/>
      <c r="BX285" s="91"/>
      <c r="BY285" s="91"/>
      <c r="BZ285" s="91"/>
      <c r="CA285" s="91"/>
      <c r="CB285" s="91"/>
      <c r="CC285" s="91"/>
      <c r="CD285" s="91"/>
      <c r="CE285" s="91"/>
      <c r="CF285" s="91"/>
      <c r="CG285" s="91"/>
      <c r="CH285" s="91"/>
      <c r="CI285" s="91"/>
      <c r="CJ285" s="91"/>
      <c r="CK285" s="91"/>
      <c r="CL285" s="91"/>
      <c r="CM285" s="91"/>
      <c r="CN285" s="91"/>
      <c r="CO285" s="91"/>
      <c r="CP285" s="91"/>
      <c r="CQ285" s="91"/>
      <c r="CR285" s="91"/>
      <c r="CS285" s="91"/>
      <c r="CT285" s="91"/>
      <c r="CU285" s="91"/>
      <c r="CV285" s="91"/>
      <c r="CW285" s="91"/>
      <c r="CX285" s="91"/>
      <c r="CY285" s="91"/>
      <c r="CZ285" s="91"/>
      <c r="DA285" s="91"/>
      <c r="DB285" s="91"/>
      <c r="DC285" s="91"/>
      <c r="DD285" s="91"/>
      <c r="DE285" s="91"/>
      <c r="DF285" s="91"/>
      <c r="DG285" s="91"/>
      <c r="DH285" s="91"/>
      <c r="DI285" s="91"/>
      <c r="DJ285" s="91"/>
      <c r="DK285" s="91"/>
      <c r="DL285" s="91"/>
      <c r="DM285" s="91"/>
      <c r="DN285" s="91"/>
      <c r="DO285" s="91"/>
      <c r="DP285" s="91"/>
      <c r="DQ285" s="91"/>
      <c r="DR285" s="91"/>
      <c r="DS285" s="91"/>
      <c r="DT285" s="91"/>
      <c r="DU285" s="91"/>
      <c r="DV285" s="91"/>
      <c r="DW285" s="91"/>
      <c r="DX285" s="91"/>
      <c r="DY285" s="91"/>
      <c r="DZ285" s="91"/>
      <c r="EA285" s="91"/>
      <c r="EB285" s="91"/>
      <c r="EC285" s="91"/>
      <c r="ED285" s="91"/>
      <c r="EE285" s="91"/>
      <c r="EF285" s="91"/>
      <c r="EG285" s="91"/>
      <c r="EH285" s="91"/>
      <c r="EI285" s="91"/>
      <c r="EJ285" s="91"/>
      <c r="EK285" s="91"/>
      <c r="EL285" s="91"/>
      <c r="EM285" s="91"/>
      <c r="EN285" s="91"/>
      <c r="EO285" s="91"/>
      <c r="EP285" s="91"/>
      <c r="EQ285" s="91"/>
      <c r="ER285" s="91"/>
      <c r="ES285" s="91"/>
      <c r="ET285" s="91"/>
      <c r="EU285" s="91"/>
    </row>
    <row r="286" spans="1:151" s="138" customFormat="1" x14ac:dyDescent="0.25">
      <c r="A286" s="34"/>
      <c r="B286" s="1" t="s">
        <v>33</v>
      </c>
      <c r="C286" s="35"/>
      <c r="D286" s="36">
        <v>88</v>
      </c>
      <c r="E286" s="38">
        <v>88</v>
      </c>
      <c r="F286" s="36"/>
      <c r="G286" s="38"/>
      <c r="H286" s="38"/>
      <c r="I286" s="3"/>
      <c r="J286" s="5"/>
      <c r="K286" s="5"/>
      <c r="L286" s="5"/>
      <c r="M286" s="5"/>
      <c r="N286" s="5"/>
      <c r="O286" s="5"/>
      <c r="P286" s="5"/>
      <c r="Q286" s="5"/>
      <c r="R286" s="91"/>
      <c r="S286" s="91"/>
      <c r="T286" s="91"/>
      <c r="U286" s="91"/>
      <c r="V286" s="91"/>
      <c r="W286" s="91"/>
      <c r="X286" s="91"/>
      <c r="Y286" s="91"/>
      <c r="Z286" s="91"/>
      <c r="AA286" s="91"/>
      <c r="AB286" s="91"/>
      <c r="AC286" s="91"/>
      <c r="AD286" s="91"/>
      <c r="AE286" s="91"/>
      <c r="AF286" s="91"/>
      <c r="AG286" s="91"/>
      <c r="AH286" s="91"/>
      <c r="AI286" s="91"/>
      <c r="AJ286" s="91"/>
      <c r="AK286" s="91"/>
      <c r="AL286" s="91"/>
      <c r="AM286" s="91"/>
      <c r="AN286" s="91"/>
      <c r="AO286" s="91"/>
      <c r="AP286" s="91"/>
      <c r="AQ286" s="91"/>
      <c r="AR286" s="91"/>
      <c r="AS286" s="91"/>
      <c r="AT286" s="91"/>
      <c r="AU286" s="91"/>
      <c r="AV286" s="91"/>
      <c r="AW286" s="91"/>
      <c r="AX286" s="91"/>
      <c r="AY286" s="91"/>
      <c r="AZ286" s="91"/>
      <c r="BA286" s="91"/>
      <c r="BB286" s="91"/>
      <c r="BC286" s="91"/>
      <c r="BD286" s="91"/>
      <c r="BE286" s="91"/>
      <c r="BF286" s="91"/>
      <c r="BG286" s="91"/>
      <c r="BH286" s="91"/>
      <c r="BI286" s="91"/>
      <c r="BJ286" s="91"/>
      <c r="BK286" s="91"/>
      <c r="BL286" s="91"/>
      <c r="BM286" s="91"/>
      <c r="BN286" s="91"/>
      <c r="BO286" s="91"/>
      <c r="BP286" s="91"/>
      <c r="BQ286" s="91"/>
      <c r="BR286" s="91"/>
      <c r="BS286" s="91"/>
      <c r="BT286" s="91"/>
      <c r="BU286" s="91"/>
      <c r="BV286" s="91"/>
      <c r="BW286" s="91"/>
      <c r="BX286" s="91"/>
      <c r="BY286" s="91"/>
      <c r="BZ286" s="91"/>
      <c r="CA286" s="91"/>
      <c r="CB286" s="91"/>
      <c r="CC286" s="91"/>
      <c r="CD286" s="91"/>
      <c r="CE286" s="91"/>
      <c r="CF286" s="91"/>
      <c r="CG286" s="91"/>
      <c r="CH286" s="91"/>
      <c r="CI286" s="91"/>
      <c r="CJ286" s="91"/>
      <c r="CK286" s="91"/>
      <c r="CL286" s="91"/>
      <c r="CM286" s="91"/>
      <c r="CN286" s="91"/>
      <c r="CO286" s="91"/>
      <c r="CP286" s="91"/>
      <c r="CQ286" s="91"/>
      <c r="CR286" s="91"/>
      <c r="CS286" s="91"/>
      <c r="CT286" s="91"/>
      <c r="CU286" s="91"/>
      <c r="CV286" s="91"/>
      <c r="CW286" s="91"/>
      <c r="CX286" s="91"/>
      <c r="CY286" s="91"/>
      <c r="CZ286" s="91"/>
      <c r="DA286" s="91"/>
      <c r="DB286" s="91"/>
      <c r="DC286" s="91"/>
      <c r="DD286" s="91"/>
      <c r="DE286" s="91"/>
      <c r="DF286" s="91"/>
      <c r="DG286" s="91"/>
      <c r="DH286" s="91"/>
      <c r="DI286" s="91"/>
      <c r="DJ286" s="91"/>
      <c r="DK286" s="91"/>
      <c r="DL286" s="91"/>
      <c r="DM286" s="91"/>
      <c r="DN286" s="91"/>
      <c r="DO286" s="91"/>
      <c r="DP286" s="91"/>
      <c r="DQ286" s="91"/>
      <c r="DR286" s="91"/>
      <c r="DS286" s="91"/>
      <c r="DT286" s="91"/>
      <c r="DU286" s="91"/>
      <c r="DV286" s="91"/>
      <c r="DW286" s="91"/>
      <c r="DX286" s="91"/>
      <c r="DY286" s="91"/>
      <c r="DZ286" s="91"/>
      <c r="EA286" s="91"/>
      <c r="EB286" s="91"/>
      <c r="EC286" s="91"/>
      <c r="ED286" s="91"/>
      <c r="EE286" s="91"/>
      <c r="EF286" s="91"/>
      <c r="EG286" s="91"/>
      <c r="EH286" s="91"/>
      <c r="EI286" s="91"/>
      <c r="EJ286" s="91"/>
      <c r="EK286" s="91"/>
      <c r="EL286" s="91"/>
      <c r="EM286" s="91"/>
      <c r="EN286" s="91"/>
      <c r="EO286" s="91"/>
      <c r="EP286" s="91"/>
      <c r="EQ286" s="91"/>
      <c r="ER286" s="91"/>
      <c r="ES286" s="91"/>
      <c r="ET286" s="91"/>
      <c r="EU286" s="91"/>
    </row>
    <row r="287" spans="1:151" s="138" customFormat="1" x14ac:dyDescent="0.25">
      <c r="A287" s="34"/>
      <c r="B287" s="1" t="s">
        <v>74</v>
      </c>
      <c r="C287" s="35"/>
      <c r="D287" s="36">
        <v>1</v>
      </c>
      <c r="E287" s="38">
        <v>1</v>
      </c>
      <c r="F287" s="36"/>
      <c r="G287" s="38"/>
      <c r="H287" s="38"/>
      <c r="I287" s="3"/>
      <c r="J287" s="5"/>
      <c r="K287" s="5"/>
      <c r="L287" s="5"/>
      <c r="M287" s="5"/>
      <c r="N287" s="5"/>
      <c r="O287" s="5"/>
      <c r="P287" s="5"/>
      <c r="Q287" s="5"/>
      <c r="R287" s="91"/>
      <c r="S287" s="91"/>
      <c r="T287" s="91"/>
      <c r="U287" s="91"/>
      <c r="V287" s="91"/>
      <c r="W287" s="91"/>
      <c r="X287" s="91"/>
      <c r="Y287" s="91"/>
      <c r="Z287" s="91"/>
      <c r="AA287" s="91"/>
      <c r="AB287" s="91"/>
      <c r="AC287" s="91"/>
      <c r="AD287" s="91"/>
      <c r="AE287" s="91"/>
      <c r="AF287" s="91"/>
      <c r="AG287" s="91"/>
      <c r="AH287" s="91"/>
      <c r="AI287" s="91"/>
      <c r="AJ287" s="91"/>
      <c r="AK287" s="91"/>
      <c r="AL287" s="91"/>
      <c r="AM287" s="91"/>
      <c r="AN287" s="91"/>
      <c r="AO287" s="91"/>
      <c r="AP287" s="91"/>
      <c r="AQ287" s="91"/>
      <c r="AR287" s="91"/>
      <c r="AS287" s="91"/>
      <c r="AT287" s="91"/>
      <c r="AU287" s="91"/>
      <c r="AV287" s="91"/>
      <c r="AW287" s="91"/>
      <c r="AX287" s="91"/>
      <c r="AY287" s="91"/>
      <c r="AZ287" s="91"/>
      <c r="BA287" s="91"/>
      <c r="BB287" s="91"/>
      <c r="BC287" s="91"/>
      <c r="BD287" s="91"/>
      <c r="BE287" s="91"/>
      <c r="BF287" s="91"/>
      <c r="BG287" s="91"/>
      <c r="BH287" s="91"/>
      <c r="BI287" s="91"/>
      <c r="BJ287" s="91"/>
      <c r="BK287" s="91"/>
      <c r="BL287" s="91"/>
      <c r="BM287" s="91"/>
      <c r="BN287" s="91"/>
      <c r="BO287" s="91"/>
      <c r="BP287" s="91"/>
      <c r="BQ287" s="91"/>
      <c r="BR287" s="91"/>
      <c r="BS287" s="91"/>
      <c r="BT287" s="91"/>
      <c r="BU287" s="91"/>
      <c r="BV287" s="91"/>
      <c r="BW287" s="91"/>
      <c r="BX287" s="91"/>
      <c r="BY287" s="91"/>
      <c r="BZ287" s="91"/>
      <c r="CA287" s="91"/>
      <c r="CB287" s="91"/>
      <c r="CC287" s="91"/>
      <c r="CD287" s="91"/>
      <c r="CE287" s="91"/>
      <c r="CF287" s="91"/>
      <c r="CG287" s="91"/>
      <c r="CH287" s="91"/>
      <c r="CI287" s="91"/>
      <c r="CJ287" s="91"/>
      <c r="CK287" s="91"/>
      <c r="CL287" s="91"/>
      <c r="CM287" s="91"/>
      <c r="CN287" s="91"/>
      <c r="CO287" s="91"/>
      <c r="CP287" s="91"/>
      <c r="CQ287" s="91"/>
      <c r="CR287" s="91"/>
      <c r="CS287" s="91"/>
      <c r="CT287" s="91"/>
      <c r="CU287" s="91"/>
      <c r="CV287" s="91"/>
      <c r="CW287" s="91"/>
      <c r="CX287" s="91"/>
      <c r="CY287" s="91"/>
      <c r="CZ287" s="91"/>
      <c r="DA287" s="91"/>
      <c r="DB287" s="91"/>
      <c r="DC287" s="91"/>
      <c r="DD287" s="91"/>
      <c r="DE287" s="91"/>
      <c r="DF287" s="91"/>
      <c r="DG287" s="91"/>
      <c r="DH287" s="91"/>
      <c r="DI287" s="91"/>
      <c r="DJ287" s="91"/>
      <c r="DK287" s="91"/>
      <c r="DL287" s="91"/>
      <c r="DM287" s="91"/>
      <c r="DN287" s="91"/>
      <c r="DO287" s="91"/>
      <c r="DP287" s="91"/>
      <c r="DQ287" s="91"/>
      <c r="DR287" s="91"/>
      <c r="DS287" s="91"/>
      <c r="DT287" s="91"/>
      <c r="DU287" s="91"/>
      <c r="DV287" s="91"/>
      <c r="DW287" s="91"/>
      <c r="DX287" s="91"/>
      <c r="DY287" s="91"/>
      <c r="DZ287" s="91"/>
      <c r="EA287" s="91"/>
      <c r="EB287" s="91"/>
      <c r="EC287" s="91"/>
      <c r="ED287" s="91"/>
      <c r="EE287" s="91"/>
      <c r="EF287" s="91"/>
      <c r="EG287" s="91"/>
      <c r="EH287" s="91"/>
      <c r="EI287" s="91"/>
      <c r="EJ287" s="91"/>
      <c r="EK287" s="91"/>
      <c r="EL287" s="91"/>
      <c r="EM287" s="91"/>
      <c r="EN287" s="91"/>
      <c r="EO287" s="91"/>
      <c r="EP287" s="91"/>
      <c r="EQ287" s="91"/>
      <c r="ER287" s="91"/>
      <c r="ES287" s="91"/>
      <c r="ET287" s="91"/>
      <c r="EU287" s="91"/>
    </row>
    <row r="288" spans="1:151" s="138" customFormat="1" x14ac:dyDescent="0.25">
      <c r="A288" s="34"/>
      <c r="B288" s="1" t="s">
        <v>27</v>
      </c>
      <c r="C288" s="35"/>
      <c r="D288" s="36">
        <v>1</v>
      </c>
      <c r="E288" s="38">
        <v>1</v>
      </c>
      <c r="F288" s="36"/>
      <c r="G288" s="38"/>
      <c r="H288" s="38"/>
      <c r="I288" s="3"/>
      <c r="J288" s="5"/>
      <c r="K288" s="5"/>
      <c r="L288" s="5"/>
      <c r="M288" s="5"/>
      <c r="N288" s="5"/>
      <c r="O288" s="5"/>
      <c r="P288" s="5"/>
      <c r="Q288" s="5"/>
      <c r="R288" s="91"/>
      <c r="S288" s="91"/>
      <c r="T288" s="91"/>
      <c r="U288" s="91"/>
      <c r="V288" s="91"/>
      <c r="W288" s="91"/>
      <c r="X288" s="91"/>
      <c r="Y288" s="91"/>
      <c r="Z288" s="91"/>
      <c r="AA288" s="91"/>
      <c r="AB288" s="91"/>
      <c r="AC288" s="91"/>
      <c r="AD288" s="91"/>
      <c r="AE288" s="91"/>
      <c r="AF288" s="91"/>
      <c r="AG288" s="91"/>
      <c r="AH288" s="91"/>
      <c r="AI288" s="91"/>
      <c r="AJ288" s="91"/>
      <c r="AK288" s="91"/>
      <c r="AL288" s="91"/>
      <c r="AM288" s="91"/>
      <c r="AN288" s="91"/>
      <c r="AO288" s="91"/>
      <c r="AP288" s="91"/>
      <c r="AQ288" s="91"/>
      <c r="AR288" s="91"/>
      <c r="AS288" s="91"/>
      <c r="AT288" s="91"/>
      <c r="AU288" s="91"/>
      <c r="AV288" s="91"/>
      <c r="AW288" s="91"/>
      <c r="AX288" s="91"/>
      <c r="AY288" s="91"/>
      <c r="AZ288" s="91"/>
      <c r="BA288" s="91"/>
      <c r="BB288" s="91"/>
      <c r="BC288" s="91"/>
      <c r="BD288" s="91"/>
      <c r="BE288" s="91"/>
      <c r="BF288" s="91"/>
      <c r="BG288" s="91"/>
      <c r="BH288" s="91"/>
      <c r="BI288" s="91"/>
      <c r="BJ288" s="91"/>
      <c r="BK288" s="91"/>
      <c r="BL288" s="91"/>
      <c r="BM288" s="91"/>
      <c r="BN288" s="91"/>
      <c r="BO288" s="91"/>
      <c r="BP288" s="91"/>
      <c r="BQ288" s="91"/>
      <c r="BR288" s="91"/>
      <c r="BS288" s="91"/>
      <c r="BT288" s="91"/>
      <c r="BU288" s="91"/>
      <c r="BV288" s="91"/>
      <c r="BW288" s="91"/>
      <c r="BX288" s="91"/>
      <c r="BY288" s="91"/>
      <c r="BZ288" s="91"/>
      <c r="CA288" s="91"/>
      <c r="CB288" s="91"/>
      <c r="CC288" s="91"/>
      <c r="CD288" s="91"/>
      <c r="CE288" s="91"/>
      <c r="CF288" s="91"/>
      <c r="CG288" s="91"/>
      <c r="CH288" s="91"/>
      <c r="CI288" s="91"/>
      <c r="CJ288" s="91"/>
      <c r="CK288" s="91"/>
      <c r="CL288" s="91"/>
      <c r="CM288" s="91"/>
      <c r="CN288" s="91"/>
      <c r="CO288" s="91"/>
      <c r="CP288" s="91"/>
      <c r="CQ288" s="91"/>
      <c r="CR288" s="91"/>
      <c r="CS288" s="91"/>
      <c r="CT288" s="91"/>
      <c r="CU288" s="91"/>
      <c r="CV288" s="91"/>
      <c r="CW288" s="91"/>
      <c r="CX288" s="91"/>
      <c r="CY288" s="91"/>
      <c r="CZ288" s="91"/>
      <c r="DA288" s="91"/>
      <c r="DB288" s="91"/>
      <c r="DC288" s="91"/>
      <c r="DD288" s="91"/>
      <c r="DE288" s="91"/>
      <c r="DF288" s="91"/>
      <c r="DG288" s="91"/>
      <c r="DH288" s="91"/>
      <c r="DI288" s="91"/>
      <c r="DJ288" s="91"/>
      <c r="DK288" s="91"/>
      <c r="DL288" s="91"/>
      <c r="DM288" s="91"/>
      <c r="DN288" s="91"/>
      <c r="DO288" s="91"/>
      <c r="DP288" s="91"/>
      <c r="DQ288" s="91"/>
      <c r="DR288" s="91"/>
      <c r="DS288" s="91"/>
      <c r="DT288" s="91"/>
      <c r="DU288" s="91"/>
      <c r="DV288" s="91"/>
      <c r="DW288" s="91"/>
      <c r="DX288" s="91"/>
      <c r="DY288" s="91"/>
      <c r="DZ288" s="91"/>
      <c r="EA288" s="91"/>
      <c r="EB288" s="91"/>
      <c r="EC288" s="91"/>
      <c r="ED288" s="91"/>
      <c r="EE288" s="91"/>
      <c r="EF288" s="91"/>
      <c r="EG288" s="91"/>
      <c r="EH288" s="91"/>
      <c r="EI288" s="91"/>
      <c r="EJ288" s="91"/>
      <c r="EK288" s="91"/>
      <c r="EL288" s="91"/>
      <c r="EM288" s="91"/>
      <c r="EN288" s="91"/>
      <c r="EO288" s="91"/>
      <c r="EP288" s="91"/>
      <c r="EQ288" s="91"/>
      <c r="ER288" s="91"/>
      <c r="ES288" s="91"/>
      <c r="ET288" s="91"/>
      <c r="EU288" s="91"/>
    </row>
    <row r="289" spans="1:151" s="138" customFormat="1" x14ac:dyDescent="0.25">
      <c r="A289" s="34"/>
      <c r="B289" s="1" t="s">
        <v>28</v>
      </c>
      <c r="C289" s="35"/>
      <c r="D289" s="36">
        <v>3</v>
      </c>
      <c r="E289" s="38">
        <v>3</v>
      </c>
      <c r="F289" s="36"/>
      <c r="G289" s="38"/>
      <c r="H289" s="38"/>
      <c r="I289" s="3"/>
      <c r="J289" s="5"/>
      <c r="K289" s="5"/>
      <c r="L289" s="5"/>
      <c r="M289" s="5"/>
      <c r="N289" s="5"/>
      <c r="O289" s="5"/>
      <c r="P289" s="5"/>
      <c r="Q289" s="5"/>
      <c r="R289" s="91"/>
      <c r="S289" s="91"/>
      <c r="T289" s="91"/>
      <c r="U289" s="91"/>
      <c r="V289" s="91"/>
      <c r="W289" s="91"/>
      <c r="X289" s="91"/>
      <c r="Y289" s="91"/>
      <c r="Z289" s="91"/>
      <c r="AA289" s="91"/>
      <c r="AB289" s="91"/>
      <c r="AC289" s="91"/>
      <c r="AD289" s="91"/>
      <c r="AE289" s="91"/>
      <c r="AF289" s="91"/>
      <c r="AG289" s="91"/>
      <c r="AH289" s="91"/>
      <c r="AI289" s="91"/>
      <c r="AJ289" s="91"/>
      <c r="AK289" s="91"/>
      <c r="AL289" s="91"/>
      <c r="AM289" s="91"/>
      <c r="AN289" s="91"/>
      <c r="AO289" s="91"/>
      <c r="AP289" s="91"/>
      <c r="AQ289" s="91"/>
      <c r="AR289" s="91"/>
      <c r="AS289" s="91"/>
      <c r="AT289" s="91"/>
      <c r="AU289" s="91"/>
      <c r="AV289" s="91"/>
      <c r="AW289" s="91"/>
      <c r="AX289" s="91"/>
      <c r="AY289" s="91"/>
      <c r="AZ289" s="91"/>
      <c r="BA289" s="91"/>
      <c r="BB289" s="91"/>
      <c r="BC289" s="91"/>
      <c r="BD289" s="91"/>
      <c r="BE289" s="91"/>
      <c r="BF289" s="91"/>
      <c r="BG289" s="91"/>
      <c r="BH289" s="91"/>
      <c r="BI289" s="91"/>
      <c r="BJ289" s="91"/>
      <c r="BK289" s="91"/>
      <c r="BL289" s="91"/>
      <c r="BM289" s="91"/>
      <c r="BN289" s="91"/>
      <c r="BO289" s="91"/>
      <c r="BP289" s="91"/>
      <c r="BQ289" s="91"/>
      <c r="BR289" s="91"/>
      <c r="BS289" s="91"/>
      <c r="BT289" s="91"/>
      <c r="BU289" s="91"/>
      <c r="BV289" s="91"/>
      <c r="BW289" s="91"/>
      <c r="BX289" s="91"/>
      <c r="BY289" s="91"/>
      <c r="BZ289" s="91"/>
      <c r="CA289" s="91"/>
      <c r="CB289" s="91"/>
      <c r="CC289" s="91"/>
      <c r="CD289" s="91"/>
      <c r="CE289" s="91"/>
      <c r="CF289" s="91"/>
      <c r="CG289" s="91"/>
      <c r="CH289" s="91"/>
      <c r="CI289" s="91"/>
      <c r="CJ289" s="91"/>
      <c r="CK289" s="91"/>
      <c r="CL289" s="91"/>
      <c r="CM289" s="91"/>
      <c r="CN289" s="91"/>
      <c r="CO289" s="91"/>
      <c r="CP289" s="91"/>
      <c r="CQ289" s="91"/>
      <c r="CR289" s="91"/>
      <c r="CS289" s="91"/>
      <c r="CT289" s="91"/>
      <c r="CU289" s="91"/>
      <c r="CV289" s="91"/>
      <c r="CW289" s="91"/>
      <c r="CX289" s="91"/>
      <c r="CY289" s="91"/>
      <c r="CZ289" s="91"/>
      <c r="DA289" s="91"/>
      <c r="DB289" s="91"/>
      <c r="DC289" s="91"/>
      <c r="DD289" s="91"/>
      <c r="DE289" s="91"/>
      <c r="DF289" s="91"/>
      <c r="DG289" s="91"/>
      <c r="DH289" s="91"/>
      <c r="DI289" s="91"/>
      <c r="DJ289" s="91"/>
      <c r="DK289" s="91"/>
      <c r="DL289" s="91"/>
      <c r="DM289" s="91"/>
      <c r="DN289" s="91"/>
      <c r="DO289" s="91"/>
      <c r="DP289" s="91"/>
      <c r="DQ289" s="91"/>
      <c r="DR289" s="91"/>
      <c r="DS289" s="91"/>
      <c r="DT289" s="91"/>
      <c r="DU289" s="91"/>
      <c r="DV289" s="91"/>
      <c r="DW289" s="91"/>
      <c r="DX289" s="91"/>
      <c r="DY289" s="91"/>
      <c r="DZ289" s="91"/>
      <c r="EA289" s="91"/>
      <c r="EB289" s="91"/>
      <c r="EC289" s="91"/>
      <c r="ED289" s="91"/>
      <c r="EE289" s="91"/>
      <c r="EF289" s="91"/>
      <c r="EG289" s="91"/>
      <c r="EH289" s="91"/>
      <c r="EI289" s="91"/>
      <c r="EJ289" s="91"/>
      <c r="EK289" s="91"/>
      <c r="EL289" s="91"/>
      <c r="EM289" s="91"/>
      <c r="EN289" s="91"/>
      <c r="EO289" s="91"/>
      <c r="EP289" s="91"/>
      <c r="EQ289" s="91"/>
      <c r="ER289" s="91"/>
      <c r="ES289" s="91"/>
      <c r="ET289" s="91"/>
      <c r="EU289" s="91"/>
    </row>
    <row r="290" spans="1:151" ht="30" x14ac:dyDescent="0.25">
      <c r="A290" s="34" t="s">
        <v>182</v>
      </c>
      <c r="C290" s="35">
        <v>180</v>
      </c>
      <c r="D290" s="37"/>
      <c r="E290" s="37"/>
      <c r="F290" s="36">
        <v>1.2166666666666666</v>
      </c>
      <c r="G290" s="38">
        <v>1.3416666666666668</v>
      </c>
      <c r="H290" s="38">
        <v>11.941666666666666</v>
      </c>
      <c r="I290" s="36">
        <v>65</v>
      </c>
      <c r="J290" s="27" t="s">
        <v>183</v>
      </c>
    </row>
    <row r="291" spans="1:151" x14ac:dyDescent="0.25">
      <c r="A291" s="34"/>
      <c r="B291" s="1" t="s">
        <v>184</v>
      </c>
      <c r="C291" s="35"/>
      <c r="D291" s="38">
        <v>1.5</v>
      </c>
      <c r="E291" s="38">
        <v>1.5</v>
      </c>
      <c r="F291" s="36"/>
      <c r="G291" s="36"/>
      <c r="H291" s="36"/>
      <c r="I291" s="36"/>
      <c r="J291" s="27"/>
    </row>
    <row r="292" spans="1:151" x14ac:dyDescent="0.25">
      <c r="A292" s="34"/>
      <c r="B292" s="1" t="s">
        <v>74</v>
      </c>
      <c r="C292" s="35"/>
      <c r="D292" s="38">
        <v>8</v>
      </c>
      <c r="E292" s="38">
        <v>8</v>
      </c>
      <c r="F292" s="36"/>
      <c r="G292" s="38"/>
      <c r="H292" s="38"/>
      <c r="I292" s="36"/>
      <c r="J292" s="27"/>
    </row>
    <row r="293" spans="1:151" x14ac:dyDescent="0.25">
      <c r="A293" s="96"/>
      <c r="B293" s="1" t="s">
        <v>24</v>
      </c>
      <c r="C293" s="35"/>
      <c r="D293" s="38">
        <v>90</v>
      </c>
      <c r="E293" s="38">
        <v>90</v>
      </c>
      <c r="F293" s="36"/>
      <c r="G293" s="38"/>
      <c r="H293" s="38"/>
      <c r="I293" s="36"/>
      <c r="J293" s="27"/>
    </row>
    <row r="294" spans="1:151" x14ac:dyDescent="0.25">
      <c r="A294" s="96"/>
      <c r="B294" s="1" t="s">
        <v>33</v>
      </c>
      <c r="C294" s="35"/>
      <c r="D294" s="38">
        <v>108</v>
      </c>
      <c r="E294" s="38">
        <v>108</v>
      </c>
      <c r="F294" s="36"/>
      <c r="G294" s="38"/>
      <c r="H294" s="38"/>
      <c r="I294" s="36"/>
      <c r="J294" s="27"/>
    </row>
    <row r="295" spans="1:151" s="40" customFormat="1" x14ac:dyDescent="0.25">
      <c r="A295" s="34" t="s">
        <v>101</v>
      </c>
      <c r="B295" s="1"/>
      <c r="C295" s="51" t="s">
        <v>102</v>
      </c>
      <c r="D295" s="37"/>
      <c r="E295" s="37"/>
      <c r="F295" s="36">
        <v>4</v>
      </c>
      <c r="G295" s="38">
        <v>6</v>
      </c>
      <c r="H295" s="3">
        <v>12.83</v>
      </c>
      <c r="I295" s="36">
        <v>122</v>
      </c>
      <c r="J295" s="27" t="s">
        <v>103</v>
      </c>
      <c r="K295" s="5"/>
      <c r="L295" s="5"/>
      <c r="M295" s="5"/>
      <c r="N295" s="5"/>
      <c r="O295" s="5"/>
      <c r="P295" s="5"/>
      <c r="Q295" s="5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  <c r="DW295" s="6"/>
      <c r="DX295" s="6"/>
      <c r="DY295" s="6"/>
      <c r="DZ295" s="6"/>
      <c r="EA295" s="6"/>
      <c r="EB295" s="6"/>
      <c r="EC295" s="6"/>
      <c r="ED295" s="6"/>
      <c r="EE295" s="6"/>
      <c r="EF295" s="6"/>
      <c r="EG295" s="6"/>
      <c r="EH295" s="6"/>
      <c r="EI295" s="6"/>
      <c r="EJ295" s="6"/>
      <c r="EK295" s="6"/>
      <c r="EL295" s="6"/>
      <c r="EM295" s="6"/>
      <c r="EN295" s="6"/>
      <c r="EO295" s="6"/>
      <c r="EP295" s="6"/>
      <c r="EQ295" s="6"/>
      <c r="ER295" s="6"/>
      <c r="ES295" s="6"/>
      <c r="ET295" s="6"/>
      <c r="EU295" s="6"/>
    </row>
    <row r="296" spans="1:151" s="40" customFormat="1" x14ac:dyDescent="0.25">
      <c r="A296" s="34"/>
      <c r="B296" s="1" t="s">
        <v>37</v>
      </c>
      <c r="C296" s="35"/>
      <c r="D296" s="38">
        <v>25</v>
      </c>
      <c r="E296" s="38">
        <v>25</v>
      </c>
      <c r="F296" s="36"/>
      <c r="G296" s="38"/>
      <c r="H296" s="38"/>
      <c r="I296" s="36"/>
      <c r="J296" s="27"/>
      <c r="K296" s="5"/>
      <c r="L296" s="5"/>
      <c r="M296" s="5"/>
      <c r="N296" s="5"/>
      <c r="O296" s="5"/>
      <c r="P296" s="5"/>
      <c r="Q296" s="5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  <c r="EK296" s="6"/>
      <c r="EL296" s="6"/>
      <c r="EM296" s="6"/>
      <c r="EN296" s="6"/>
      <c r="EO296" s="6"/>
      <c r="EP296" s="6"/>
      <c r="EQ296" s="6"/>
      <c r="ER296" s="6"/>
      <c r="ES296" s="6"/>
      <c r="ET296" s="6"/>
      <c r="EU296" s="6"/>
    </row>
    <row r="297" spans="1:151" s="40" customFormat="1" x14ac:dyDescent="0.25">
      <c r="A297" s="34"/>
      <c r="B297" s="1" t="s">
        <v>104</v>
      </c>
      <c r="C297" s="35"/>
      <c r="D297" s="36">
        <v>7.14</v>
      </c>
      <c r="E297" s="38">
        <v>7</v>
      </c>
      <c r="F297" s="36"/>
      <c r="G297" s="38"/>
      <c r="H297" s="38"/>
      <c r="I297" s="36"/>
      <c r="J297" s="27"/>
      <c r="K297" s="5"/>
      <c r="L297" s="5"/>
      <c r="M297" s="5"/>
      <c r="N297" s="5"/>
      <c r="O297" s="5"/>
      <c r="P297" s="5"/>
      <c r="Q297" s="5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6"/>
      <c r="EE297" s="6"/>
      <c r="EF297" s="6"/>
      <c r="EG297" s="6"/>
      <c r="EH297" s="6"/>
      <c r="EI297" s="6"/>
      <c r="EJ297" s="6"/>
      <c r="EK297" s="6"/>
      <c r="EL297" s="6"/>
      <c r="EM297" s="6"/>
      <c r="EN297" s="6"/>
      <c r="EO297" s="6"/>
      <c r="EP297" s="6"/>
      <c r="EQ297" s="6"/>
      <c r="ER297" s="6"/>
      <c r="ES297" s="6"/>
      <c r="ET297" s="6"/>
      <c r="EU297" s="6"/>
    </row>
    <row r="298" spans="1:151" s="40" customFormat="1" x14ac:dyDescent="0.25">
      <c r="A298" s="114"/>
      <c r="B298" s="1" t="s">
        <v>28</v>
      </c>
      <c r="C298" s="35"/>
      <c r="D298" s="38">
        <v>3</v>
      </c>
      <c r="E298" s="38">
        <v>3</v>
      </c>
      <c r="F298" s="115" t="s">
        <v>38</v>
      </c>
      <c r="G298" s="82"/>
      <c r="H298" s="82"/>
      <c r="I298" s="112"/>
      <c r="J298" s="27"/>
      <c r="K298" s="5"/>
      <c r="L298" s="5"/>
      <c r="M298" s="5"/>
      <c r="N298" s="5"/>
      <c r="O298" s="5"/>
      <c r="P298" s="5"/>
      <c r="Q298" s="5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  <c r="EA298" s="6"/>
      <c r="EB298" s="6"/>
      <c r="EC298" s="6"/>
      <c r="ED298" s="6"/>
      <c r="EE298" s="6"/>
      <c r="EF298" s="6"/>
      <c r="EG298" s="6"/>
      <c r="EH298" s="6"/>
      <c r="EI298" s="6"/>
      <c r="EJ298" s="6"/>
      <c r="EK298" s="6"/>
      <c r="EL298" s="6"/>
      <c r="EM298" s="6"/>
      <c r="EN298" s="6"/>
      <c r="EO298" s="6"/>
      <c r="EP298" s="6"/>
      <c r="EQ298" s="6"/>
      <c r="ER298" s="6"/>
      <c r="ES298" s="6"/>
      <c r="ET298" s="6"/>
      <c r="EU298" s="6"/>
    </row>
    <row r="299" spans="1:151" x14ac:dyDescent="0.25">
      <c r="A299" s="53" t="s">
        <v>39</v>
      </c>
      <c r="B299" s="54"/>
      <c r="C299" s="55">
        <v>418</v>
      </c>
      <c r="D299" s="32"/>
      <c r="E299" s="31"/>
      <c r="F299" s="31">
        <f>SUM(F282:F298)</f>
        <v>13.216666666666667</v>
      </c>
      <c r="G299" s="31">
        <f>SUM(G282:G298)</f>
        <v>13.941666666666666</v>
      </c>
      <c r="H299" s="31">
        <f>SUM(H282:H298)</f>
        <v>50.771666666666661</v>
      </c>
      <c r="I299" s="31">
        <f>SUM(I282:I298)</f>
        <v>382.4</v>
      </c>
      <c r="J299" s="33"/>
    </row>
    <row r="300" spans="1:151" s="40" customFormat="1" x14ac:dyDescent="0.25">
      <c r="A300" s="34" t="s">
        <v>105</v>
      </c>
      <c r="B300" s="1"/>
      <c r="C300" s="35">
        <v>100</v>
      </c>
      <c r="D300" s="56">
        <v>114</v>
      </c>
      <c r="E300" s="35">
        <v>100</v>
      </c>
      <c r="F300" s="36">
        <v>0.4</v>
      </c>
      <c r="G300" s="38">
        <v>0.4</v>
      </c>
      <c r="H300" s="3">
        <v>12</v>
      </c>
      <c r="I300" s="38">
        <v>53.2</v>
      </c>
      <c r="J300" s="41" t="s">
        <v>185</v>
      </c>
      <c r="K300" s="5"/>
      <c r="L300" s="5"/>
      <c r="M300" s="5"/>
      <c r="N300" s="5"/>
      <c r="O300" s="5"/>
      <c r="P300" s="5"/>
      <c r="Q300" s="5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  <c r="DT300" s="6"/>
      <c r="DU300" s="6"/>
      <c r="DV300" s="6"/>
      <c r="DW300" s="6"/>
      <c r="DX300" s="6"/>
      <c r="DY300" s="6"/>
      <c r="DZ300" s="6"/>
      <c r="EA300" s="6"/>
      <c r="EB300" s="6"/>
      <c r="EC300" s="6"/>
      <c r="ED300" s="6"/>
      <c r="EE300" s="6"/>
      <c r="EF300" s="6"/>
      <c r="EG300" s="6"/>
      <c r="EH300" s="6"/>
      <c r="EI300" s="6"/>
      <c r="EJ300" s="6"/>
      <c r="EK300" s="6"/>
      <c r="EL300" s="6"/>
      <c r="EM300" s="6"/>
      <c r="EN300" s="6"/>
      <c r="EO300" s="6"/>
      <c r="EP300" s="6"/>
      <c r="EQ300" s="6"/>
      <c r="ER300" s="6"/>
      <c r="ES300" s="6"/>
      <c r="ET300" s="6"/>
      <c r="EU300" s="6"/>
    </row>
    <row r="301" spans="1:151" s="40" customFormat="1" x14ac:dyDescent="0.25">
      <c r="A301" s="34" t="s">
        <v>186</v>
      </c>
      <c r="B301" s="1"/>
      <c r="C301" s="35"/>
      <c r="D301" s="56"/>
      <c r="E301" s="35"/>
      <c r="F301" s="36"/>
      <c r="G301" s="38"/>
      <c r="H301" s="3"/>
      <c r="I301" s="38"/>
      <c r="J301" s="41"/>
      <c r="K301" s="5"/>
      <c r="L301" s="5"/>
      <c r="M301" s="5"/>
      <c r="N301" s="5"/>
      <c r="O301" s="5"/>
      <c r="P301" s="5"/>
      <c r="Q301" s="5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  <c r="EK301" s="6"/>
      <c r="EL301" s="6"/>
      <c r="EM301" s="6"/>
      <c r="EN301" s="6"/>
      <c r="EO301" s="6"/>
      <c r="EP301" s="6"/>
      <c r="EQ301" s="6"/>
      <c r="ER301" s="6"/>
      <c r="ES301" s="6"/>
      <c r="ET301" s="6"/>
      <c r="EU301" s="6"/>
    </row>
    <row r="302" spans="1:151" x14ac:dyDescent="0.25">
      <c r="A302" s="53" t="s">
        <v>39</v>
      </c>
      <c r="B302" s="54"/>
      <c r="C302" s="55">
        <f>SUM(C300)</f>
        <v>100</v>
      </c>
      <c r="D302" s="139"/>
      <c r="E302" s="57"/>
      <c r="F302" s="31">
        <f>SUM(F300)</f>
        <v>0.4</v>
      </c>
      <c r="G302" s="31">
        <f t="shared" ref="G302:I302" si="2">SUM(G300)</f>
        <v>0.4</v>
      </c>
      <c r="H302" s="31">
        <f t="shared" si="2"/>
        <v>12</v>
      </c>
      <c r="I302" s="31">
        <f t="shared" si="2"/>
        <v>53.2</v>
      </c>
      <c r="J302" s="33"/>
    </row>
    <row r="303" spans="1:151" x14ac:dyDescent="0.25">
      <c r="A303" s="58"/>
      <c r="B303" s="59"/>
      <c r="C303" s="60">
        <v>518</v>
      </c>
      <c r="D303" s="140"/>
      <c r="E303" s="61"/>
      <c r="F303" s="16">
        <f>F299+F302</f>
        <v>13.616666666666667</v>
      </c>
      <c r="G303" s="16">
        <f>G299+G302</f>
        <v>14.341666666666667</v>
      </c>
      <c r="H303" s="16">
        <f>H299+H302</f>
        <v>62.771666666666661</v>
      </c>
      <c r="I303" s="16">
        <f>I299+I302</f>
        <v>435.59999999999997</v>
      </c>
      <c r="J303" s="27"/>
    </row>
    <row r="304" spans="1:151" x14ac:dyDescent="0.25">
      <c r="A304" s="58"/>
      <c r="B304" s="59" t="s">
        <v>43</v>
      </c>
      <c r="C304" s="60"/>
      <c r="D304" s="16"/>
      <c r="E304" s="61"/>
      <c r="F304" s="16"/>
      <c r="G304" s="15"/>
      <c r="H304" s="16"/>
      <c r="I304" s="14"/>
      <c r="J304" s="27"/>
    </row>
    <row r="305" spans="1:151" x14ac:dyDescent="0.25">
      <c r="A305" s="34" t="s">
        <v>187</v>
      </c>
      <c r="C305" s="35">
        <v>50</v>
      </c>
      <c r="D305" s="3"/>
      <c r="E305" s="38"/>
      <c r="F305" s="3">
        <v>1.3</v>
      </c>
      <c r="G305" s="38">
        <v>2.5</v>
      </c>
      <c r="H305" s="3">
        <v>6</v>
      </c>
      <c r="I305" s="36">
        <v>51</v>
      </c>
      <c r="J305" s="127" t="s">
        <v>188</v>
      </c>
    </row>
    <row r="306" spans="1:151" x14ac:dyDescent="0.25">
      <c r="A306" s="34"/>
      <c r="B306" s="1" t="s">
        <v>189</v>
      </c>
      <c r="C306" s="35"/>
      <c r="D306" s="3">
        <v>38.619999999999997</v>
      </c>
      <c r="E306" s="38">
        <v>28.4</v>
      </c>
      <c r="G306" s="38"/>
      <c r="I306" s="36"/>
      <c r="J306" s="77"/>
    </row>
    <row r="307" spans="1:151" x14ac:dyDescent="0.25">
      <c r="A307" s="34"/>
      <c r="B307" s="1" t="s">
        <v>64</v>
      </c>
      <c r="C307" s="35"/>
      <c r="D307" s="3">
        <v>28.91</v>
      </c>
      <c r="E307" s="36">
        <v>21.74</v>
      </c>
      <c r="J307" s="77"/>
    </row>
    <row r="308" spans="1:151" x14ac:dyDescent="0.25">
      <c r="A308" s="34"/>
      <c r="B308" s="1" t="s">
        <v>55</v>
      </c>
      <c r="C308" s="35"/>
      <c r="D308" s="3">
        <v>2.5</v>
      </c>
      <c r="E308" s="36">
        <v>2.5</v>
      </c>
      <c r="J308" s="77"/>
    </row>
    <row r="309" spans="1:151" s="40" customFormat="1" ht="30" x14ac:dyDescent="0.25">
      <c r="A309" s="141" t="s">
        <v>190</v>
      </c>
      <c r="B309" s="142"/>
      <c r="C309" s="35" t="s">
        <v>191</v>
      </c>
      <c r="D309" s="38"/>
      <c r="E309" s="38"/>
      <c r="F309" s="36">
        <v>4.5999999999999996</v>
      </c>
      <c r="G309" s="36">
        <v>8</v>
      </c>
      <c r="H309" s="38">
        <v>23.8</v>
      </c>
      <c r="I309" s="36">
        <v>186</v>
      </c>
      <c r="J309" s="27" t="s">
        <v>192</v>
      </c>
      <c r="K309" s="5"/>
      <c r="L309" s="5"/>
      <c r="M309" s="5"/>
      <c r="N309" s="5"/>
      <c r="O309" s="5"/>
      <c r="P309" s="5"/>
      <c r="Q309" s="5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  <c r="ED309" s="6"/>
      <c r="EE309" s="6"/>
      <c r="EF309" s="6"/>
      <c r="EG309" s="6"/>
      <c r="EH309" s="6"/>
      <c r="EI309" s="6"/>
      <c r="EJ309" s="6"/>
      <c r="EK309" s="6"/>
      <c r="EL309" s="6"/>
      <c r="EM309" s="6"/>
      <c r="EN309" s="6"/>
      <c r="EO309" s="6"/>
      <c r="EP309" s="6"/>
      <c r="EQ309" s="6"/>
      <c r="ER309" s="6"/>
      <c r="ES309" s="6"/>
      <c r="ET309" s="6"/>
      <c r="EU309" s="6"/>
    </row>
    <row r="310" spans="1:151" s="40" customFormat="1" x14ac:dyDescent="0.25">
      <c r="A310" s="34"/>
      <c r="B310" s="1" t="s">
        <v>114</v>
      </c>
      <c r="C310" s="35"/>
      <c r="D310" s="38">
        <v>50</v>
      </c>
      <c r="E310" s="38">
        <v>40</v>
      </c>
      <c r="F310" s="36"/>
      <c r="G310" s="36"/>
      <c r="H310" s="36"/>
      <c r="I310" s="36"/>
      <c r="J310" s="27"/>
      <c r="K310" s="5"/>
      <c r="L310" s="5"/>
      <c r="M310" s="5"/>
      <c r="N310" s="5"/>
      <c r="O310" s="5"/>
      <c r="P310" s="5"/>
      <c r="Q310" s="5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6"/>
      <c r="DW310" s="6"/>
      <c r="DX310" s="6"/>
      <c r="DY310" s="6"/>
      <c r="DZ310" s="6"/>
      <c r="EA310" s="6"/>
      <c r="EB310" s="6"/>
      <c r="EC310" s="6"/>
      <c r="ED310" s="6"/>
      <c r="EE310" s="6"/>
      <c r="EF310" s="6"/>
      <c r="EG310" s="6"/>
      <c r="EH310" s="6"/>
      <c r="EI310" s="6"/>
      <c r="EJ310" s="6"/>
      <c r="EK310" s="6"/>
      <c r="EL310" s="6"/>
      <c r="EM310" s="6"/>
      <c r="EN310" s="6"/>
      <c r="EO310" s="6"/>
      <c r="EP310" s="6"/>
      <c r="EQ310" s="6"/>
      <c r="ER310" s="6"/>
      <c r="ES310" s="6"/>
      <c r="ET310" s="6"/>
      <c r="EU310" s="6"/>
    </row>
    <row r="311" spans="1:151" s="40" customFormat="1" x14ac:dyDescent="0.25">
      <c r="A311" s="1"/>
      <c r="B311" s="1" t="s">
        <v>51</v>
      </c>
      <c r="C311" s="35"/>
      <c r="D311" s="3">
        <v>40.08</v>
      </c>
      <c r="E311" s="36">
        <v>24</v>
      </c>
      <c r="F311" s="36"/>
      <c r="G311" s="36"/>
      <c r="H311" s="36"/>
      <c r="I311" s="38"/>
      <c r="J311" s="27"/>
      <c r="K311" s="5"/>
      <c r="L311" s="5"/>
      <c r="M311" s="5"/>
      <c r="N311" s="5"/>
      <c r="O311" s="5"/>
      <c r="P311" s="5"/>
      <c r="Q311" s="5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  <c r="DU311" s="6"/>
      <c r="DV311" s="6"/>
      <c r="DW311" s="6"/>
      <c r="DX311" s="6"/>
      <c r="DY311" s="6"/>
      <c r="DZ311" s="6"/>
      <c r="EA311" s="6"/>
      <c r="EB311" s="6"/>
      <c r="EC311" s="6"/>
      <c r="ED311" s="6"/>
      <c r="EE311" s="6"/>
      <c r="EF311" s="6"/>
      <c r="EG311" s="6"/>
      <c r="EH311" s="6"/>
      <c r="EI311" s="6"/>
      <c r="EJ311" s="6"/>
      <c r="EK311" s="6"/>
      <c r="EL311" s="6"/>
      <c r="EM311" s="6"/>
      <c r="EN311" s="6"/>
      <c r="EO311" s="6"/>
      <c r="EP311" s="6"/>
      <c r="EQ311" s="6"/>
      <c r="ER311" s="6"/>
      <c r="ES311" s="6"/>
      <c r="ET311" s="6"/>
      <c r="EU311" s="6"/>
    </row>
    <row r="312" spans="1:151" s="40" customFormat="1" x14ac:dyDescent="0.25">
      <c r="A312" s="34"/>
      <c r="B312" s="1" t="s">
        <v>52</v>
      </c>
      <c r="C312" s="35"/>
      <c r="D312" s="38">
        <v>10.64</v>
      </c>
      <c r="E312" s="38">
        <v>8</v>
      </c>
      <c r="F312" s="36"/>
      <c r="G312" s="36"/>
      <c r="H312" s="38"/>
      <c r="I312" s="36"/>
      <c r="J312" s="27"/>
      <c r="K312" s="5"/>
      <c r="L312" s="5"/>
      <c r="M312" s="5"/>
      <c r="N312" s="5"/>
      <c r="O312" s="5"/>
      <c r="P312" s="5"/>
      <c r="Q312" s="5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  <c r="DW312" s="6"/>
      <c r="DX312" s="6"/>
      <c r="DY312" s="6"/>
      <c r="DZ312" s="6"/>
      <c r="EA312" s="6"/>
      <c r="EB312" s="6"/>
      <c r="EC312" s="6"/>
      <c r="ED312" s="6"/>
      <c r="EE312" s="6"/>
      <c r="EF312" s="6"/>
      <c r="EG312" s="6"/>
      <c r="EH312" s="6"/>
      <c r="EI312" s="6"/>
      <c r="EJ312" s="6"/>
      <c r="EK312" s="6"/>
      <c r="EL312" s="6"/>
      <c r="EM312" s="6"/>
      <c r="EN312" s="6"/>
      <c r="EO312" s="6"/>
      <c r="EP312" s="6"/>
      <c r="EQ312" s="6"/>
      <c r="ER312" s="6"/>
      <c r="ES312" s="6"/>
      <c r="ET312" s="6"/>
      <c r="EU312" s="6"/>
    </row>
    <row r="313" spans="1:151" s="40" customFormat="1" x14ac:dyDescent="0.25">
      <c r="A313" s="34"/>
      <c r="B313" s="1" t="s">
        <v>53</v>
      </c>
      <c r="C313" s="35"/>
      <c r="D313" s="38">
        <v>9.52</v>
      </c>
      <c r="E313" s="38">
        <v>8</v>
      </c>
      <c r="F313" s="36"/>
      <c r="G313" s="36"/>
      <c r="H313" s="38"/>
      <c r="I313" s="36"/>
      <c r="J313" s="27"/>
      <c r="K313" s="5"/>
      <c r="L313" s="5"/>
      <c r="M313" s="5"/>
      <c r="N313" s="5"/>
      <c r="O313" s="5"/>
      <c r="P313" s="5"/>
      <c r="Q313" s="5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  <c r="ED313" s="6"/>
      <c r="EE313" s="6"/>
      <c r="EF313" s="6"/>
      <c r="EG313" s="6"/>
      <c r="EH313" s="6"/>
      <c r="EI313" s="6"/>
      <c r="EJ313" s="6"/>
      <c r="EK313" s="6"/>
      <c r="EL313" s="6"/>
      <c r="EM313" s="6"/>
      <c r="EN313" s="6"/>
      <c r="EO313" s="6"/>
      <c r="EP313" s="6"/>
      <c r="EQ313" s="6"/>
      <c r="ER313" s="6"/>
      <c r="ES313" s="6"/>
      <c r="ET313" s="6"/>
      <c r="EU313" s="6"/>
    </row>
    <row r="314" spans="1:151" s="40" customFormat="1" x14ac:dyDescent="0.25">
      <c r="A314" s="34"/>
      <c r="B314" s="1" t="s">
        <v>55</v>
      </c>
      <c r="C314" s="35"/>
      <c r="D314" s="38">
        <v>3</v>
      </c>
      <c r="E314" s="38">
        <v>3</v>
      </c>
      <c r="F314" s="36"/>
      <c r="G314" s="36"/>
      <c r="H314" s="38"/>
      <c r="I314" s="36"/>
      <c r="J314" s="27"/>
      <c r="K314" s="5"/>
      <c r="L314" s="5"/>
      <c r="M314" s="5"/>
      <c r="N314" s="5"/>
      <c r="O314" s="5"/>
      <c r="P314" s="5"/>
      <c r="Q314" s="5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  <c r="EE314" s="6"/>
      <c r="EF314" s="6"/>
      <c r="EG314" s="6"/>
      <c r="EH314" s="6"/>
      <c r="EI314" s="6"/>
      <c r="EJ314" s="6"/>
      <c r="EK314" s="6"/>
      <c r="EL314" s="6"/>
      <c r="EM314" s="6"/>
      <c r="EN314" s="6"/>
      <c r="EO314" s="6"/>
      <c r="EP314" s="6"/>
      <c r="EQ314" s="6"/>
      <c r="ER314" s="6"/>
      <c r="ES314" s="6"/>
      <c r="ET314" s="6"/>
      <c r="EU314" s="6"/>
    </row>
    <row r="315" spans="1:151" s="40" customFormat="1" x14ac:dyDescent="0.25">
      <c r="A315" s="34"/>
      <c r="B315" s="1" t="s">
        <v>116</v>
      </c>
      <c r="C315" s="35"/>
      <c r="D315" s="38">
        <v>5</v>
      </c>
      <c r="E315" s="38">
        <v>5</v>
      </c>
      <c r="F315" s="36"/>
      <c r="G315" s="36"/>
      <c r="H315" s="38"/>
      <c r="I315" s="36"/>
      <c r="J315" s="27"/>
      <c r="K315" s="5"/>
      <c r="L315" s="5"/>
      <c r="M315" s="5"/>
      <c r="N315" s="5"/>
      <c r="O315" s="5"/>
      <c r="P315" s="5"/>
      <c r="Q315" s="5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  <c r="EK315" s="6"/>
      <c r="EL315" s="6"/>
      <c r="EM315" s="6"/>
      <c r="EN315" s="6"/>
      <c r="EO315" s="6"/>
      <c r="EP315" s="6"/>
      <c r="EQ315" s="6"/>
      <c r="ER315" s="6"/>
      <c r="ES315" s="6"/>
      <c r="ET315" s="6"/>
      <c r="EU315" s="6"/>
    </row>
    <row r="316" spans="1:151" s="40" customFormat="1" x14ac:dyDescent="0.25">
      <c r="A316" s="34"/>
      <c r="B316" s="1" t="s">
        <v>27</v>
      </c>
      <c r="C316" s="35"/>
      <c r="D316" s="38">
        <v>1.2</v>
      </c>
      <c r="E316" s="38">
        <v>1.2</v>
      </c>
      <c r="F316" s="36"/>
      <c r="G316" s="36"/>
      <c r="H316" s="38"/>
      <c r="I316" s="36"/>
      <c r="J316" s="27"/>
      <c r="K316" s="5"/>
      <c r="L316" s="5"/>
      <c r="M316" s="5"/>
      <c r="N316" s="5"/>
      <c r="O316" s="5"/>
      <c r="P316" s="5"/>
      <c r="Q316" s="5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  <c r="EK316" s="6"/>
      <c r="EL316" s="6"/>
      <c r="EM316" s="6"/>
      <c r="EN316" s="6"/>
      <c r="EO316" s="6"/>
      <c r="EP316" s="6"/>
      <c r="EQ316" s="6"/>
      <c r="ER316" s="6"/>
      <c r="ES316" s="6"/>
      <c r="ET316" s="6"/>
      <c r="EU316" s="6"/>
    </row>
    <row r="317" spans="1:151" s="40" customFormat="1" x14ac:dyDescent="0.25">
      <c r="A317" s="34"/>
      <c r="B317" s="1" t="s">
        <v>33</v>
      </c>
      <c r="C317" s="35"/>
      <c r="D317" s="38">
        <v>160</v>
      </c>
      <c r="E317" s="38">
        <v>160</v>
      </c>
      <c r="F317" s="36"/>
      <c r="G317" s="36"/>
      <c r="H317" s="38"/>
      <c r="I317" s="36"/>
      <c r="J317" s="27"/>
      <c r="K317" s="5"/>
      <c r="L317" s="5"/>
      <c r="M317" s="5"/>
      <c r="N317" s="5"/>
      <c r="O317" s="5"/>
      <c r="P317" s="5"/>
      <c r="Q317" s="5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</row>
    <row r="318" spans="1:151" s="125" customFormat="1" ht="30" x14ac:dyDescent="0.25">
      <c r="A318" s="34" t="s">
        <v>193</v>
      </c>
      <c r="B318" s="1"/>
      <c r="C318" s="35">
        <v>160</v>
      </c>
      <c r="D318" s="35"/>
      <c r="E318" s="56"/>
      <c r="F318" s="35">
        <v>10.9</v>
      </c>
      <c r="G318" s="56">
        <v>11.1</v>
      </c>
      <c r="H318" s="35">
        <v>33.58</v>
      </c>
      <c r="I318" s="56">
        <v>278</v>
      </c>
      <c r="J318" s="27" t="s">
        <v>194</v>
      </c>
      <c r="K318" s="5"/>
      <c r="L318" s="5"/>
      <c r="M318" s="5"/>
      <c r="N318" s="5"/>
      <c r="O318" s="5"/>
      <c r="P318" s="5"/>
      <c r="Q318" s="5"/>
      <c r="R318" s="120"/>
      <c r="S318" s="120"/>
      <c r="T318" s="120"/>
      <c r="U318" s="120"/>
      <c r="V318" s="120"/>
      <c r="W318" s="120"/>
      <c r="X318" s="120"/>
      <c r="Y318" s="120"/>
      <c r="Z318" s="120"/>
      <c r="AA318" s="120"/>
      <c r="AB318" s="120"/>
      <c r="AC318" s="120"/>
      <c r="AD318" s="120"/>
      <c r="AE318" s="120"/>
      <c r="AF318" s="120"/>
      <c r="AG318" s="120"/>
      <c r="AH318" s="120"/>
      <c r="AI318" s="120"/>
      <c r="AJ318" s="120"/>
      <c r="AK318" s="120"/>
      <c r="AL318" s="120"/>
      <c r="AM318" s="120"/>
      <c r="AN318" s="120"/>
      <c r="AO318" s="120"/>
      <c r="AP318" s="120"/>
      <c r="AQ318" s="120"/>
      <c r="AR318" s="120"/>
      <c r="AS318" s="120"/>
      <c r="AT318" s="120"/>
      <c r="AU318" s="120"/>
      <c r="AV318" s="120"/>
      <c r="AW318" s="120"/>
      <c r="AX318" s="120"/>
      <c r="AY318" s="120"/>
      <c r="AZ318" s="120"/>
      <c r="BA318" s="120"/>
      <c r="BB318" s="120"/>
      <c r="BC318" s="120"/>
      <c r="BD318" s="120"/>
      <c r="BE318" s="120"/>
      <c r="BF318" s="120"/>
      <c r="BG318" s="120"/>
      <c r="BH318" s="120"/>
      <c r="BI318" s="120"/>
      <c r="BJ318" s="120"/>
      <c r="BK318" s="120"/>
      <c r="BL318" s="120"/>
      <c r="BM318" s="120"/>
      <c r="BN318" s="120"/>
      <c r="BO318" s="120"/>
      <c r="BP318" s="120"/>
      <c r="BQ318" s="120"/>
      <c r="BR318" s="120"/>
      <c r="BS318" s="120"/>
      <c r="BT318" s="120"/>
      <c r="BU318" s="120"/>
      <c r="BV318" s="120"/>
      <c r="BW318" s="120"/>
      <c r="BX318" s="120"/>
      <c r="BY318" s="120"/>
      <c r="BZ318" s="120"/>
      <c r="CA318" s="120"/>
      <c r="CB318" s="120"/>
      <c r="CC318" s="120"/>
      <c r="CD318" s="120"/>
      <c r="CE318" s="120"/>
      <c r="CF318" s="120"/>
      <c r="CG318" s="120"/>
      <c r="CH318" s="120"/>
      <c r="CI318" s="120"/>
      <c r="CJ318" s="120"/>
      <c r="CK318" s="120"/>
      <c r="CL318" s="120"/>
      <c r="CM318" s="120"/>
      <c r="CN318" s="120"/>
      <c r="CO318" s="120"/>
      <c r="CP318" s="120"/>
      <c r="CQ318" s="120"/>
      <c r="CR318" s="120"/>
      <c r="CS318" s="120"/>
      <c r="CT318" s="120"/>
      <c r="CU318" s="120"/>
      <c r="CV318" s="120"/>
      <c r="CW318" s="120"/>
      <c r="CX318" s="120"/>
      <c r="CY318" s="120"/>
      <c r="CZ318" s="120"/>
      <c r="DA318" s="120"/>
      <c r="DB318" s="120"/>
      <c r="DC318" s="120"/>
      <c r="DD318" s="120"/>
      <c r="DE318" s="120"/>
      <c r="DF318" s="120"/>
      <c r="DG318" s="120"/>
      <c r="DH318" s="120"/>
      <c r="DI318" s="120"/>
      <c r="DJ318" s="120"/>
      <c r="DK318" s="120"/>
      <c r="DL318" s="120"/>
      <c r="DM318" s="120"/>
      <c r="DN318" s="120"/>
      <c r="DO318" s="120"/>
      <c r="DP318" s="120"/>
      <c r="DQ318" s="120"/>
      <c r="DR318" s="120"/>
      <c r="DS318" s="120"/>
      <c r="DT318" s="120"/>
      <c r="DU318" s="120"/>
      <c r="DV318" s="120"/>
      <c r="DW318" s="120"/>
      <c r="DX318" s="120"/>
      <c r="DY318" s="120"/>
      <c r="DZ318" s="120"/>
      <c r="EA318" s="120"/>
      <c r="EB318" s="120"/>
      <c r="EC318" s="120"/>
      <c r="ED318" s="120"/>
      <c r="EE318" s="120"/>
      <c r="EF318" s="120"/>
      <c r="EG318" s="120"/>
      <c r="EH318" s="120"/>
      <c r="EI318" s="120"/>
      <c r="EJ318" s="120"/>
      <c r="EK318" s="120"/>
      <c r="EL318" s="120"/>
      <c r="EM318" s="120"/>
      <c r="EN318" s="120"/>
      <c r="EO318" s="120"/>
      <c r="EP318" s="120"/>
      <c r="EQ318" s="120"/>
      <c r="ER318" s="120"/>
      <c r="ES318" s="120"/>
      <c r="ET318" s="120"/>
      <c r="EU318" s="120"/>
    </row>
    <row r="319" spans="1:151" s="125" customFormat="1" ht="15.75" x14ac:dyDescent="0.25">
      <c r="A319" s="34"/>
      <c r="B319" s="1" t="s">
        <v>195</v>
      </c>
      <c r="C319" s="35"/>
      <c r="D319" s="35">
        <v>41.78</v>
      </c>
      <c r="E319" s="56">
        <v>41.78</v>
      </c>
      <c r="F319" s="35"/>
      <c r="G319" s="56"/>
      <c r="H319" s="35"/>
      <c r="I319" s="56"/>
      <c r="J319" s="27"/>
      <c r="K319" s="5"/>
      <c r="L319" s="5"/>
      <c r="M319" s="5"/>
      <c r="N319" s="5"/>
      <c r="O319" s="5"/>
      <c r="P319" s="5"/>
      <c r="Q319" s="5"/>
      <c r="R319" s="120"/>
      <c r="S319" s="120"/>
      <c r="T319" s="120"/>
      <c r="U319" s="120"/>
      <c r="V319" s="120"/>
      <c r="W319" s="120"/>
      <c r="X319" s="120"/>
      <c r="Y319" s="120"/>
      <c r="Z319" s="120"/>
      <c r="AA319" s="120"/>
      <c r="AB319" s="120"/>
      <c r="AC319" s="120"/>
      <c r="AD319" s="120"/>
      <c r="AE319" s="120"/>
      <c r="AF319" s="120"/>
      <c r="AG319" s="120"/>
      <c r="AH319" s="120"/>
      <c r="AI319" s="120"/>
      <c r="AJ319" s="120"/>
      <c r="AK319" s="120"/>
      <c r="AL319" s="120"/>
      <c r="AM319" s="120"/>
      <c r="AN319" s="120"/>
      <c r="AO319" s="120"/>
      <c r="AP319" s="120"/>
      <c r="AQ319" s="120"/>
      <c r="AR319" s="120"/>
      <c r="AS319" s="120"/>
      <c r="AT319" s="120"/>
      <c r="AU319" s="120"/>
      <c r="AV319" s="120"/>
      <c r="AW319" s="120"/>
      <c r="AX319" s="120"/>
      <c r="AY319" s="120"/>
      <c r="AZ319" s="120"/>
      <c r="BA319" s="120"/>
      <c r="BB319" s="120"/>
      <c r="BC319" s="120"/>
      <c r="BD319" s="120"/>
      <c r="BE319" s="120"/>
      <c r="BF319" s="120"/>
      <c r="BG319" s="120"/>
      <c r="BH319" s="120"/>
      <c r="BI319" s="120"/>
      <c r="BJ319" s="120"/>
      <c r="BK319" s="120"/>
      <c r="BL319" s="120"/>
      <c r="BM319" s="120"/>
      <c r="BN319" s="120"/>
      <c r="BO319" s="120"/>
      <c r="BP319" s="120"/>
      <c r="BQ319" s="120"/>
      <c r="BR319" s="120"/>
      <c r="BS319" s="120"/>
      <c r="BT319" s="120"/>
      <c r="BU319" s="120"/>
      <c r="BV319" s="120"/>
      <c r="BW319" s="120"/>
      <c r="BX319" s="120"/>
      <c r="BY319" s="120"/>
      <c r="BZ319" s="120"/>
      <c r="CA319" s="120"/>
      <c r="CB319" s="120"/>
      <c r="CC319" s="120"/>
      <c r="CD319" s="120"/>
      <c r="CE319" s="120"/>
      <c r="CF319" s="120"/>
      <c r="CG319" s="120"/>
      <c r="CH319" s="120"/>
      <c r="CI319" s="120"/>
      <c r="CJ319" s="120"/>
      <c r="CK319" s="120"/>
      <c r="CL319" s="120"/>
      <c r="CM319" s="120"/>
      <c r="CN319" s="120"/>
      <c r="CO319" s="120"/>
      <c r="CP319" s="120"/>
      <c r="CQ319" s="120"/>
      <c r="CR319" s="120"/>
      <c r="CS319" s="120"/>
      <c r="CT319" s="120"/>
      <c r="CU319" s="120"/>
      <c r="CV319" s="120"/>
      <c r="CW319" s="120"/>
      <c r="CX319" s="120"/>
      <c r="CY319" s="120"/>
      <c r="CZ319" s="120"/>
      <c r="DA319" s="120"/>
      <c r="DB319" s="120"/>
      <c r="DC319" s="120"/>
      <c r="DD319" s="120"/>
      <c r="DE319" s="120"/>
      <c r="DF319" s="120"/>
      <c r="DG319" s="120"/>
      <c r="DH319" s="120"/>
      <c r="DI319" s="120"/>
      <c r="DJ319" s="120"/>
      <c r="DK319" s="120"/>
      <c r="DL319" s="120"/>
      <c r="DM319" s="120"/>
      <c r="DN319" s="120"/>
      <c r="DO319" s="120"/>
      <c r="DP319" s="120"/>
      <c r="DQ319" s="120"/>
      <c r="DR319" s="120"/>
      <c r="DS319" s="120"/>
      <c r="DT319" s="120"/>
      <c r="DU319" s="120"/>
      <c r="DV319" s="120"/>
      <c r="DW319" s="120"/>
      <c r="DX319" s="120"/>
      <c r="DY319" s="120"/>
      <c r="DZ319" s="120"/>
      <c r="EA319" s="120"/>
      <c r="EB319" s="120"/>
      <c r="EC319" s="120"/>
      <c r="ED319" s="120"/>
      <c r="EE319" s="120"/>
      <c r="EF319" s="120"/>
      <c r="EG319" s="120"/>
      <c r="EH319" s="120"/>
      <c r="EI319" s="120"/>
      <c r="EJ319" s="120"/>
      <c r="EK319" s="120"/>
      <c r="EL319" s="120"/>
      <c r="EM319" s="120"/>
      <c r="EN319" s="120"/>
      <c r="EO319" s="120"/>
      <c r="EP319" s="120"/>
      <c r="EQ319" s="120"/>
      <c r="ER319" s="120"/>
      <c r="ES319" s="120"/>
      <c r="ET319" s="120"/>
      <c r="EU319" s="120"/>
    </row>
    <row r="320" spans="1:151" s="125" customFormat="1" ht="15.75" x14ac:dyDescent="0.25">
      <c r="A320" s="34"/>
      <c r="B320" s="1" t="s">
        <v>88</v>
      </c>
      <c r="C320" s="35"/>
      <c r="D320" s="35"/>
      <c r="E320" s="56">
        <v>29</v>
      </c>
      <c r="F320" s="35"/>
      <c r="G320" s="56"/>
      <c r="H320" s="35"/>
      <c r="I320" s="56"/>
      <c r="J320" s="27"/>
      <c r="K320" s="5"/>
      <c r="L320" s="5"/>
      <c r="M320" s="5"/>
      <c r="N320" s="5"/>
      <c r="O320" s="5"/>
      <c r="P320" s="5"/>
      <c r="Q320" s="5"/>
      <c r="R320" s="120"/>
      <c r="S320" s="120"/>
      <c r="T320" s="120"/>
      <c r="U320" s="120"/>
      <c r="V320" s="120"/>
      <c r="W320" s="120"/>
      <c r="X320" s="120"/>
      <c r="Y320" s="120"/>
      <c r="Z320" s="120"/>
      <c r="AA320" s="120"/>
      <c r="AB320" s="120"/>
      <c r="AC320" s="120"/>
      <c r="AD320" s="120"/>
      <c r="AE320" s="120"/>
      <c r="AF320" s="120"/>
      <c r="AG320" s="120"/>
      <c r="AH320" s="120"/>
      <c r="AI320" s="120"/>
      <c r="AJ320" s="120"/>
      <c r="AK320" s="120"/>
      <c r="AL320" s="120"/>
      <c r="AM320" s="120"/>
      <c r="AN320" s="120"/>
      <c r="AO320" s="120"/>
      <c r="AP320" s="120"/>
      <c r="AQ320" s="120"/>
      <c r="AR320" s="120"/>
      <c r="AS320" s="120"/>
      <c r="AT320" s="120"/>
      <c r="AU320" s="120"/>
      <c r="AV320" s="120"/>
      <c r="AW320" s="120"/>
      <c r="AX320" s="120"/>
      <c r="AY320" s="120"/>
      <c r="AZ320" s="120"/>
      <c r="BA320" s="120"/>
      <c r="BB320" s="120"/>
      <c r="BC320" s="120"/>
      <c r="BD320" s="120"/>
      <c r="BE320" s="120"/>
      <c r="BF320" s="120"/>
      <c r="BG320" s="120"/>
      <c r="BH320" s="120"/>
      <c r="BI320" s="120"/>
      <c r="BJ320" s="120"/>
      <c r="BK320" s="120"/>
      <c r="BL320" s="120"/>
      <c r="BM320" s="120"/>
      <c r="BN320" s="120"/>
      <c r="BO320" s="120"/>
      <c r="BP320" s="120"/>
      <c r="BQ320" s="120"/>
      <c r="BR320" s="120"/>
      <c r="BS320" s="120"/>
      <c r="BT320" s="120"/>
      <c r="BU320" s="120"/>
      <c r="BV320" s="120"/>
      <c r="BW320" s="120"/>
      <c r="BX320" s="120"/>
      <c r="BY320" s="120"/>
      <c r="BZ320" s="120"/>
      <c r="CA320" s="120"/>
      <c r="CB320" s="120"/>
      <c r="CC320" s="120"/>
      <c r="CD320" s="120"/>
      <c r="CE320" s="120"/>
      <c r="CF320" s="120"/>
      <c r="CG320" s="120"/>
      <c r="CH320" s="120"/>
      <c r="CI320" s="120"/>
      <c r="CJ320" s="120"/>
      <c r="CK320" s="120"/>
      <c r="CL320" s="120"/>
      <c r="CM320" s="120"/>
      <c r="CN320" s="120"/>
      <c r="CO320" s="120"/>
      <c r="CP320" s="120"/>
      <c r="CQ320" s="120"/>
      <c r="CR320" s="120"/>
      <c r="CS320" s="120"/>
      <c r="CT320" s="120"/>
      <c r="CU320" s="120"/>
      <c r="CV320" s="120"/>
      <c r="CW320" s="120"/>
      <c r="CX320" s="120"/>
      <c r="CY320" s="120"/>
      <c r="CZ320" s="120"/>
      <c r="DA320" s="120"/>
      <c r="DB320" s="120"/>
      <c r="DC320" s="120"/>
      <c r="DD320" s="120"/>
      <c r="DE320" s="120"/>
      <c r="DF320" s="120"/>
      <c r="DG320" s="120"/>
      <c r="DH320" s="120"/>
      <c r="DI320" s="120"/>
      <c r="DJ320" s="120"/>
      <c r="DK320" s="120"/>
      <c r="DL320" s="120"/>
      <c r="DM320" s="120"/>
      <c r="DN320" s="120"/>
      <c r="DO320" s="120"/>
      <c r="DP320" s="120"/>
      <c r="DQ320" s="120"/>
      <c r="DR320" s="120"/>
      <c r="DS320" s="120"/>
      <c r="DT320" s="120"/>
      <c r="DU320" s="120"/>
      <c r="DV320" s="120"/>
      <c r="DW320" s="120"/>
      <c r="DX320" s="120"/>
      <c r="DY320" s="120"/>
      <c r="DZ320" s="120"/>
      <c r="EA320" s="120"/>
      <c r="EB320" s="120"/>
      <c r="EC320" s="120"/>
      <c r="ED320" s="120"/>
      <c r="EE320" s="120"/>
      <c r="EF320" s="120"/>
      <c r="EG320" s="120"/>
      <c r="EH320" s="120"/>
      <c r="EI320" s="120"/>
      <c r="EJ320" s="120"/>
      <c r="EK320" s="120"/>
      <c r="EL320" s="120"/>
      <c r="EM320" s="120"/>
      <c r="EN320" s="120"/>
      <c r="EO320" s="120"/>
      <c r="EP320" s="120"/>
      <c r="EQ320" s="120"/>
      <c r="ER320" s="120"/>
      <c r="ES320" s="120"/>
      <c r="ET320" s="120"/>
      <c r="EU320" s="120"/>
    </row>
    <row r="321" spans="1:151" s="125" customFormat="1" ht="15.75" x14ac:dyDescent="0.25">
      <c r="A321" s="34"/>
      <c r="B321" s="1" t="s">
        <v>51</v>
      </c>
      <c r="C321" s="35"/>
      <c r="D321" s="35">
        <v>179.024</v>
      </c>
      <c r="E321" s="56">
        <v>107.2</v>
      </c>
      <c r="F321" s="35"/>
      <c r="G321" s="56"/>
      <c r="H321" s="35"/>
      <c r="I321" s="56"/>
      <c r="J321" s="27"/>
      <c r="K321" s="5"/>
      <c r="L321" s="5"/>
      <c r="M321" s="5"/>
      <c r="N321" s="5"/>
      <c r="O321" s="5"/>
      <c r="P321" s="5"/>
      <c r="Q321" s="5"/>
      <c r="R321" s="120"/>
      <c r="S321" s="120"/>
      <c r="T321" s="120"/>
      <c r="U321" s="120"/>
      <c r="V321" s="120"/>
      <c r="W321" s="120"/>
      <c r="X321" s="120"/>
      <c r="Y321" s="120"/>
      <c r="Z321" s="120"/>
      <c r="AA321" s="120"/>
      <c r="AB321" s="120"/>
      <c r="AC321" s="120"/>
      <c r="AD321" s="120"/>
      <c r="AE321" s="120"/>
      <c r="AF321" s="120"/>
      <c r="AG321" s="120"/>
      <c r="AH321" s="120"/>
      <c r="AI321" s="120"/>
      <c r="AJ321" s="120"/>
      <c r="AK321" s="120"/>
      <c r="AL321" s="120"/>
      <c r="AM321" s="120"/>
      <c r="AN321" s="120"/>
      <c r="AO321" s="120"/>
      <c r="AP321" s="120"/>
      <c r="AQ321" s="120"/>
      <c r="AR321" s="120"/>
      <c r="AS321" s="120"/>
      <c r="AT321" s="120"/>
      <c r="AU321" s="120"/>
      <c r="AV321" s="120"/>
      <c r="AW321" s="120"/>
      <c r="AX321" s="120"/>
      <c r="AY321" s="120"/>
      <c r="AZ321" s="120"/>
      <c r="BA321" s="120"/>
      <c r="BB321" s="120"/>
      <c r="BC321" s="120"/>
      <c r="BD321" s="120"/>
      <c r="BE321" s="120"/>
      <c r="BF321" s="120"/>
      <c r="BG321" s="120"/>
      <c r="BH321" s="120"/>
      <c r="BI321" s="120"/>
      <c r="BJ321" s="120"/>
      <c r="BK321" s="120"/>
      <c r="BL321" s="120"/>
      <c r="BM321" s="120"/>
      <c r="BN321" s="120"/>
      <c r="BO321" s="120"/>
      <c r="BP321" s="120"/>
      <c r="BQ321" s="120"/>
      <c r="BR321" s="120"/>
      <c r="BS321" s="120"/>
      <c r="BT321" s="120"/>
      <c r="BU321" s="120"/>
      <c r="BV321" s="120"/>
      <c r="BW321" s="120"/>
      <c r="BX321" s="120"/>
      <c r="BY321" s="120"/>
      <c r="BZ321" s="120"/>
      <c r="CA321" s="120"/>
      <c r="CB321" s="120"/>
      <c r="CC321" s="120"/>
      <c r="CD321" s="120"/>
      <c r="CE321" s="120"/>
      <c r="CF321" s="120"/>
      <c r="CG321" s="120"/>
      <c r="CH321" s="120"/>
      <c r="CI321" s="120"/>
      <c r="CJ321" s="120"/>
      <c r="CK321" s="120"/>
      <c r="CL321" s="120"/>
      <c r="CM321" s="120"/>
      <c r="CN321" s="120"/>
      <c r="CO321" s="120"/>
      <c r="CP321" s="120"/>
      <c r="CQ321" s="120"/>
      <c r="CR321" s="120"/>
      <c r="CS321" s="120"/>
      <c r="CT321" s="120"/>
      <c r="CU321" s="120"/>
      <c r="CV321" s="120"/>
      <c r="CW321" s="120"/>
      <c r="CX321" s="120"/>
      <c r="CY321" s="120"/>
      <c r="CZ321" s="120"/>
      <c r="DA321" s="120"/>
      <c r="DB321" s="120"/>
      <c r="DC321" s="120"/>
      <c r="DD321" s="120"/>
      <c r="DE321" s="120"/>
      <c r="DF321" s="120"/>
      <c r="DG321" s="120"/>
      <c r="DH321" s="120"/>
      <c r="DI321" s="120"/>
      <c r="DJ321" s="120"/>
      <c r="DK321" s="120"/>
      <c r="DL321" s="120"/>
      <c r="DM321" s="120"/>
      <c r="DN321" s="120"/>
      <c r="DO321" s="120"/>
      <c r="DP321" s="120"/>
      <c r="DQ321" s="120"/>
      <c r="DR321" s="120"/>
      <c r="DS321" s="120"/>
      <c r="DT321" s="120"/>
      <c r="DU321" s="120"/>
      <c r="DV321" s="120"/>
      <c r="DW321" s="120"/>
      <c r="DX321" s="120"/>
      <c r="DY321" s="120"/>
      <c r="DZ321" s="120"/>
      <c r="EA321" s="120"/>
      <c r="EB321" s="120"/>
      <c r="EC321" s="120"/>
      <c r="ED321" s="120"/>
      <c r="EE321" s="120"/>
      <c r="EF321" s="120"/>
      <c r="EG321" s="120"/>
      <c r="EH321" s="120"/>
      <c r="EI321" s="120"/>
      <c r="EJ321" s="120"/>
      <c r="EK321" s="120"/>
      <c r="EL321" s="120"/>
      <c r="EM321" s="120"/>
      <c r="EN321" s="120"/>
      <c r="EO321" s="120"/>
      <c r="EP321" s="120"/>
      <c r="EQ321" s="120"/>
      <c r="ER321" s="120"/>
      <c r="ES321" s="120"/>
      <c r="ET321" s="120"/>
      <c r="EU321" s="120"/>
    </row>
    <row r="322" spans="1:151" s="125" customFormat="1" ht="15.75" x14ac:dyDescent="0.25">
      <c r="A322" s="34"/>
      <c r="B322" s="1" t="s">
        <v>53</v>
      </c>
      <c r="C322" s="35"/>
      <c r="D322" s="35">
        <v>16.18</v>
      </c>
      <c r="E322" s="56">
        <v>13.59</v>
      </c>
      <c r="F322" s="35"/>
      <c r="G322" s="56"/>
      <c r="H322" s="35"/>
      <c r="I322" s="56"/>
      <c r="J322" s="27"/>
      <c r="K322" s="5"/>
      <c r="L322" s="5"/>
      <c r="M322" s="5"/>
      <c r="N322" s="5"/>
      <c r="O322" s="5"/>
      <c r="P322" s="5"/>
      <c r="Q322" s="5"/>
      <c r="R322" s="120"/>
      <c r="S322" s="120"/>
      <c r="T322" s="120"/>
      <c r="U322" s="120"/>
      <c r="V322" s="120"/>
      <c r="W322" s="120"/>
      <c r="X322" s="120"/>
      <c r="Y322" s="120"/>
      <c r="Z322" s="120"/>
      <c r="AA322" s="120"/>
      <c r="AB322" s="120"/>
      <c r="AC322" s="120"/>
      <c r="AD322" s="120"/>
      <c r="AE322" s="120"/>
      <c r="AF322" s="120"/>
      <c r="AG322" s="120"/>
      <c r="AH322" s="120"/>
      <c r="AI322" s="120"/>
      <c r="AJ322" s="120"/>
      <c r="AK322" s="120"/>
      <c r="AL322" s="120"/>
      <c r="AM322" s="120"/>
      <c r="AN322" s="120"/>
      <c r="AO322" s="120"/>
      <c r="AP322" s="120"/>
      <c r="AQ322" s="120"/>
      <c r="AR322" s="120"/>
      <c r="AS322" s="120"/>
      <c r="AT322" s="120"/>
      <c r="AU322" s="120"/>
      <c r="AV322" s="120"/>
      <c r="AW322" s="120"/>
      <c r="AX322" s="120"/>
      <c r="AY322" s="120"/>
      <c r="AZ322" s="120"/>
      <c r="BA322" s="120"/>
      <c r="BB322" s="120"/>
      <c r="BC322" s="120"/>
      <c r="BD322" s="120"/>
      <c r="BE322" s="120"/>
      <c r="BF322" s="120"/>
      <c r="BG322" s="120"/>
      <c r="BH322" s="120"/>
      <c r="BI322" s="120"/>
      <c r="BJ322" s="120"/>
      <c r="BK322" s="120"/>
      <c r="BL322" s="120"/>
      <c r="BM322" s="120"/>
      <c r="BN322" s="120"/>
      <c r="BO322" s="120"/>
      <c r="BP322" s="120"/>
      <c r="BQ322" s="120"/>
      <c r="BR322" s="120"/>
      <c r="BS322" s="120"/>
      <c r="BT322" s="120"/>
      <c r="BU322" s="120"/>
      <c r="BV322" s="120"/>
      <c r="BW322" s="120"/>
      <c r="BX322" s="120"/>
      <c r="BY322" s="120"/>
      <c r="BZ322" s="120"/>
      <c r="CA322" s="120"/>
      <c r="CB322" s="120"/>
      <c r="CC322" s="120"/>
      <c r="CD322" s="120"/>
      <c r="CE322" s="120"/>
      <c r="CF322" s="120"/>
      <c r="CG322" s="120"/>
      <c r="CH322" s="120"/>
      <c r="CI322" s="120"/>
      <c r="CJ322" s="120"/>
      <c r="CK322" s="120"/>
      <c r="CL322" s="120"/>
      <c r="CM322" s="120"/>
      <c r="CN322" s="120"/>
      <c r="CO322" s="120"/>
      <c r="CP322" s="120"/>
      <c r="CQ322" s="120"/>
      <c r="CR322" s="120"/>
      <c r="CS322" s="120"/>
      <c r="CT322" s="120"/>
      <c r="CU322" s="120"/>
      <c r="CV322" s="120"/>
      <c r="CW322" s="120"/>
      <c r="CX322" s="120"/>
      <c r="CY322" s="120"/>
      <c r="CZ322" s="120"/>
      <c r="DA322" s="120"/>
      <c r="DB322" s="120"/>
      <c r="DC322" s="120"/>
      <c r="DD322" s="120"/>
      <c r="DE322" s="120"/>
      <c r="DF322" s="120"/>
      <c r="DG322" s="120"/>
      <c r="DH322" s="120"/>
      <c r="DI322" s="120"/>
      <c r="DJ322" s="120"/>
      <c r="DK322" s="120"/>
      <c r="DL322" s="120"/>
      <c r="DM322" s="120"/>
      <c r="DN322" s="120"/>
      <c r="DO322" s="120"/>
      <c r="DP322" s="120"/>
      <c r="DQ322" s="120"/>
      <c r="DR322" s="120"/>
      <c r="DS322" s="120"/>
      <c r="DT322" s="120"/>
      <c r="DU322" s="120"/>
      <c r="DV322" s="120"/>
      <c r="DW322" s="120"/>
      <c r="DX322" s="120"/>
      <c r="DY322" s="120"/>
      <c r="DZ322" s="120"/>
      <c r="EA322" s="120"/>
      <c r="EB322" s="120"/>
      <c r="EC322" s="120"/>
      <c r="ED322" s="120"/>
      <c r="EE322" s="120"/>
      <c r="EF322" s="120"/>
      <c r="EG322" s="120"/>
      <c r="EH322" s="120"/>
      <c r="EI322" s="120"/>
      <c r="EJ322" s="120"/>
      <c r="EK322" s="120"/>
      <c r="EL322" s="120"/>
      <c r="EM322" s="120"/>
      <c r="EN322" s="120"/>
      <c r="EO322" s="120"/>
      <c r="EP322" s="120"/>
      <c r="EQ322" s="120"/>
      <c r="ER322" s="120"/>
      <c r="ES322" s="120"/>
      <c r="ET322" s="120"/>
      <c r="EU322" s="120"/>
    </row>
    <row r="323" spans="1:151" s="125" customFormat="1" ht="15.75" x14ac:dyDescent="0.25">
      <c r="A323" s="34"/>
      <c r="B323" s="1" t="s">
        <v>55</v>
      </c>
      <c r="C323" s="35"/>
      <c r="D323" s="35">
        <v>5.33</v>
      </c>
      <c r="E323" s="56">
        <v>5.33</v>
      </c>
      <c r="F323" s="35"/>
      <c r="G323" s="56"/>
      <c r="H323" s="35"/>
      <c r="I323" s="56"/>
      <c r="J323" s="27"/>
      <c r="K323" s="5"/>
      <c r="L323" s="5"/>
      <c r="M323" s="5"/>
      <c r="N323" s="5"/>
      <c r="O323" s="5"/>
      <c r="P323" s="5"/>
      <c r="Q323" s="5"/>
      <c r="R323" s="120"/>
      <c r="S323" s="120"/>
      <c r="T323" s="120"/>
      <c r="U323" s="120"/>
      <c r="V323" s="120"/>
      <c r="W323" s="120"/>
      <c r="X323" s="120"/>
      <c r="Y323" s="120"/>
      <c r="Z323" s="120"/>
      <c r="AA323" s="120"/>
      <c r="AB323" s="120"/>
      <c r="AC323" s="120"/>
      <c r="AD323" s="120"/>
      <c r="AE323" s="120"/>
      <c r="AF323" s="120"/>
      <c r="AG323" s="120"/>
      <c r="AH323" s="120"/>
      <c r="AI323" s="120"/>
      <c r="AJ323" s="120"/>
      <c r="AK323" s="120"/>
      <c r="AL323" s="120"/>
      <c r="AM323" s="120"/>
      <c r="AN323" s="120"/>
      <c r="AO323" s="120"/>
      <c r="AP323" s="120"/>
      <c r="AQ323" s="120"/>
      <c r="AR323" s="120"/>
      <c r="AS323" s="120"/>
      <c r="AT323" s="120"/>
      <c r="AU323" s="120"/>
      <c r="AV323" s="120"/>
      <c r="AW323" s="120"/>
      <c r="AX323" s="120"/>
      <c r="AY323" s="120"/>
      <c r="AZ323" s="120"/>
      <c r="BA323" s="120"/>
      <c r="BB323" s="120"/>
      <c r="BC323" s="120"/>
      <c r="BD323" s="120"/>
      <c r="BE323" s="120"/>
      <c r="BF323" s="120"/>
      <c r="BG323" s="120"/>
      <c r="BH323" s="120"/>
      <c r="BI323" s="120"/>
      <c r="BJ323" s="120"/>
      <c r="BK323" s="120"/>
      <c r="BL323" s="120"/>
      <c r="BM323" s="120"/>
      <c r="BN323" s="120"/>
      <c r="BO323" s="120"/>
      <c r="BP323" s="120"/>
      <c r="BQ323" s="120"/>
      <c r="BR323" s="120"/>
      <c r="BS323" s="120"/>
      <c r="BT323" s="120"/>
      <c r="BU323" s="120"/>
      <c r="BV323" s="120"/>
      <c r="BW323" s="120"/>
      <c r="BX323" s="120"/>
      <c r="BY323" s="120"/>
      <c r="BZ323" s="120"/>
      <c r="CA323" s="120"/>
      <c r="CB323" s="120"/>
      <c r="CC323" s="120"/>
      <c r="CD323" s="120"/>
      <c r="CE323" s="120"/>
      <c r="CF323" s="120"/>
      <c r="CG323" s="120"/>
      <c r="CH323" s="120"/>
      <c r="CI323" s="120"/>
      <c r="CJ323" s="120"/>
      <c r="CK323" s="120"/>
      <c r="CL323" s="120"/>
      <c r="CM323" s="120"/>
      <c r="CN323" s="120"/>
      <c r="CO323" s="120"/>
      <c r="CP323" s="120"/>
      <c r="CQ323" s="120"/>
      <c r="CR323" s="120"/>
      <c r="CS323" s="120"/>
      <c r="CT323" s="120"/>
      <c r="CU323" s="120"/>
      <c r="CV323" s="120"/>
      <c r="CW323" s="120"/>
      <c r="CX323" s="120"/>
      <c r="CY323" s="120"/>
      <c r="CZ323" s="120"/>
      <c r="DA323" s="120"/>
      <c r="DB323" s="120"/>
      <c r="DC323" s="120"/>
      <c r="DD323" s="120"/>
      <c r="DE323" s="120"/>
      <c r="DF323" s="120"/>
      <c r="DG323" s="120"/>
      <c r="DH323" s="120"/>
      <c r="DI323" s="120"/>
      <c r="DJ323" s="120"/>
      <c r="DK323" s="120"/>
      <c r="DL323" s="120"/>
      <c r="DM323" s="120"/>
      <c r="DN323" s="120"/>
      <c r="DO323" s="120"/>
      <c r="DP323" s="120"/>
      <c r="DQ323" s="120"/>
      <c r="DR323" s="120"/>
      <c r="DS323" s="120"/>
      <c r="DT323" s="120"/>
      <c r="DU323" s="120"/>
      <c r="DV323" s="120"/>
      <c r="DW323" s="120"/>
      <c r="DX323" s="120"/>
      <c r="DY323" s="120"/>
      <c r="DZ323" s="120"/>
      <c r="EA323" s="120"/>
      <c r="EB323" s="120"/>
      <c r="EC323" s="120"/>
      <c r="ED323" s="120"/>
      <c r="EE323" s="120"/>
      <c r="EF323" s="120"/>
      <c r="EG323" s="120"/>
      <c r="EH323" s="120"/>
      <c r="EI323" s="120"/>
      <c r="EJ323" s="120"/>
      <c r="EK323" s="120"/>
      <c r="EL323" s="120"/>
      <c r="EM323" s="120"/>
      <c r="EN323" s="120"/>
      <c r="EO323" s="120"/>
      <c r="EP323" s="120"/>
      <c r="EQ323" s="120"/>
      <c r="ER323" s="120"/>
      <c r="ES323" s="120"/>
      <c r="ET323" s="120"/>
      <c r="EU323" s="120"/>
    </row>
    <row r="324" spans="1:151" s="125" customFormat="1" ht="15.75" x14ac:dyDescent="0.25">
      <c r="A324" s="34"/>
      <c r="B324" s="1" t="s">
        <v>66</v>
      </c>
      <c r="C324" s="35"/>
      <c r="D324" s="35">
        <v>1.33</v>
      </c>
      <c r="E324" s="56">
        <v>1.33</v>
      </c>
      <c r="F324" s="35" t="s">
        <v>196</v>
      </c>
      <c r="G324" s="56"/>
      <c r="H324" s="35"/>
      <c r="I324" s="56"/>
      <c r="J324" s="27"/>
      <c r="K324" s="5"/>
      <c r="L324" s="5"/>
      <c r="M324" s="5"/>
      <c r="N324" s="5"/>
      <c r="O324" s="5"/>
      <c r="P324" s="5"/>
      <c r="Q324" s="5"/>
      <c r="R324" s="120"/>
      <c r="S324" s="120"/>
      <c r="T324" s="120"/>
      <c r="U324" s="120"/>
      <c r="V324" s="120"/>
      <c r="W324" s="120"/>
      <c r="X324" s="120"/>
      <c r="Y324" s="120"/>
      <c r="Z324" s="120"/>
      <c r="AA324" s="120"/>
      <c r="AB324" s="120"/>
      <c r="AC324" s="120"/>
      <c r="AD324" s="120"/>
      <c r="AE324" s="120"/>
      <c r="AF324" s="120"/>
      <c r="AG324" s="120"/>
      <c r="AH324" s="120"/>
      <c r="AI324" s="120"/>
      <c r="AJ324" s="120"/>
      <c r="AK324" s="120"/>
      <c r="AL324" s="120"/>
      <c r="AM324" s="120"/>
      <c r="AN324" s="120"/>
      <c r="AO324" s="120"/>
      <c r="AP324" s="120"/>
      <c r="AQ324" s="120"/>
      <c r="AR324" s="120"/>
      <c r="AS324" s="120"/>
      <c r="AT324" s="120"/>
      <c r="AU324" s="120"/>
      <c r="AV324" s="120"/>
      <c r="AW324" s="120"/>
      <c r="AX324" s="120"/>
      <c r="AY324" s="120"/>
      <c r="AZ324" s="120"/>
      <c r="BA324" s="120"/>
      <c r="BB324" s="120"/>
      <c r="BC324" s="120"/>
      <c r="BD324" s="120"/>
      <c r="BE324" s="120"/>
      <c r="BF324" s="120"/>
      <c r="BG324" s="120"/>
      <c r="BH324" s="120"/>
      <c r="BI324" s="120"/>
      <c r="BJ324" s="120"/>
      <c r="BK324" s="120"/>
      <c r="BL324" s="120"/>
      <c r="BM324" s="120"/>
      <c r="BN324" s="120"/>
      <c r="BO324" s="120"/>
      <c r="BP324" s="120"/>
      <c r="BQ324" s="120"/>
      <c r="BR324" s="120"/>
      <c r="BS324" s="120"/>
      <c r="BT324" s="120"/>
      <c r="BU324" s="120"/>
      <c r="BV324" s="120"/>
      <c r="BW324" s="120"/>
      <c r="BX324" s="120"/>
      <c r="BY324" s="120"/>
      <c r="BZ324" s="120"/>
      <c r="CA324" s="120"/>
      <c r="CB324" s="120"/>
      <c r="CC324" s="120"/>
      <c r="CD324" s="120"/>
      <c r="CE324" s="120"/>
      <c r="CF324" s="120"/>
      <c r="CG324" s="120"/>
      <c r="CH324" s="120"/>
      <c r="CI324" s="120"/>
      <c r="CJ324" s="120"/>
      <c r="CK324" s="120"/>
      <c r="CL324" s="120"/>
      <c r="CM324" s="120"/>
      <c r="CN324" s="120"/>
      <c r="CO324" s="120"/>
      <c r="CP324" s="120"/>
      <c r="CQ324" s="120"/>
      <c r="CR324" s="120"/>
      <c r="CS324" s="120"/>
      <c r="CT324" s="120"/>
      <c r="CU324" s="120"/>
      <c r="CV324" s="120"/>
      <c r="CW324" s="120"/>
      <c r="CX324" s="120"/>
      <c r="CY324" s="120"/>
      <c r="CZ324" s="120"/>
      <c r="DA324" s="120"/>
      <c r="DB324" s="120"/>
      <c r="DC324" s="120"/>
      <c r="DD324" s="120"/>
      <c r="DE324" s="120"/>
      <c r="DF324" s="120"/>
      <c r="DG324" s="120"/>
      <c r="DH324" s="120"/>
      <c r="DI324" s="120"/>
      <c r="DJ324" s="120"/>
      <c r="DK324" s="120"/>
      <c r="DL324" s="120"/>
      <c r="DM324" s="120"/>
      <c r="DN324" s="120"/>
      <c r="DO324" s="120"/>
      <c r="DP324" s="120"/>
      <c r="DQ324" s="120"/>
      <c r="DR324" s="120"/>
      <c r="DS324" s="120"/>
      <c r="DT324" s="120"/>
      <c r="DU324" s="120"/>
      <c r="DV324" s="120"/>
      <c r="DW324" s="120"/>
      <c r="DX324" s="120"/>
      <c r="DY324" s="120"/>
      <c r="DZ324" s="120"/>
      <c r="EA324" s="120"/>
      <c r="EB324" s="120"/>
      <c r="EC324" s="120"/>
      <c r="ED324" s="120"/>
      <c r="EE324" s="120"/>
      <c r="EF324" s="120"/>
      <c r="EG324" s="120"/>
      <c r="EH324" s="120"/>
      <c r="EI324" s="120"/>
      <c r="EJ324" s="120"/>
      <c r="EK324" s="120"/>
      <c r="EL324" s="120"/>
      <c r="EM324" s="120"/>
      <c r="EN324" s="120"/>
      <c r="EO324" s="120"/>
      <c r="EP324" s="120"/>
      <c r="EQ324" s="120"/>
      <c r="ER324" s="120"/>
      <c r="ES324" s="120"/>
      <c r="ET324" s="120"/>
      <c r="EU324" s="120"/>
    </row>
    <row r="325" spans="1:151" s="125" customFormat="1" ht="15.75" x14ac:dyDescent="0.25">
      <c r="A325" s="34"/>
      <c r="B325" s="1" t="s">
        <v>197</v>
      </c>
      <c r="C325" s="35"/>
      <c r="D325" s="35"/>
      <c r="E325" s="56">
        <v>131</v>
      </c>
      <c r="F325" s="35"/>
      <c r="G325" s="56"/>
      <c r="H325" s="35"/>
      <c r="I325" s="56"/>
      <c r="J325" s="27"/>
      <c r="K325" s="5"/>
      <c r="L325" s="5"/>
      <c r="M325" s="5"/>
      <c r="N325" s="5"/>
      <c r="O325" s="5"/>
      <c r="P325" s="5"/>
      <c r="Q325" s="5"/>
      <c r="R325" s="120"/>
      <c r="S325" s="120"/>
      <c r="T325" s="120"/>
      <c r="U325" s="120"/>
      <c r="V325" s="120"/>
      <c r="W325" s="120"/>
      <c r="X325" s="120"/>
      <c r="Y325" s="120"/>
      <c r="Z325" s="120"/>
      <c r="AA325" s="120"/>
      <c r="AB325" s="120"/>
      <c r="AC325" s="120"/>
      <c r="AD325" s="120"/>
      <c r="AE325" s="120"/>
      <c r="AF325" s="120"/>
      <c r="AG325" s="120"/>
      <c r="AH325" s="120"/>
      <c r="AI325" s="120"/>
      <c r="AJ325" s="120"/>
      <c r="AK325" s="120"/>
      <c r="AL325" s="120"/>
      <c r="AM325" s="120"/>
      <c r="AN325" s="120"/>
      <c r="AO325" s="120"/>
      <c r="AP325" s="120"/>
      <c r="AQ325" s="120"/>
      <c r="AR325" s="120"/>
      <c r="AS325" s="120"/>
      <c r="AT325" s="120"/>
      <c r="AU325" s="120"/>
      <c r="AV325" s="120"/>
      <c r="AW325" s="120"/>
      <c r="AX325" s="120"/>
      <c r="AY325" s="120"/>
      <c r="AZ325" s="120"/>
      <c r="BA325" s="120"/>
      <c r="BB325" s="120"/>
      <c r="BC325" s="120"/>
      <c r="BD325" s="120"/>
      <c r="BE325" s="120"/>
      <c r="BF325" s="120"/>
      <c r="BG325" s="120"/>
      <c r="BH325" s="120"/>
      <c r="BI325" s="120"/>
      <c r="BJ325" s="120"/>
      <c r="BK325" s="120"/>
      <c r="BL325" s="120"/>
      <c r="BM325" s="120"/>
      <c r="BN325" s="120"/>
      <c r="BO325" s="120"/>
      <c r="BP325" s="120"/>
      <c r="BQ325" s="120"/>
      <c r="BR325" s="120"/>
      <c r="BS325" s="120"/>
      <c r="BT325" s="120"/>
      <c r="BU325" s="120"/>
      <c r="BV325" s="120"/>
      <c r="BW325" s="120"/>
      <c r="BX325" s="120"/>
      <c r="BY325" s="120"/>
      <c r="BZ325" s="120"/>
      <c r="CA325" s="120"/>
      <c r="CB325" s="120"/>
      <c r="CC325" s="120"/>
      <c r="CD325" s="120"/>
      <c r="CE325" s="120"/>
      <c r="CF325" s="120"/>
      <c r="CG325" s="120"/>
      <c r="CH325" s="120"/>
      <c r="CI325" s="120"/>
      <c r="CJ325" s="120"/>
      <c r="CK325" s="120"/>
      <c r="CL325" s="120"/>
      <c r="CM325" s="120"/>
      <c r="CN325" s="120"/>
      <c r="CO325" s="120"/>
      <c r="CP325" s="120"/>
      <c r="CQ325" s="120"/>
      <c r="CR325" s="120"/>
      <c r="CS325" s="120"/>
      <c r="CT325" s="120"/>
      <c r="CU325" s="120"/>
      <c r="CV325" s="120"/>
      <c r="CW325" s="120"/>
      <c r="CX325" s="120"/>
      <c r="CY325" s="120"/>
      <c r="CZ325" s="120"/>
      <c r="DA325" s="120"/>
      <c r="DB325" s="120"/>
      <c r="DC325" s="120"/>
      <c r="DD325" s="120"/>
      <c r="DE325" s="120"/>
      <c r="DF325" s="120"/>
      <c r="DG325" s="120"/>
      <c r="DH325" s="120"/>
      <c r="DI325" s="120"/>
      <c r="DJ325" s="120"/>
      <c r="DK325" s="120"/>
      <c r="DL325" s="120"/>
      <c r="DM325" s="120"/>
      <c r="DN325" s="120"/>
      <c r="DO325" s="120"/>
      <c r="DP325" s="120"/>
      <c r="DQ325" s="120"/>
      <c r="DR325" s="120"/>
      <c r="DS325" s="120"/>
      <c r="DT325" s="120"/>
      <c r="DU325" s="120"/>
      <c r="DV325" s="120"/>
      <c r="DW325" s="120"/>
      <c r="DX325" s="120"/>
      <c r="DY325" s="120"/>
      <c r="DZ325" s="120"/>
      <c r="EA325" s="120"/>
      <c r="EB325" s="120"/>
      <c r="EC325" s="120"/>
      <c r="ED325" s="120"/>
      <c r="EE325" s="120"/>
      <c r="EF325" s="120"/>
      <c r="EG325" s="120"/>
      <c r="EH325" s="120"/>
      <c r="EI325" s="120"/>
      <c r="EJ325" s="120"/>
      <c r="EK325" s="120"/>
      <c r="EL325" s="120"/>
      <c r="EM325" s="120"/>
      <c r="EN325" s="120"/>
      <c r="EO325" s="120"/>
      <c r="EP325" s="120"/>
      <c r="EQ325" s="120"/>
      <c r="ER325" s="120"/>
      <c r="ES325" s="120"/>
      <c r="ET325" s="120"/>
      <c r="EU325" s="120"/>
    </row>
    <row r="326" spans="1:151" s="63" customFormat="1" ht="15.75" x14ac:dyDescent="0.25">
      <c r="A326" s="34" t="s">
        <v>71</v>
      </c>
      <c r="B326" s="1"/>
      <c r="C326" s="35">
        <v>180</v>
      </c>
      <c r="D326" s="3"/>
      <c r="E326" s="38"/>
      <c r="F326" s="36"/>
      <c r="G326" s="38"/>
      <c r="H326" s="3">
        <v>10</v>
      </c>
      <c r="I326" s="36">
        <v>40</v>
      </c>
      <c r="J326" s="27" t="s">
        <v>72</v>
      </c>
      <c r="K326" s="5"/>
      <c r="L326" s="5"/>
      <c r="M326" s="5"/>
      <c r="N326" s="5"/>
      <c r="O326" s="5"/>
      <c r="P326" s="5"/>
      <c r="Q326" s="5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  <c r="AJ326" s="78"/>
      <c r="AK326" s="78"/>
      <c r="AL326" s="78"/>
      <c r="AM326" s="78"/>
      <c r="AN326" s="78"/>
      <c r="AO326" s="78"/>
      <c r="AP326" s="78"/>
      <c r="AQ326" s="78"/>
      <c r="AR326" s="78"/>
      <c r="AS326" s="78"/>
      <c r="AT326" s="78"/>
      <c r="AU326" s="78"/>
      <c r="AV326" s="78"/>
      <c r="AW326" s="78"/>
      <c r="AX326" s="78"/>
      <c r="AY326" s="78"/>
      <c r="AZ326" s="78"/>
      <c r="BA326" s="78"/>
      <c r="BB326" s="78"/>
      <c r="BC326" s="78"/>
      <c r="BD326" s="78"/>
      <c r="BE326" s="78"/>
      <c r="BF326" s="78"/>
      <c r="BG326" s="78"/>
      <c r="BH326" s="78"/>
      <c r="BI326" s="78"/>
      <c r="BJ326" s="78"/>
      <c r="BK326" s="78"/>
      <c r="BL326" s="78"/>
      <c r="BM326" s="78"/>
      <c r="BN326" s="78"/>
      <c r="BO326" s="78"/>
      <c r="BP326" s="78"/>
      <c r="BQ326" s="78"/>
      <c r="BR326" s="78"/>
      <c r="BS326" s="78"/>
      <c r="BT326" s="78"/>
      <c r="BU326" s="78"/>
      <c r="BV326" s="78"/>
      <c r="BW326" s="78"/>
      <c r="BX326" s="78"/>
      <c r="BY326" s="78"/>
      <c r="BZ326" s="78"/>
      <c r="CA326" s="78"/>
      <c r="CB326" s="78"/>
      <c r="CC326" s="78"/>
      <c r="CD326" s="78"/>
      <c r="CE326" s="78"/>
      <c r="CF326" s="78"/>
      <c r="CG326" s="78"/>
      <c r="CH326" s="78"/>
      <c r="CI326" s="78"/>
      <c r="CJ326" s="78"/>
      <c r="CK326" s="78"/>
      <c r="CL326" s="78"/>
      <c r="CM326" s="78"/>
      <c r="CN326" s="78"/>
      <c r="CO326" s="78"/>
      <c r="CP326" s="78"/>
      <c r="CQ326" s="78"/>
      <c r="CR326" s="78"/>
      <c r="CS326" s="78"/>
      <c r="CT326" s="78"/>
      <c r="CU326" s="78"/>
      <c r="CV326" s="78"/>
      <c r="CW326" s="78"/>
      <c r="CX326" s="78"/>
      <c r="CY326" s="78"/>
      <c r="CZ326" s="78"/>
      <c r="DA326" s="78"/>
      <c r="DB326" s="78"/>
      <c r="DC326" s="78"/>
      <c r="DD326" s="78"/>
      <c r="DE326" s="78"/>
      <c r="DF326" s="78"/>
      <c r="DG326" s="78"/>
      <c r="DH326" s="78"/>
      <c r="DI326" s="78"/>
      <c r="DJ326" s="78"/>
      <c r="DK326" s="78"/>
      <c r="DL326" s="78"/>
      <c r="DM326" s="78"/>
      <c r="DN326" s="78"/>
      <c r="DO326" s="78"/>
      <c r="DP326" s="78"/>
      <c r="DQ326" s="78"/>
      <c r="DR326" s="78"/>
      <c r="DS326" s="78"/>
      <c r="DT326" s="78"/>
      <c r="DU326" s="78"/>
      <c r="DV326" s="78"/>
      <c r="DW326" s="78"/>
      <c r="DX326" s="78"/>
      <c r="DY326" s="78"/>
      <c r="DZ326" s="78"/>
      <c r="EA326" s="78"/>
      <c r="EB326" s="78"/>
      <c r="EC326" s="78"/>
      <c r="ED326" s="78"/>
      <c r="EE326" s="78"/>
      <c r="EF326" s="78"/>
      <c r="EG326" s="78"/>
      <c r="EH326" s="78"/>
      <c r="EI326" s="78"/>
      <c r="EJ326" s="78"/>
      <c r="EK326" s="78"/>
      <c r="EL326" s="78"/>
      <c r="EM326" s="78"/>
      <c r="EN326" s="78"/>
      <c r="EO326" s="78"/>
      <c r="EP326" s="78"/>
      <c r="EQ326" s="78"/>
      <c r="ER326" s="78"/>
      <c r="ES326" s="78"/>
      <c r="ET326" s="78"/>
      <c r="EU326" s="78"/>
    </row>
    <row r="327" spans="1:151" s="63" customFormat="1" ht="15.75" x14ac:dyDescent="0.25">
      <c r="A327" s="34"/>
      <c r="B327" s="1" t="s">
        <v>73</v>
      </c>
      <c r="C327" s="35"/>
      <c r="D327" s="3">
        <v>21.6</v>
      </c>
      <c r="E327" s="38">
        <v>21.6</v>
      </c>
      <c r="F327" s="36"/>
      <c r="G327" s="38"/>
      <c r="H327" s="3"/>
      <c r="I327" s="36"/>
      <c r="J327" s="27"/>
      <c r="K327" s="5"/>
      <c r="L327" s="5"/>
      <c r="M327" s="5"/>
      <c r="N327" s="5"/>
      <c r="O327" s="5"/>
      <c r="P327" s="5"/>
      <c r="Q327" s="5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  <c r="AJ327" s="78"/>
      <c r="AK327" s="78"/>
      <c r="AL327" s="78"/>
      <c r="AM327" s="78"/>
      <c r="AN327" s="78"/>
      <c r="AO327" s="78"/>
      <c r="AP327" s="78"/>
      <c r="AQ327" s="78"/>
      <c r="AR327" s="78"/>
      <c r="AS327" s="78"/>
      <c r="AT327" s="78"/>
      <c r="AU327" s="78"/>
      <c r="AV327" s="78"/>
      <c r="AW327" s="78"/>
      <c r="AX327" s="78"/>
      <c r="AY327" s="78"/>
      <c r="AZ327" s="78"/>
      <c r="BA327" s="78"/>
      <c r="BB327" s="78"/>
      <c r="BC327" s="78"/>
      <c r="BD327" s="78"/>
      <c r="BE327" s="78"/>
      <c r="BF327" s="78"/>
      <c r="BG327" s="78"/>
      <c r="BH327" s="78"/>
      <c r="BI327" s="78"/>
      <c r="BJ327" s="78"/>
      <c r="BK327" s="78"/>
      <c r="BL327" s="78"/>
      <c r="BM327" s="78"/>
      <c r="BN327" s="78"/>
      <c r="BO327" s="78"/>
      <c r="BP327" s="78"/>
      <c r="BQ327" s="78"/>
      <c r="BR327" s="78"/>
      <c r="BS327" s="78"/>
      <c r="BT327" s="78"/>
      <c r="BU327" s="78"/>
      <c r="BV327" s="78"/>
      <c r="BW327" s="78"/>
      <c r="BX327" s="78"/>
      <c r="BY327" s="78"/>
      <c r="BZ327" s="78"/>
      <c r="CA327" s="78"/>
      <c r="CB327" s="78"/>
      <c r="CC327" s="78"/>
      <c r="CD327" s="78"/>
      <c r="CE327" s="78"/>
      <c r="CF327" s="78"/>
      <c r="CG327" s="78"/>
      <c r="CH327" s="78"/>
      <c r="CI327" s="78"/>
      <c r="CJ327" s="78"/>
      <c r="CK327" s="78"/>
      <c r="CL327" s="78"/>
      <c r="CM327" s="78"/>
      <c r="CN327" s="78"/>
      <c r="CO327" s="78"/>
      <c r="CP327" s="78"/>
      <c r="CQ327" s="78"/>
      <c r="CR327" s="78"/>
      <c r="CS327" s="78"/>
      <c r="CT327" s="78"/>
      <c r="CU327" s="78"/>
      <c r="CV327" s="78"/>
      <c r="CW327" s="78"/>
      <c r="CX327" s="78"/>
      <c r="CY327" s="78"/>
      <c r="CZ327" s="78"/>
      <c r="DA327" s="78"/>
      <c r="DB327" s="78"/>
      <c r="DC327" s="78"/>
      <c r="DD327" s="78"/>
      <c r="DE327" s="78"/>
      <c r="DF327" s="78"/>
      <c r="DG327" s="78"/>
      <c r="DH327" s="78"/>
      <c r="DI327" s="78"/>
      <c r="DJ327" s="78"/>
      <c r="DK327" s="78"/>
      <c r="DL327" s="78"/>
      <c r="DM327" s="78"/>
      <c r="DN327" s="78"/>
      <c r="DO327" s="78"/>
      <c r="DP327" s="78"/>
      <c r="DQ327" s="78"/>
      <c r="DR327" s="78"/>
      <c r="DS327" s="78"/>
      <c r="DT327" s="78"/>
      <c r="DU327" s="78"/>
      <c r="DV327" s="78"/>
      <c r="DW327" s="78"/>
      <c r="DX327" s="78"/>
      <c r="DY327" s="78"/>
      <c r="DZ327" s="78"/>
      <c r="EA327" s="78"/>
      <c r="EB327" s="78"/>
      <c r="EC327" s="78"/>
      <c r="ED327" s="78"/>
      <c r="EE327" s="78"/>
      <c r="EF327" s="78"/>
      <c r="EG327" s="78"/>
      <c r="EH327" s="78"/>
      <c r="EI327" s="78"/>
      <c r="EJ327" s="78"/>
      <c r="EK327" s="78"/>
      <c r="EL327" s="78"/>
      <c r="EM327" s="78"/>
      <c r="EN327" s="78"/>
      <c r="EO327" s="78"/>
      <c r="EP327" s="78"/>
      <c r="EQ327" s="78"/>
      <c r="ER327" s="78"/>
      <c r="ES327" s="78"/>
      <c r="ET327" s="78"/>
      <c r="EU327" s="78"/>
    </row>
    <row r="328" spans="1:151" s="63" customFormat="1" ht="15.75" x14ac:dyDescent="0.25">
      <c r="A328" s="34"/>
      <c r="B328" s="1" t="s">
        <v>25</v>
      </c>
      <c r="C328" s="35"/>
      <c r="D328" s="3">
        <v>180</v>
      </c>
      <c r="E328" s="38">
        <v>180</v>
      </c>
      <c r="F328" s="36"/>
      <c r="G328" s="38"/>
      <c r="H328" s="3"/>
      <c r="I328" s="36"/>
      <c r="J328" s="27"/>
      <c r="K328" s="5"/>
      <c r="L328" s="5"/>
      <c r="M328" s="5"/>
      <c r="N328" s="5"/>
      <c r="O328" s="5"/>
      <c r="P328" s="5"/>
      <c r="Q328" s="5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  <c r="AJ328" s="78"/>
      <c r="AK328" s="78"/>
      <c r="AL328" s="78"/>
      <c r="AM328" s="78"/>
      <c r="AN328" s="78"/>
      <c r="AO328" s="78"/>
      <c r="AP328" s="78"/>
      <c r="AQ328" s="78"/>
      <c r="AR328" s="78"/>
      <c r="AS328" s="78"/>
      <c r="AT328" s="78"/>
      <c r="AU328" s="78"/>
      <c r="AV328" s="78"/>
      <c r="AW328" s="78"/>
      <c r="AX328" s="78"/>
      <c r="AY328" s="78"/>
      <c r="AZ328" s="78"/>
      <c r="BA328" s="78"/>
      <c r="BB328" s="78"/>
      <c r="BC328" s="78"/>
      <c r="BD328" s="78"/>
      <c r="BE328" s="78"/>
      <c r="BF328" s="78"/>
      <c r="BG328" s="78"/>
      <c r="BH328" s="78"/>
      <c r="BI328" s="78"/>
      <c r="BJ328" s="78"/>
      <c r="BK328" s="78"/>
      <c r="BL328" s="78"/>
      <c r="BM328" s="78"/>
      <c r="BN328" s="78"/>
      <c r="BO328" s="78"/>
      <c r="BP328" s="78"/>
      <c r="BQ328" s="78"/>
      <c r="BR328" s="78"/>
      <c r="BS328" s="78"/>
      <c r="BT328" s="78"/>
      <c r="BU328" s="78"/>
      <c r="BV328" s="78"/>
      <c r="BW328" s="78"/>
      <c r="BX328" s="78"/>
      <c r="BY328" s="78"/>
      <c r="BZ328" s="78"/>
      <c r="CA328" s="78"/>
      <c r="CB328" s="78"/>
      <c r="CC328" s="78"/>
      <c r="CD328" s="78"/>
      <c r="CE328" s="78"/>
      <c r="CF328" s="78"/>
      <c r="CG328" s="78"/>
      <c r="CH328" s="78"/>
      <c r="CI328" s="78"/>
      <c r="CJ328" s="78"/>
      <c r="CK328" s="78"/>
      <c r="CL328" s="78"/>
      <c r="CM328" s="78"/>
      <c r="CN328" s="78"/>
      <c r="CO328" s="78"/>
      <c r="CP328" s="78"/>
      <c r="CQ328" s="78"/>
      <c r="CR328" s="78"/>
      <c r="CS328" s="78"/>
      <c r="CT328" s="78"/>
      <c r="CU328" s="78"/>
      <c r="CV328" s="78"/>
      <c r="CW328" s="78"/>
      <c r="CX328" s="78"/>
      <c r="CY328" s="78"/>
      <c r="CZ328" s="78"/>
      <c r="DA328" s="78"/>
      <c r="DB328" s="78"/>
      <c r="DC328" s="78"/>
      <c r="DD328" s="78"/>
      <c r="DE328" s="78"/>
      <c r="DF328" s="78"/>
      <c r="DG328" s="78"/>
      <c r="DH328" s="78"/>
      <c r="DI328" s="78"/>
      <c r="DJ328" s="78"/>
      <c r="DK328" s="78"/>
      <c r="DL328" s="78"/>
      <c r="DM328" s="78"/>
      <c r="DN328" s="78"/>
      <c r="DO328" s="78"/>
      <c r="DP328" s="78"/>
      <c r="DQ328" s="78"/>
      <c r="DR328" s="78"/>
      <c r="DS328" s="78"/>
      <c r="DT328" s="78"/>
      <c r="DU328" s="78"/>
      <c r="DV328" s="78"/>
      <c r="DW328" s="78"/>
      <c r="DX328" s="78"/>
      <c r="DY328" s="78"/>
      <c r="DZ328" s="78"/>
      <c r="EA328" s="78"/>
      <c r="EB328" s="78"/>
      <c r="EC328" s="78"/>
      <c r="ED328" s="78"/>
      <c r="EE328" s="78"/>
      <c r="EF328" s="78"/>
      <c r="EG328" s="78"/>
      <c r="EH328" s="78"/>
      <c r="EI328" s="78"/>
      <c r="EJ328" s="78"/>
      <c r="EK328" s="78"/>
      <c r="EL328" s="78"/>
      <c r="EM328" s="78"/>
      <c r="EN328" s="78"/>
      <c r="EO328" s="78"/>
      <c r="EP328" s="78"/>
      <c r="EQ328" s="78"/>
      <c r="ER328" s="78"/>
      <c r="ES328" s="78"/>
      <c r="ET328" s="78"/>
      <c r="EU328" s="78"/>
    </row>
    <row r="329" spans="1:151" s="63" customFormat="1" ht="15.75" x14ac:dyDescent="0.25">
      <c r="A329" s="34"/>
      <c r="B329" s="1" t="s">
        <v>74</v>
      </c>
      <c r="C329" s="35"/>
      <c r="D329" s="3">
        <v>5</v>
      </c>
      <c r="E329" s="38">
        <v>5</v>
      </c>
      <c r="F329" s="36"/>
      <c r="G329" s="38"/>
      <c r="H329" s="3"/>
      <c r="I329" s="36"/>
      <c r="J329" s="27"/>
      <c r="K329" s="5"/>
      <c r="L329" s="5"/>
      <c r="M329" s="5"/>
      <c r="N329" s="5"/>
      <c r="O329" s="5"/>
      <c r="P329" s="5"/>
      <c r="Q329" s="5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  <c r="AJ329" s="78"/>
      <c r="AK329" s="78"/>
      <c r="AL329" s="78"/>
      <c r="AM329" s="78"/>
      <c r="AN329" s="78"/>
      <c r="AO329" s="78"/>
      <c r="AP329" s="78"/>
      <c r="AQ329" s="78"/>
      <c r="AR329" s="78"/>
      <c r="AS329" s="78"/>
      <c r="AT329" s="78"/>
      <c r="AU329" s="78"/>
      <c r="AV329" s="78"/>
      <c r="AW329" s="78"/>
      <c r="AX329" s="78"/>
      <c r="AY329" s="78"/>
      <c r="AZ329" s="78"/>
      <c r="BA329" s="78"/>
      <c r="BB329" s="78"/>
      <c r="BC329" s="78"/>
      <c r="BD329" s="78"/>
      <c r="BE329" s="78"/>
      <c r="BF329" s="78"/>
      <c r="BG329" s="78"/>
      <c r="BH329" s="78"/>
      <c r="BI329" s="78"/>
      <c r="BJ329" s="78"/>
      <c r="BK329" s="78"/>
      <c r="BL329" s="78"/>
      <c r="BM329" s="78"/>
      <c r="BN329" s="78"/>
      <c r="BO329" s="78"/>
      <c r="BP329" s="78"/>
      <c r="BQ329" s="78"/>
      <c r="BR329" s="78"/>
      <c r="BS329" s="78"/>
      <c r="BT329" s="78"/>
      <c r="BU329" s="78"/>
      <c r="BV329" s="78"/>
      <c r="BW329" s="78"/>
      <c r="BX329" s="78"/>
      <c r="BY329" s="78"/>
      <c r="BZ329" s="78"/>
      <c r="CA329" s="78"/>
      <c r="CB329" s="78"/>
      <c r="CC329" s="78"/>
      <c r="CD329" s="78"/>
      <c r="CE329" s="78"/>
      <c r="CF329" s="78"/>
      <c r="CG329" s="78"/>
      <c r="CH329" s="78"/>
      <c r="CI329" s="78"/>
      <c r="CJ329" s="78"/>
      <c r="CK329" s="78"/>
      <c r="CL329" s="78"/>
      <c r="CM329" s="78"/>
      <c r="CN329" s="78"/>
      <c r="CO329" s="78"/>
      <c r="CP329" s="78"/>
      <c r="CQ329" s="78"/>
      <c r="CR329" s="78"/>
      <c r="CS329" s="78"/>
      <c r="CT329" s="78"/>
      <c r="CU329" s="78"/>
      <c r="CV329" s="78"/>
      <c r="CW329" s="78"/>
      <c r="CX329" s="78"/>
      <c r="CY329" s="78"/>
      <c r="CZ329" s="78"/>
      <c r="DA329" s="78"/>
      <c r="DB329" s="78"/>
      <c r="DC329" s="78"/>
      <c r="DD329" s="78"/>
      <c r="DE329" s="78"/>
      <c r="DF329" s="78"/>
      <c r="DG329" s="78"/>
      <c r="DH329" s="78"/>
      <c r="DI329" s="78"/>
      <c r="DJ329" s="78"/>
      <c r="DK329" s="78"/>
      <c r="DL329" s="78"/>
      <c r="DM329" s="78"/>
      <c r="DN329" s="78"/>
      <c r="DO329" s="78"/>
      <c r="DP329" s="78"/>
      <c r="DQ329" s="78"/>
      <c r="DR329" s="78"/>
      <c r="DS329" s="78"/>
      <c r="DT329" s="78"/>
      <c r="DU329" s="78"/>
      <c r="DV329" s="78"/>
      <c r="DW329" s="78"/>
      <c r="DX329" s="78"/>
      <c r="DY329" s="78"/>
      <c r="DZ329" s="78"/>
      <c r="EA329" s="78"/>
      <c r="EB329" s="78"/>
      <c r="EC329" s="78"/>
      <c r="ED329" s="78"/>
      <c r="EE329" s="78"/>
      <c r="EF329" s="78"/>
      <c r="EG329" s="78"/>
      <c r="EH329" s="78"/>
      <c r="EI329" s="78"/>
      <c r="EJ329" s="78"/>
      <c r="EK329" s="78"/>
      <c r="EL329" s="78"/>
      <c r="EM329" s="78"/>
      <c r="EN329" s="78"/>
      <c r="EO329" s="78"/>
      <c r="EP329" s="78"/>
      <c r="EQ329" s="78"/>
      <c r="ER329" s="78"/>
      <c r="ES329" s="78"/>
      <c r="ET329" s="78"/>
      <c r="EU329" s="78"/>
    </row>
    <row r="330" spans="1:151" x14ac:dyDescent="0.25">
      <c r="A330" s="79" t="s">
        <v>75</v>
      </c>
      <c r="B330" s="80"/>
      <c r="C330" s="81">
        <v>37.5</v>
      </c>
      <c r="D330" s="82">
        <v>37.5</v>
      </c>
      <c r="E330" s="82">
        <v>37.5</v>
      </c>
      <c r="F330" s="81">
        <v>1.8</v>
      </c>
      <c r="G330" s="81">
        <v>0.4</v>
      </c>
      <c r="H330" s="81">
        <v>18</v>
      </c>
      <c r="I330" s="81">
        <v>82.5</v>
      </c>
      <c r="J330" s="83"/>
    </row>
    <row r="331" spans="1:151" x14ac:dyDescent="0.25">
      <c r="A331" s="53" t="s">
        <v>39</v>
      </c>
      <c r="B331" s="54"/>
      <c r="C331" s="55">
        <v>632.5</v>
      </c>
      <c r="D331" s="84"/>
      <c r="E331" s="31"/>
      <c r="F331" s="32">
        <f>SUM(F305:F330)</f>
        <v>18.600000000000001</v>
      </c>
      <c r="G331" s="32">
        <f t="shared" ref="G331:I331" si="3">SUM(G305:G330)</f>
        <v>22</v>
      </c>
      <c r="H331" s="32">
        <f t="shared" si="3"/>
        <v>91.38</v>
      </c>
      <c r="I331" s="32">
        <f t="shared" si="3"/>
        <v>637.5</v>
      </c>
      <c r="J331" s="33"/>
    </row>
    <row r="332" spans="1:151" x14ac:dyDescent="0.25">
      <c r="A332" s="58"/>
      <c r="B332" s="59" t="s">
        <v>76</v>
      </c>
      <c r="C332" s="143"/>
      <c r="D332" s="14"/>
      <c r="E332" s="15"/>
      <c r="F332" s="15"/>
      <c r="G332" s="16"/>
      <c r="H332" s="15"/>
      <c r="I332" s="16"/>
      <c r="J332" s="27"/>
    </row>
    <row r="333" spans="1:151" x14ac:dyDescent="0.25">
      <c r="A333" s="43" t="s">
        <v>125</v>
      </c>
      <c r="B333" s="5"/>
      <c r="C333" s="44">
        <v>21</v>
      </c>
      <c r="D333" s="10"/>
      <c r="E333" s="44"/>
      <c r="F333" s="48">
        <v>2.2000000000000002</v>
      </c>
      <c r="G333" s="48">
        <v>5.5</v>
      </c>
      <c r="H333" s="48">
        <v>26.3</v>
      </c>
      <c r="I333" s="9">
        <v>158</v>
      </c>
      <c r="J333" s="127"/>
      <c r="R333" s="119"/>
      <c r="S333" s="119"/>
      <c r="T333" s="119"/>
      <c r="U333" s="119"/>
      <c r="V333" s="119"/>
      <c r="W333" s="119"/>
      <c r="X333" s="119"/>
      <c r="Y333" s="119"/>
      <c r="Z333" s="119"/>
      <c r="AA333" s="119"/>
      <c r="AB333" s="119"/>
      <c r="AC333" s="119"/>
      <c r="AD333" s="119"/>
      <c r="AE333" s="119"/>
      <c r="AF333" s="119"/>
      <c r="AG333" s="119"/>
      <c r="AH333" s="119"/>
      <c r="AI333" s="119"/>
      <c r="AJ333" s="119"/>
      <c r="AK333" s="119"/>
      <c r="AL333" s="119"/>
      <c r="AM333" s="119"/>
      <c r="AN333" s="119"/>
      <c r="AO333" s="119"/>
      <c r="AP333" s="119"/>
      <c r="AQ333" s="119"/>
      <c r="AR333" s="119"/>
      <c r="AS333" s="119"/>
      <c r="AT333" s="119"/>
    </row>
    <row r="334" spans="1:151" ht="15.75" customHeight="1" x14ac:dyDescent="0.25">
      <c r="A334" s="43" t="s">
        <v>198</v>
      </c>
      <c r="B334" s="43"/>
      <c r="C334" s="44"/>
      <c r="D334" s="10">
        <v>21</v>
      </c>
      <c r="E334" s="44">
        <v>21</v>
      </c>
      <c r="F334" s="48"/>
      <c r="G334" s="48"/>
      <c r="H334" s="48"/>
      <c r="I334" s="9"/>
      <c r="J334" s="127"/>
    </row>
    <row r="335" spans="1:151" s="40" customFormat="1" x14ac:dyDescent="0.25">
      <c r="A335" s="34" t="s">
        <v>199</v>
      </c>
      <c r="B335" s="1"/>
      <c r="C335" s="35">
        <v>110</v>
      </c>
      <c r="D335" s="3"/>
      <c r="E335" s="38"/>
      <c r="F335" s="3">
        <v>3.68</v>
      </c>
      <c r="G335" s="38">
        <v>2.75</v>
      </c>
      <c r="H335" s="3">
        <v>5.07</v>
      </c>
      <c r="I335" s="38">
        <v>68</v>
      </c>
      <c r="J335" s="27" t="s">
        <v>166</v>
      </c>
      <c r="K335" s="5"/>
      <c r="L335" s="5"/>
      <c r="M335" s="5"/>
      <c r="N335" s="5"/>
      <c r="O335" s="5"/>
      <c r="P335" s="5"/>
      <c r="Q335" s="5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  <c r="DU335" s="6"/>
      <c r="DV335" s="6"/>
      <c r="DW335" s="6"/>
      <c r="DX335" s="6"/>
      <c r="DY335" s="6"/>
      <c r="DZ335" s="6"/>
      <c r="EA335" s="6"/>
      <c r="EB335" s="6"/>
      <c r="EC335" s="6"/>
      <c r="ED335" s="6"/>
      <c r="EE335" s="6"/>
      <c r="EF335" s="6"/>
      <c r="EG335" s="6"/>
      <c r="EH335" s="6"/>
      <c r="EI335" s="6"/>
      <c r="EJ335" s="6"/>
      <c r="EK335" s="6"/>
      <c r="EL335" s="6"/>
      <c r="EM335" s="6"/>
      <c r="EN335" s="6"/>
      <c r="EO335" s="6"/>
      <c r="EP335" s="6"/>
      <c r="EQ335" s="6"/>
      <c r="ER335" s="6"/>
      <c r="ES335" s="6"/>
      <c r="ET335" s="6"/>
      <c r="EU335" s="6"/>
    </row>
    <row r="336" spans="1:151" s="40" customFormat="1" x14ac:dyDescent="0.25">
      <c r="A336" s="34"/>
      <c r="B336" s="1" t="s">
        <v>200</v>
      </c>
      <c r="C336" s="35"/>
      <c r="D336" s="3">
        <v>114</v>
      </c>
      <c r="E336" s="38">
        <v>110</v>
      </c>
      <c r="F336" s="36"/>
      <c r="G336" s="38"/>
      <c r="H336" s="3"/>
      <c r="I336" s="36"/>
      <c r="J336" s="27"/>
      <c r="K336" s="5"/>
      <c r="L336" s="5"/>
      <c r="M336" s="5"/>
      <c r="N336" s="5"/>
      <c r="O336" s="5"/>
      <c r="P336" s="5"/>
      <c r="Q336" s="5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  <c r="DT336" s="6"/>
      <c r="DU336" s="6"/>
      <c r="DV336" s="6"/>
      <c r="DW336" s="6"/>
      <c r="DX336" s="6"/>
      <c r="DY336" s="6"/>
      <c r="DZ336" s="6"/>
      <c r="EA336" s="6"/>
      <c r="EB336" s="6"/>
      <c r="EC336" s="6"/>
      <c r="ED336" s="6"/>
      <c r="EE336" s="6"/>
      <c r="EF336" s="6"/>
      <c r="EG336" s="6"/>
      <c r="EH336" s="6"/>
      <c r="EI336" s="6"/>
      <c r="EJ336" s="6"/>
      <c r="EK336" s="6"/>
      <c r="EL336" s="6"/>
      <c r="EM336" s="6"/>
      <c r="EN336" s="6"/>
      <c r="EO336" s="6"/>
      <c r="EP336" s="6"/>
      <c r="EQ336" s="6"/>
      <c r="ER336" s="6"/>
      <c r="ES336" s="6"/>
      <c r="ET336" s="6"/>
      <c r="EU336" s="6"/>
    </row>
    <row r="337" spans="1:164" s="42" customFormat="1" x14ac:dyDescent="0.25">
      <c r="A337" s="43"/>
      <c r="B337" s="5"/>
      <c r="C337" s="50"/>
      <c r="D337" s="10"/>
      <c r="E337" s="44"/>
      <c r="F337" s="3"/>
      <c r="G337" s="38"/>
      <c r="H337" s="3"/>
      <c r="I337" s="38"/>
      <c r="J337" s="27"/>
      <c r="K337" s="5"/>
      <c r="L337" s="5"/>
      <c r="M337" s="5"/>
      <c r="N337" s="5"/>
      <c r="O337" s="5"/>
      <c r="P337" s="5"/>
      <c r="Q337" s="5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49"/>
      <c r="AC337" s="49"/>
      <c r="AD337" s="49"/>
      <c r="AE337" s="49"/>
      <c r="AF337" s="49"/>
      <c r="AG337" s="49"/>
      <c r="AH337" s="49"/>
      <c r="AI337" s="49"/>
      <c r="AJ337" s="49"/>
      <c r="AK337" s="49"/>
      <c r="AL337" s="49"/>
      <c r="AM337" s="49"/>
      <c r="AN337" s="49"/>
      <c r="AO337" s="49"/>
      <c r="AP337" s="49"/>
      <c r="AQ337" s="49"/>
      <c r="AR337" s="49"/>
      <c r="AS337" s="49"/>
      <c r="AT337" s="49"/>
      <c r="AU337" s="49"/>
      <c r="AV337" s="49"/>
      <c r="AW337" s="49"/>
      <c r="AX337" s="49"/>
      <c r="AY337" s="49"/>
      <c r="AZ337" s="49"/>
      <c r="BA337" s="49"/>
      <c r="BB337" s="49"/>
      <c r="BC337" s="49"/>
      <c r="BD337" s="49"/>
      <c r="BE337" s="49"/>
      <c r="BF337" s="49"/>
      <c r="BG337" s="49"/>
      <c r="BH337" s="49"/>
      <c r="BI337" s="49"/>
      <c r="BJ337" s="49"/>
      <c r="BK337" s="49"/>
      <c r="BL337" s="49"/>
      <c r="BM337" s="49"/>
      <c r="BN337" s="49"/>
      <c r="BO337" s="49"/>
      <c r="BP337" s="49"/>
      <c r="BQ337" s="49"/>
      <c r="BR337" s="49"/>
      <c r="BS337" s="49"/>
      <c r="BT337" s="49"/>
      <c r="BU337" s="49"/>
      <c r="BV337" s="49"/>
      <c r="BW337" s="49"/>
      <c r="BX337" s="49"/>
      <c r="BY337" s="49"/>
      <c r="BZ337" s="49"/>
      <c r="CA337" s="49"/>
      <c r="CB337" s="49"/>
      <c r="CC337" s="49"/>
      <c r="CD337" s="49"/>
      <c r="CE337" s="49"/>
      <c r="CF337" s="49"/>
      <c r="CG337" s="49"/>
      <c r="CH337" s="49"/>
      <c r="CI337" s="49"/>
      <c r="CJ337" s="49"/>
      <c r="CK337" s="49"/>
      <c r="CL337" s="49"/>
      <c r="CM337" s="49"/>
      <c r="CN337" s="49"/>
      <c r="CO337" s="49"/>
      <c r="CP337" s="49"/>
      <c r="CQ337" s="49"/>
      <c r="CR337" s="49"/>
      <c r="CS337" s="49"/>
      <c r="CT337" s="49"/>
      <c r="CU337" s="49"/>
      <c r="CV337" s="49"/>
      <c r="CW337" s="49"/>
      <c r="CX337" s="49"/>
      <c r="CY337" s="49"/>
      <c r="CZ337" s="49"/>
      <c r="DA337" s="49"/>
      <c r="DB337" s="49"/>
      <c r="DC337" s="49"/>
      <c r="DD337" s="49"/>
      <c r="DE337" s="49"/>
      <c r="DF337" s="49"/>
      <c r="DG337" s="49"/>
      <c r="DH337" s="49"/>
      <c r="DI337" s="49"/>
      <c r="DJ337" s="49"/>
      <c r="DK337" s="49"/>
      <c r="DL337" s="49"/>
      <c r="DM337" s="49"/>
      <c r="DN337" s="49"/>
      <c r="DO337" s="49"/>
      <c r="DP337" s="49"/>
      <c r="DQ337" s="49"/>
      <c r="DR337" s="49"/>
      <c r="DS337" s="49"/>
      <c r="DT337" s="49"/>
      <c r="DU337" s="49"/>
      <c r="DV337" s="49"/>
      <c r="DW337" s="49"/>
      <c r="DX337" s="49"/>
      <c r="DY337" s="49"/>
      <c r="DZ337" s="49"/>
      <c r="EA337" s="49"/>
      <c r="EB337" s="49"/>
      <c r="EC337" s="49"/>
      <c r="ED337" s="49"/>
      <c r="EE337" s="49"/>
      <c r="EF337" s="49"/>
      <c r="EG337" s="49"/>
      <c r="EH337" s="49"/>
      <c r="EI337" s="49"/>
      <c r="EJ337" s="49"/>
      <c r="EK337" s="49"/>
      <c r="EL337" s="49"/>
      <c r="EM337" s="49"/>
      <c r="EN337" s="49"/>
      <c r="EO337" s="49"/>
      <c r="EP337" s="49"/>
      <c r="EQ337" s="49"/>
      <c r="ER337" s="49"/>
      <c r="ES337" s="49"/>
      <c r="ET337" s="49"/>
      <c r="EU337" s="49"/>
    </row>
    <row r="338" spans="1:164" s="42" customFormat="1" x14ac:dyDescent="0.25">
      <c r="A338" s="43" t="s">
        <v>201</v>
      </c>
      <c r="B338" s="5"/>
      <c r="C338" s="50" t="s">
        <v>202</v>
      </c>
      <c r="D338" s="10"/>
      <c r="E338" s="44"/>
      <c r="F338" s="3">
        <v>9</v>
      </c>
      <c r="G338" s="38">
        <v>10.4</v>
      </c>
      <c r="H338" s="3">
        <v>28.3</v>
      </c>
      <c r="I338" s="38">
        <v>242</v>
      </c>
      <c r="J338" s="27" t="s">
        <v>203</v>
      </c>
      <c r="K338" s="5"/>
      <c r="L338" s="5"/>
      <c r="M338" s="5"/>
      <c r="N338" s="5"/>
      <c r="O338" s="5"/>
      <c r="P338" s="5"/>
      <c r="Q338" s="5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  <c r="AD338" s="49"/>
      <c r="AE338" s="49"/>
      <c r="AF338" s="49"/>
      <c r="AG338" s="49"/>
      <c r="AH338" s="49"/>
      <c r="AI338" s="49"/>
      <c r="AJ338" s="49"/>
      <c r="AK338" s="49"/>
      <c r="AL338" s="49"/>
      <c r="AM338" s="49"/>
      <c r="AN338" s="49"/>
      <c r="AO338" s="49"/>
      <c r="AP338" s="49"/>
      <c r="AQ338" s="49"/>
      <c r="AR338" s="49"/>
      <c r="AS338" s="49"/>
      <c r="AT338" s="49"/>
      <c r="AU338" s="49"/>
      <c r="AV338" s="49"/>
      <c r="AW338" s="49"/>
      <c r="AX338" s="49"/>
      <c r="AY338" s="49"/>
      <c r="AZ338" s="49"/>
      <c r="BA338" s="49"/>
      <c r="BB338" s="49"/>
      <c r="BC338" s="49"/>
      <c r="BD338" s="49"/>
      <c r="BE338" s="49"/>
      <c r="BF338" s="49"/>
      <c r="BG338" s="49"/>
      <c r="BH338" s="49"/>
      <c r="BI338" s="49"/>
      <c r="BJ338" s="49"/>
      <c r="BK338" s="49"/>
      <c r="BL338" s="49"/>
      <c r="BM338" s="49"/>
      <c r="BN338" s="49"/>
      <c r="BO338" s="49"/>
      <c r="BP338" s="49"/>
      <c r="BQ338" s="49"/>
      <c r="BR338" s="49"/>
      <c r="BS338" s="49"/>
      <c r="BT338" s="49"/>
      <c r="BU338" s="49"/>
      <c r="BV338" s="49"/>
      <c r="BW338" s="49"/>
      <c r="BX338" s="49"/>
      <c r="BY338" s="49"/>
      <c r="BZ338" s="49"/>
      <c r="CA338" s="49"/>
      <c r="CB338" s="49"/>
      <c r="CC338" s="49"/>
      <c r="CD338" s="49"/>
      <c r="CE338" s="49"/>
      <c r="CF338" s="49"/>
      <c r="CG338" s="49"/>
      <c r="CH338" s="49"/>
      <c r="CI338" s="49"/>
      <c r="CJ338" s="49"/>
      <c r="CK338" s="49"/>
      <c r="CL338" s="49"/>
      <c r="CM338" s="49"/>
      <c r="CN338" s="49"/>
      <c r="CO338" s="49"/>
      <c r="CP338" s="49"/>
      <c r="CQ338" s="49"/>
      <c r="CR338" s="49"/>
      <c r="CS338" s="49"/>
      <c r="CT338" s="49"/>
      <c r="CU338" s="49"/>
      <c r="CV338" s="49"/>
      <c r="CW338" s="49"/>
      <c r="CX338" s="49"/>
      <c r="CY338" s="49"/>
      <c r="CZ338" s="49"/>
      <c r="DA338" s="49"/>
      <c r="DB338" s="49"/>
      <c r="DC338" s="49"/>
      <c r="DD338" s="49"/>
      <c r="DE338" s="49"/>
      <c r="DF338" s="49"/>
      <c r="DG338" s="49"/>
      <c r="DH338" s="49"/>
      <c r="DI338" s="49"/>
      <c r="DJ338" s="49"/>
      <c r="DK338" s="49"/>
      <c r="DL338" s="49"/>
      <c r="DM338" s="49"/>
      <c r="DN338" s="49"/>
      <c r="DO338" s="49"/>
      <c r="DP338" s="49"/>
      <c r="DQ338" s="49"/>
      <c r="DR338" s="49"/>
      <c r="DS338" s="49"/>
      <c r="DT338" s="49"/>
      <c r="DU338" s="49"/>
      <c r="DV338" s="49"/>
      <c r="DW338" s="49"/>
      <c r="DX338" s="49"/>
      <c r="DY338" s="49"/>
      <c r="DZ338" s="49"/>
      <c r="EA338" s="49"/>
      <c r="EB338" s="49"/>
      <c r="EC338" s="49"/>
      <c r="ED338" s="49"/>
      <c r="EE338" s="49"/>
      <c r="EF338" s="49"/>
      <c r="EG338" s="49"/>
      <c r="EH338" s="49"/>
      <c r="EI338" s="49"/>
      <c r="EJ338" s="49"/>
      <c r="EK338" s="49"/>
      <c r="EL338" s="49"/>
      <c r="EM338" s="49"/>
      <c r="EN338" s="49"/>
      <c r="EO338" s="49"/>
      <c r="EP338" s="49"/>
      <c r="EQ338" s="49"/>
      <c r="ER338" s="49"/>
      <c r="ES338" s="49"/>
      <c r="ET338" s="49"/>
      <c r="EU338" s="49"/>
    </row>
    <row r="339" spans="1:164" s="42" customFormat="1" x14ac:dyDescent="0.25">
      <c r="A339" s="43"/>
      <c r="B339" s="5" t="s">
        <v>133</v>
      </c>
      <c r="C339" s="50"/>
      <c r="D339" s="10">
        <v>98.8</v>
      </c>
      <c r="E339" s="44">
        <v>97.5</v>
      </c>
      <c r="F339" s="9"/>
      <c r="G339" s="48"/>
      <c r="H339" s="9"/>
      <c r="I339" s="48"/>
      <c r="J339" s="27"/>
      <c r="K339" s="5"/>
      <c r="L339" s="5"/>
      <c r="M339" s="5"/>
      <c r="N339" s="5"/>
      <c r="O339" s="5"/>
      <c r="P339" s="5"/>
      <c r="Q339" s="5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/>
      <c r="AE339" s="49"/>
      <c r="AF339" s="49"/>
      <c r="AG339" s="49"/>
      <c r="AH339" s="49"/>
      <c r="AI339" s="49"/>
      <c r="AJ339" s="49"/>
      <c r="AK339" s="49"/>
      <c r="AL339" s="49"/>
      <c r="AM339" s="49"/>
      <c r="AN339" s="49"/>
      <c r="AO339" s="49"/>
      <c r="AP339" s="49"/>
      <c r="AQ339" s="49"/>
      <c r="AR339" s="49"/>
      <c r="AS339" s="49"/>
      <c r="AT339" s="49"/>
      <c r="AU339" s="49"/>
      <c r="AV339" s="49"/>
      <c r="AW339" s="49"/>
      <c r="AX339" s="49"/>
      <c r="AY339" s="49"/>
      <c r="AZ339" s="49"/>
      <c r="BA339" s="49"/>
      <c r="BB339" s="49"/>
      <c r="BC339" s="49"/>
      <c r="BD339" s="49"/>
      <c r="BE339" s="49"/>
      <c r="BF339" s="49"/>
      <c r="BG339" s="49"/>
      <c r="BH339" s="49"/>
      <c r="BI339" s="49"/>
      <c r="BJ339" s="49"/>
      <c r="BK339" s="49"/>
      <c r="BL339" s="49"/>
      <c r="BM339" s="49"/>
      <c r="BN339" s="49"/>
      <c r="BO339" s="49"/>
      <c r="BP339" s="49"/>
      <c r="BQ339" s="49"/>
      <c r="BR339" s="49"/>
      <c r="BS339" s="49"/>
      <c r="BT339" s="49"/>
      <c r="BU339" s="49"/>
      <c r="BV339" s="49"/>
      <c r="BW339" s="49"/>
      <c r="BX339" s="49"/>
      <c r="BY339" s="49"/>
      <c r="BZ339" s="49"/>
      <c r="CA339" s="49"/>
      <c r="CB339" s="49"/>
      <c r="CC339" s="49"/>
      <c r="CD339" s="49"/>
      <c r="CE339" s="49"/>
      <c r="CF339" s="49"/>
      <c r="CG339" s="49"/>
      <c r="CH339" s="49"/>
      <c r="CI339" s="49"/>
      <c r="CJ339" s="49"/>
      <c r="CK339" s="49"/>
      <c r="CL339" s="49"/>
      <c r="CM339" s="49"/>
      <c r="CN339" s="49"/>
      <c r="CO339" s="49"/>
      <c r="CP339" s="49"/>
      <c r="CQ339" s="49"/>
      <c r="CR339" s="49"/>
      <c r="CS339" s="49"/>
      <c r="CT339" s="49"/>
      <c r="CU339" s="49"/>
      <c r="CV339" s="49"/>
      <c r="CW339" s="49"/>
      <c r="CX339" s="49"/>
      <c r="CY339" s="49"/>
      <c r="CZ339" s="49"/>
      <c r="DA339" s="49"/>
      <c r="DB339" s="49"/>
      <c r="DC339" s="49"/>
      <c r="DD339" s="49"/>
      <c r="DE339" s="49"/>
      <c r="DF339" s="49"/>
      <c r="DG339" s="49"/>
      <c r="DH339" s="49"/>
      <c r="DI339" s="49"/>
      <c r="DJ339" s="49"/>
      <c r="DK339" s="49"/>
      <c r="DL339" s="49"/>
      <c r="DM339" s="49"/>
      <c r="DN339" s="49"/>
      <c r="DO339" s="49"/>
      <c r="DP339" s="49"/>
      <c r="DQ339" s="49"/>
      <c r="DR339" s="49"/>
      <c r="DS339" s="49"/>
      <c r="DT339" s="49"/>
      <c r="DU339" s="49"/>
      <c r="DV339" s="49"/>
      <c r="DW339" s="49"/>
      <c r="DX339" s="49"/>
      <c r="DY339" s="49"/>
      <c r="DZ339" s="49"/>
      <c r="EA339" s="49"/>
      <c r="EB339" s="49"/>
      <c r="EC339" s="49"/>
      <c r="ED339" s="49"/>
      <c r="EE339" s="49"/>
      <c r="EF339" s="49"/>
      <c r="EG339" s="49"/>
      <c r="EH339" s="49"/>
      <c r="EI339" s="49"/>
      <c r="EJ339" s="49"/>
      <c r="EK339" s="49"/>
      <c r="EL339" s="49"/>
      <c r="EM339" s="49"/>
      <c r="EN339" s="49"/>
      <c r="EO339" s="49"/>
      <c r="EP339" s="49"/>
      <c r="EQ339" s="49"/>
      <c r="ER339" s="49"/>
      <c r="ES339" s="49"/>
      <c r="ET339" s="49"/>
      <c r="EU339" s="49"/>
    </row>
    <row r="340" spans="1:164" s="42" customFormat="1" x14ac:dyDescent="0.25">
      <c r="A340" s="43"/>
      <c r="B340" s="5" t="s">
        <v>96</v>
      </c>
      <c r="C340" s="50"/>
      <c r="D340" s="10">
        <v>18</v>
      </c>
      <c r="E340" s="44">
        <v>18</v>
      </c>
      <c r="F340" s="9"/>
      <c r="G340" s="48"/>
      <c r="H340" s="9"/>
      <c r="I340" s="48"/>
      <c r="J340" s="27"/>
      <c r="K340" s="5"/>
      <c r="L340" s="5"/>
      <c r="M340" s="5"/>
      <c r="N340" s="5"/>
      <c r="O340" s="5"/>
      <c r="P340" s="5"/>
      <c r="Q340" s="5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  <c r="AD340" s="49"/>
      <c r="AE340" s="49"/>
      <c r="AF340" s="49"/>
      <c r="AG340" s="49"/>
      <c r="AH340" s="49"/>
      <c r="AI340" s="49"/>
      <c r="AJ340" s="49"/>
      <c r="AK340" s="49"/>
      <c r="AL340" s="49"/>
      <c r="AM340" s="49"/>
      <c r="AN340" s="49"/>
      <c r="AO340" s="49"/>
      <c r="AP340" s="49"/>
      <c r="AQ340" s="49"/>
      <c r="AR340" s="49"/>
      <c r="AS340" s="49"/>
      <c r="AT340" s="49"/>
      <c r="AU340" s="49"/>
      <c r="AV340" s="49"/>
      <c r="AW340" s="49"/>
      <c r="AX340" s="49"/>
      <c r="AY340" s="49"/>
      <c r="AZ340" s="49"/>
      <c r="BA340" s="49"/>
      <c r="BB340" s="49"/>
      <c r="BC340" s="49"/>
      <c r="BD340" s="49"/>
      <c r="BE340" s="49"/>
      <c r="BF340" s="49"/>
      <c r="BG340" s="49"/>
      <c r="BH340" s="49"/>
      <c r="BI340" s="49"/>
      <c r="BJ340" s="49"/>
      <c r="BK340" s="49"/>
      <c r="BL340" s="49"/>
      <c r="BM340" s="49"/>
      <c r="BN340" s="49"/>
      <c r="BO340" s="49"/>
      <c r="BP340" s="49"/>
      <c r="BQ340" s="49"/>
      <c r="BR340" s="49"/>
      <c r="BS340" s="49"/>
      <c r="BT340" s="49"/>
      <c r="BU340" s="49"/>
      <c r="BV340" s="49"/>
      <c r="BW340" s="49"/>
      <c r="BX340" s="49"/>
      <c r="BY340" s="49"/>
      <c r="BZ340" s="49"/>
      <c r="CA340" s="49"/>
      <c r="CB340" s="49"/>
      <c r="CC340" s="49"/>
      <c r="CD340" s="49"/>
      <c r="CE340" s="49"/>
      <c r="CF340" s="49"/>
      <c r="CG340" s="49"/>
      <c r="CH340" s="49"/>
      <c r="CI340" s="49"/>
      <c r="CJ340" s="49"/>
      <c r="CK340" s="49"/>
      <c r="CL340" s="49"/>
      <c r="CM340" s="49"/>
      <c r="CN340" s="49"/>
      <c r="CO340" s="49"/>
      <c r="CP340" s="49"/>
      <c r="CQ340" s="49"/>
      <c r="CR340" s="49"/>
      <c r="CS340" s="49"/>
      <c r="CT340" s="49"/>
      <c r="CU340" s="49"/>
      <c r="CV340" s="49"/>
      <c r="CW340" s="49"/>
      <c r="CX340" s="49"/>
      <c r="CY340" s="49"/>
      <c r="CZ340" s="49"/>
      <c r="DA340" s="49"/>
      <c r="DB340" s="49"/>
      <c r="DC340" s="49"/>
      <c r="DD340" s="49"/>
      <c r="DE340" s="49"/>
      <c r="DF340" s="49"/>
      <c r="DG340" s="49"/>
      <c r="DH340" s="49"/>
      <c r="DI340" s="49"/>
      <c r="DJ340" s="49"/>
      <c r="DK340" s="49"/>
      <c r="DL340" s="49"/>
      <c r="DM340" s="49"/>
      <c r="DN340" s="49"/>
      <c r="DO340" s="49"/>
      <c r="DP340" s="49"/>
      <c r="DQ340" s="49"/>
      <c r="DR340" s="49"/>
      <c r="DS340" s="49"/>
      <c r="DT340" s="49"/>
      <c r="DU340" s="49"/>
      <c r="DV340" s="49"/>
      <c r="DW340" s="49"/>
      <c r="DX340" s="49"/>
      <c r="DY340" s="49"/>
      <c r="DZ340" s="49"/>
      <c r="EA340" s="49"/>
      <c r="EB340" s="49"/>
      <c r="EC340" s="49"/>
      <c r="ED340" s="49"/>
      <c r="EE340" s="49"/>
      <c r="EF340" s="49"/>
      <c r="EG340" s="49"/>
      <c r="EH340" s="49"/>
      <c r="EI340" s="49"/>
      <c r="EJ340" s="49"/>
      <c r="EK340" s="49"/>
      <c r="EL340" s="49"/>
      <c r="EM340" s="49"/>
      <c r="EN340" s="49"/>
      <c r="EO340" s="49"/>
      <c r="EP340" s="49"/>
      <c r="EQ340" s="49"/>
      <c r="ER340" s="49"/>
      <c r="ES340" s="49"/>
      <c r="ET340" s="49"/>
      <c r="EU340" s="49"/>
    </row>
    <row r="341" spans="1:164" s="42" customFormat="1" x14ac:dyDescent="0.25">
      <c r="A341" s="43"/>
      <c r="B341" s="5" t="s">
        <v>74</v>
      </c>
      <c r="C341" s="50"/>
      <c r="D341" s="10">
        <v>9</v>
      </c>
      <c r="E341" s="44">
        <v>9</v>
      </c>
      <c r="F341" s="9"/>
      <c r="G341" s="48"/>
      <c r="H341" s="9"/>
      <c r="I341" s="48"/>
      <c r="J341" s="27"/>
      <c r="K341" s="5"/>
      <c r="L341" s="5"/>
      <c r="M341" s="5"/>
      <c r="N341" s="5"/>
      <c r="O341" s="5"/>
      <c r="P341" s="5"/>
      <c r="Q341" s="5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49"/>
      <c r="AC341" s="49"/>
      <c r="AD341" s="49"/>
      <c r="AE341" s="49"/>
      <c r="AF341" s="49"/>
      <c r="AG341" s="49"/>
      <c r="AH341" s="49"/>
      <c r="AI341" s="49"/>
      <c r="AJ341" s="49"/>
      <c r="AK341" s="49"/>
      <c r="AL341" s="49"/>
      <c r="AM341" s="49"/>
      <c r="AN341" s="49"/>
      <c r="AO341" s="49"/>
      <c r="AP341" s="49"/>
      <c r="AQ341" s="49"/>
      <c r="AR341" s="49"/>
      <c r="AS341" s="49"/>
      <c r="AT341" s="49"/>
      <c r="AU341" s="49"/>
      <c r="AV341" s="49"/>
      <c r="AW341" s="49"/>
      <c r="AX341" s="49"/>
      <c r="AY341" s="49"/>
      <c r="AZ341" s="49"/>
      <c r="BA341" s="49"/>
      <c r="BB341" s="49"/>
      <c r="BC341" s="49"/>
      <c r="BD341" s="49"/>
      <c r="BE341" s="49"/>
      <c r="BF341" s="49"/>
      <c r="BG341" s="49"/>
      <c r="BH341" s="49"/>
      <c r="BI341" s="49"/>
      <c r="BJ341" s="49"/>
      <c r="BK341" s="49"/>
      <c r="BL341" s="49"/>
      <c r="BM341" s="49"/>
      <c r="BN341" s="49"/>
      <c r="BO341" s="49"/>
      <c r="BP341" s="49"/>
      <c r="BQ341" s="49"/>
      <c r="BR341" s="49"/>
      <c r="BS341" s="49"/>
      <c r="BT341" s="49"/>
      <c r="BU341" s="49"/>
      <c r="BV341" s="49"/>
      <c r="BW341" s="49"/>
      <c r="BX341" s="49"/>
      <c r="BY341" s="49"/>
      <c r="BZ341" s="49"/>
      <c r="CA341" s="49"/>
      <c r="CB341" s="49"/>
      <c r="CC341" s="49"/>
      <c r="CD341" s="49"/>
      <c r="CE341" s="49"/>
      <c r="CF341" s="49"/>
      <c r="CG341" s="49"/>
      <c r="CH341" s="49"/>
      <c r="CI341" s="49"/>
      <c r="CJ341" s="49"/>
      <c r="CK341" s="49"/>
      <c r="CL341" s="49"/>
      <c r="CM341" s="49"/>
      <c r="CN341" s="49"/>
      <c r="CO341" s="49"/>
      <c r="CP341" s="49"/>
      <c r="CQ341" s="49"/>
      <c r="CR341" s="49"/>
      <c r="CS341" s="49"/>
      <c r="CT341" s="49"/>
      <c r="CU341" s="49"/>
      <c r="CV341" s="49"/>
      <c r="CW341" s="49"/>
      <c r="CX341" s="49"/>
      <c r="CY341" s="49"/>
      <c r="CZ341" s="49"/>
      <c r="DA341" s="49"/>
      <c r="DB341" s="49"/>
      <c r="DC341" s="49"/>
      <c r="DD341" s="49"/>
      <c r="DE341" s="49"/>
      <c r="DF341" s="49"/>
      <c r="DG341" s="49"/>
      <c r="DH341" s="49"/>
      <c r="DI341" s="49"/>
      <c r="DJ341" s="49"/>
      <c r="DK341" s="49"/>
      <c r="DL341" s="49"/>
      <c r="DM341" s="49"/>
      <c r="DN341" s="49"/>
      <c r="DO341" s="49"/>
      <c r="DP341" s="49"/>
      <c r="DQ341" s="49"/>
      <c r="DR341" s="49"/>
      <c r="DS341" s="49"/>
      <c r="DT341" s="49"/>
      <c r="DU341" s="49"/>
      <c r="DV341" s="49"/>
      <c r="DW341" s="49"/>
      <c r="DX341" s="49"/>
      <c r="DY341" s="49"/>
      <c r="DZ341" s="49"/>
      <c r="EA341" s="49"/>
      <c r="EB341" s="49"/>
      <c r="EC341" s="49"/>
      <c r="ED341" s="49"/>
      <c r="EE341" s="49"/>
      <c r="EF341" s="49"/>
      <c r="EG341" s="49"/>
      <c r="EH341" s="49"/>
      <c r="EI341" s="49"/>
      <c r="EJ341" s="49"/>
      <c r="EK341" s="49"/>
      <c r="EL341" s="49"/>
      <c r="EM341" s="49"/>
      <c r="EN341" s="49"/>
      <c r="EO341" s="49"/>
      <c r="EP341" s="49"/>
      <c r="EQ341" s="49"/>
      <c r="ER341" s="49"/>
      <c r="ES341" s="49"/>
      <c r="ET341" s="49"/>
      <c r="EU341" s="49"/>
    </row>
    <row r="342" spans="1:164" s="42" customFormat="1" ht="22.5" customHeight="1" x14ac:dyDescent="0.25">
      <c r="A342" s="43"/>
      <c r="B342" s="5" t="s">
        <v>80</v>
      </c>
      <c r="C342" s="50"/>
      <c r="D342" s="10">
        <v>7.8</v>
      </c>
      <c r="E342" s="44">
        <v>7.8</v>
      </c>
      <c r="F342" s="9"/>
      <c r="G342" s="48"/>
      <c r="H342" s="9"/>
      <c r="I342" s="48"/>
      <c r="J342" s="27"/>
      <c r="K342" s="5"/>
      <c r="L342" s="5"/>
      <c r="M342" s="5"/>
      <c r="N342" s="5"/>
      <c r="O342" s="5"/>
      <c r="P342" s="5"/>
      <c r="Q342" s="5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49"/>
      <c r="AC342" s="49"/>
      <c r="AD342" s="49"/>
      <c r="AE342" s="49"/>
      <c r="AF342" s="49"/>
      <c r="AG342" s="49"/>
      <c r="AH342" s="49"/>
      <c r="AI342" s="49"/>
      <c r="AJ342" s="49"/>
      <c r="AK342" s="49"/>
      <c r="AL342" s="49"/>
      <c r="AM342" s="49"/>
      <c r="AN342" s="49"/>
      <c r="AO342" s="49"/>
      <c r="AP342" s="49"/>
      <c r="AQ342" s="49"/>
      <c r="AR342" s="49"/>
      <c r="AS342" s="49"/>
      <c r="AT342" s="49"/>
      <c r="AU342" s="49"/>
      <c r="AV342" s="49"/>
      <c r="AW342" s="49"/>
      <c r="AX342" s="49"/>
      <c r="AY342" s="49"/>
      <c r="AZ342" s="49"/>
      <c r="BA342" s="49"/>
      <c r="BB342" s="49"/>
      <c r="BC342" s="49"/>
      <c r="BD342" s="49"/>
      <c r="BE342" s="49"/>
      <c r="BF342" s="49"/>
      <c r="BG342" s="49"/>
      <c r="BH342" s="49"/>
      <c r="BI342" s="49"/>
      <c r="BJ342" s="49"/>
      <c r="BK342" s="49"/>
      <c r="BL342" s="49"/>
      <c r="BM342" s="49"/>
      <c r="BN342" s="49"/>
      <c r="BO342" s="49"/>
      <c r="BP342" s="49"/>
      <c r="BQ342" s="49"/>
      <c r="BR342" s="49"/>
      <c r="BS342" s="49"/>
      <c r="BT342" s="49"/>
      <c r="BU342" s="49"/>
      <c r="BV342" s="49"/>
      <c r="BW342" s="49"/>
      <c r="BX342" s="49"/>
      <c r="BY342" s="49"/>
      <c r="BZ342" s="49"/>
      <c r="CA342" s="49"/>
      <c r="CB342" s="49"/>
      <c r="CC342" s="49"/>
      <c r="CD342" s="49"/>
      <c r="CE342" s="49"/>
      <c r="CF342" s="49"/>
      <c r="CG342" s="49"/>
      <c r="CH342" s="49"/>
      <c r="CI342" s="49"/>
      <c r="CJ342" s="49"/>
      <c r="CK342" s="49"/>
      <c r="CL342" s="49"/>
      <c r="CM342" s="49"/>
      <c r="CN342" s="49"/>
      <c r="CO342" s="49"/>
      <c r="CP342" s="49"/>
      <c r="CQ342" s="49"/>
      <c r="CR342" s="49"/>
      <c r="CS342" s="49"/>
      <c r="CT342" s="49"/>
      <c r="CU342" s="49"/>
      <c r="CV342" s="49"/>
      <c r="CW342" s="49"/>
      <c r="CX342" s="49"/>
      <c r="CY342" s="49"/>
      <c r="CZ342" s="49"/>
      <c r="DA342" s="49"/>
      <c r="DB342" s="49"/>
      <c r="DC342" s="49"/>
      <c r="DD342" s="49"/>
      <c r="DE342" s="49"/>
      <c r="DF342" s="49"/>
      <c r="DG342" s="49"/>
      <c r="DH342" s="49"/>
      <c r="DI342" s="49"/>
      <c r="DJ342" s="49"/>
      <c r="DK342" s="49"/>
      <c r="DL342" s="49"/>
      <c r="DM342" s="49"/>
      <c r="DN342" s="49"/>
      <c r="DO342" s="49"/>
      <c r="DP342" s="49"/>
      <c r="DQ342" s="49"/>
      <c r="DR342" s="49"/>
      <c r="DS342" s="49"/>
      <c r="DT342" s="49"/>
      <c r="DU342" s="49"/>
      <c r="DV342" s="49"/>
      <c r="DW342" s="49"/>
      <c r="DX342" s="49"/>
      <c r="DY342" s="49"/>
      <c r="DZ342" s="49"/>
      <c r="EA342" s="49"/>
      <c r="EB342" s="49"/>
      <c r="EC342" s="49"/>
      <c r="ED342" s="49"/>
      <c r="EE342" s="49"/>
      <c r="EF342" s="49"/>
      <c r="EG342" s="49"/>
      <c r="EH342" s="49"/>
      <c r="EI342" s="49"/>
      <c r="EJ342" s="49"/>
      <c r="EK342" s="49"/>
      <c r="EL342" s="49"/>
      <c r="EM342" s="49"/>
      <c r="EN342" s="49"/>
      <c r="EO342" s="49"/>
      <c r="EP342" s="49"/>
      <c r="EQ342" s="49"/>
      <c r="ER342" s="49"/>
      <c r="ES342" s="49"/>
      <c r="ET342" s="49"/>
      <c r="EU342" s="49"/>
    </row>
    <row r="343" spans="1:164" s="42" customFormat="1" x14ac:dyDescent="0.25">
      <c r="A343" s="43"/>
      <c r="B343" s="5" t="s">
        <v>28</v>
      </c>
      <c r="C343" s="50"/>
      <c r="D343" s="10">
        <v>3.9</v>
      </c>
      <c r="E343" s="44">
        <v>3.9</v>
      </c>
      <c r="F343" s="9"/>
      <c r="G343" s="48"/>
      <c r="H343" s="9"/>
      <c r="I343" s="48"/>
      <c r="J343" s="27"/>
      <c r="K343" s="5"/>
      <c r="L343" s="5"/>
      <c r="M343" s="5"/>
      <c r="N343" s="5"/>
      <c r="O343" s="5"/>
      <c r="P343" s="5"/>
      <c r="Q343" s="5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49"/>
      <c r="AC343" s="49"/>
      <c r="AD343" s="49"/>
      <c r="AE343" s="49"/>
      <c r="AF343" s="49"/>
      <c r="AG343" s="49"/>
      <c r="AH343" s="49"/>
      <c r="AI343" s="49"/>
      <c r="AJ343" s="49"/>
      <c r="AK343" s="49"/>
      <c r="AL343" s="49"/>
      <c r="AM343" s="49"/>
      <c r="AN343" s="49"/>
      <c r="AO343" s="49"/>
      <c r="AP343" s="49"/>
      <c r="AQ343" s="49"/>
      <c r="AR343" s="49"/>
      <c r="AS343" s="49"/>
      <c r="AT343" s="49"/>
      <c r="AU343" s="49"/>
      <c r="AV343" s="49"/>
      <c r="AW343" s="49"/>
      <c r="AX343" s="49"/>
      <c r="AY343" s="49"/>
      <c r="AZ343" s="49"/>
      <c r="BA343" s="49"/>
      <c r="BB343" s="49"/>
      <c r="BC343" s="49"/>
      <c r="BD343" s="49"/>
      <c r="BE343" s="49"/>
      <c r="BF343" s="49"/>
      <c r="BG343" s="49"/>
      <c r="BH343" s="49"/>
      <c r="BI343" s="49"/>
      <c r="BJ343" s="49"/>
      <c r="BK343" s="49"/>
      <c r="BL343" s="49"/>
      <c r="BM343" s="49"/>
      <c r="BN343" s="49"/>
      <c r="BO343" s="49"/>
      <c r="BP343" s="49"/>
      <c r="BQ343" s="49"/>
      <c r="BR343" s="49"/>
      <c r="BS343" s="49"/>
      <c r="BT343" s="49"/>
      <c r="BU343" s="49"/>
      <c r="BV343" s="49"/>
      <c r="BW343" s="49"/>
      <c r="BX343" s="49"/>
      <c r="BY343" s="49"/>
      <c r="BZ343" s="49"/>
      <c r="CA343" s="49"/>
      <c r="CB343" s="49"/>
      <c r="CC343" s="49"/>
      <c r="CD343" s="49"/>
      <c r="CE343" s="49"/>
      <c r="CF343" s="49"/>
      <c r="CG343" s="49"/>
      <c r="CH343" s="49"/>
      <c r="CI343" s="49"/>
      <c r="CJ343" s="49"/>
      <c r="CK343" s="49"/>
      <c r="CL343" s="49"/>
      <c r="CM343" s="49"/>
      <c r="CN343" s="49"/>
      <c r="CO343" s="49"/>
      <c r="CP343" s="49"/>
      <c r="CQ343" s="49"/>
      <c r="CR343" s="49"/>
      <c r="CS343" s="49"/>
      <c r="CT343" s="49"/>
      <c r="CU343" s="49"/>
      <c r="CV343" s="49"/>
      <c r="CW343" s="49"/>
      <c r="CX343" s="49"/>
      <c r="CY343" s="49"/>
      <c r="CZ343" s="49"/>
      <c r="DA343" s="49"/>
      <c r="DB343" s="49"/>
      <c r="DC343" s="49"/>
      <c r="DD343" s="49"/>
      <c r="DE343" s="49"/>
      <c r="DF343" s="49"/>
      <c r="DG343" s="49"/>
      <c r="DH343" s="49"/>
      <c r="DI343" s="49"/>
      <c r="DJ343" s="49"/>
      <c r="DK343" s="49"/>
      <c r="DL343" s="49"/>
      <c r="DM343" s="49"/>
      <c r="DN343" s="49"/>
      <c r="DO343" s="49"/>
      <c r="DP343" s="49"/>
      <c r="DQ343" s="49"/>
      <c r="DR343" s="49"/>
      <c r="DS343" s="49"/>
      <c r="DT343" s="49"/>
      <c r="DU343" s="49"/>
      <c r="DV343" s="49"/>
      <c r="DW343" s="49"/>
      <c r="DX343" s="49"/>
      <c r="DY343" s="49"/>
      <c r="DZ343" s="49"/>
      <c r="EA343" s="49"/>
      <c r="EB343" s="49"/>
      <c r="EC343" s="49"/>
      <c r="ED343" s="49"/>
      <c r="EE343" s="49"/>
      <c r="EF343" s="49"/>
      <c r="EG343" s="49"/>
      <c r="EH343" s="49"/>
      <c r="EI343" s="49"/>
      <c r="EJ343" s="49"/>
      <c r="EK343" s="49"/>
      <c r="EL343" s="49"/>
      <c r="EM343" s="49"/>
      <c r="EN343" s="49"/>
      <c r="EO343" s="49"/>
      <c r="EP343" s="49"/>
      <c r="EQ343" s="49"/>
      <c r="ER343" s="49"/>
      <c r="ES343" s="49"/>
      <c r="ET343" s="49"/>
      <c r="EU343" s="49"/>
    </row>
    <row r="344" spans="1:164" s="42" customFormat="1" x14ac:dyDescent="0.25">
      <c r="A344" s="43"/>
      <c r="B344" s="5" t="s">
        <v>116</v>
      </c>
      <c r="C344" s="50"/>
      <c r="D344" s="10">
        <v>3.9</v>
      </c>
      <c r="E344" s="44">
        <v>3.9</v>
      </c>
      <c r="F344" s="9"/>
      <c r="G344" s="48"/>
      <c r="H344" s="9"/>
      <c r="I344" s="48"/>
      <c r="J344" s="27"/>
      <c r="K344" s="5"/>
      <c r="L344" s="5"/>
      <c r="M344" s="5"/>
      <c r="N344" s="5"/>
      <c r="O344" s="5"/>
      <c r="P344" s="5"/>
      <c r="Q344" s="5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49"/>
      <c r="AC344" s="49"/>
      <c r="AD344" s="49"/>
      <c r="AE344" s="49"/>
      <c r="AF344" s="49"/>
      <c r="AG344" s="49"/>
      <c r="AH344" s="49"/>
      <c r="AI344" s="49"/>
      <c r="AJ344" s="49"/>
      <c r="AK344" s="49"/>
      <c r="AL344" s="49"/>
      <c r="AM344" s="49"/>
      <c r="AN344" s="49"/>
      <c r="AO344" s="49"/>
      <c r="AP344" s="49"/>
      <c r="AQ344" s="49"/>
      <c r="AR344" s="49"/>
      <c r="AS344" s="49"/>
      <c r="AT344" s="49"/>
      <c r="AU344" s="49"/>
      <c r="AV344" s="49"/>
      <c r="AW344" s="49"/>
      <c r="AX344" s="49"/>
      <c r="AY344" s="49"/>
      <c r="AZ344" s="49"/>
      <c r="BA344" s="49"/>
      <c r="BB344" s="49"/>
      <c r="BC344" s="49"/>
      <c r="BD344" s="49"/>
      <c r="BE344" s="49"/>
      <c r="BF344" s="49"/>
      <c r="BG344" s="49"/>
      <c r="BH344" s="49"/>
      <c r="BI344" s="49"/>
      <c r="BJ344" s="49"/>
      <c r="BK344" s="49"/>
      <c r="BL344" s="49"/>
      <c r="BM344" s="49"/>
      <c r="BN344" s="49"/>
      <c r="BO344" s="49"/>
      <c r="BP344" s="49"/>
      <c r="BQ344" s="49"/>
      <c r="BR344" s="49"/>
      <c r="BS344" s="49"/>
      <c r="BT344" s="49"/>
      <c r="BU344" s="49"/>
      <c r="BV344" s="49"/>
      <c r="BW344" s="49"/>
      <c r="BX344" s="49"/>
      <c r="BY344" s="49"/>
      <c r="BZ344" s="49"/>
      <c r="CA344" s="49"/>
      <c r="CB344" s="49"/>
      <c r="CC344" s="49"/>
      <c r="CD344" s="49"/>
      <c r="CE344" s="49"/>
      <c r="CF344" s="49"/>
      <c r="CG344" s="49"/>
      <c r="CH344" s="49"/>
      <c r="CI344" s="49"/>
      <c r="CJ344" s="49"/>
      <c r="CK344" s="49"/>
      <c r="CL344" s="49"/>
      <c r="CM344" s="49"/>
      <c r="CN344" s="49"/>
      <c r="CO344" s="49"/>
      <c r="CP344" s="49"/>
      <c r="CQ344" s="49"/>
      <c r="CR344" s="49"/>
      <c r="CS344" s="49"/>
      <c r="CT344" s="49"/>
      <c r="CU344" s="49"/>
      <c r="CV344" s="49"/>
      <c r="CW344" s="49"/>
      <c r="CX344" s="49"/>
      <c r="CY344" s="49"/>
      <c r="CZ344" s="49"/>
      <c r="DA344" s="49"/>
      <c r="DB344" s="49"/>
      <c r="DC344" s="49"/>
      <c r="DD344" s="49"/>
      <c r="DE344" s="49"/>
      <c r="DF344" s="49"/>
      <c r="DG344" s="49"/>
      <c r="DH344" s="49"/>
      <c r="DI344" s="49"/>
      <c r="DJ344" s="49"/>
      <c r="DK344" s="49"/>
      <c r="DL344" s="49"/>
      <c r="DM344" s="49"/>
      <c r="DN344" s="49"/>
      <c r="DO344" s="49"/>
      <c r="DP344" s="49"/>
      <c r="DQ344" s="49"/>
      <c r="DR344" s="49"/>
      <c r="DS344" s="49"/>
      <c r="DT344" s="49"/>
      <c r="DU344" s="49"/>
      <c r="DV344" s="49"/>
      <c r="DW344" s="49"/>
      <c r="DX344" s="49"/>
      <c r="DY344" s="49"/>
      <c r="DZ344" s="49"/>
      <c r="EA344" s="49"/>
      <c r="EB344" s="49"/>
      <c r="EC344" s="49"/>
      <c r="ED344" s="49"/>
      <c r="EE344" s="49"/>
      <c r="EF344" s="49"/>
      <c r="EG344" s="49"/>
      <c r="EH344" s="49"/>
      <c r="EI344" s="49"/>
      <c r="EJ344" s="49"/>
      <c r="EK344" s="49"/>
      <c r="EL344" s="49"/>
      <c r="EM344" s="49"/>
      <c r="EN344" s="49"/>
      <c r="EO344" s="49"/>
      <c r="EP344" s="49"/>
      <c r="EQ344" s="49"/>
      <c r="ER344" s="49"/>
      <c r="ES344" s="49"/>
      <c r="ET344" s="49"/>
      <c r="EU344" s="49"/>
    </row>
    <row r="345" spans="1:164" s="42" customFormat="1" x14ac:dyDescent="0.25">
      <c r="A345" s="43"/>
      <c r="B345" s="5" t="s">
        <v>81</v>
      </c>
      <c r="C345" s="50"/>
      <c r="D345" s="10"/>
      <c r="E345" s="44">
        <v>153.4</v>
      </c>
      <c r="F345" s="9"/>
      <c r="G345" s="48"/>
      <c r="H345" s="9"/>
      <c r="I345" s="47"/>
      <c r="J345" s="27"/>
      <c r="K345" s="5"/>
      <c r="L345" s="5"/>
      <c r="M345" s="5"/>
      <c r="N345" s="5"/>
      <c r="O345" s="5"/>
      <c r="P345" s="5"/>
      <c r="Q345" s="5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49"/>
      <c r="AC345" s="49"/>
      <c r="AD345" s="49"/>
      <c r="AE345" s="49"/>
      <c r="AF345" s="49"/>
      <c r="AG345" s="49"/>
      <c r="AH345" s="49"/>
      <c r="AI345" s="49"/>
      <c r="AJ345" s="49"/>
      <c r="AK345" s="49"/>
      <c r="AL345" s="49"/>
      <c r="AM345" s="49"/>
      <c r="AN345" s="49"/>
      <c r="AO345" s="49"/>
      <c r="AP345" s="49"/>
      <c r="AQ345" s="49"/>
      <c r="AR345" s="49"/>
      <c r="AS345" s="49"/>
      <c r="AT345" s="49"/>
      <c r="AU345" s="49"/>
      <c r="AV345" s="49"/>
      <c r="AW345" s="49"/>
      <c r="AX345" s="49"/>
      <c r="AY345" s="49"/>
      <c r="AZ345" s="49"/>
      <c r="BA345" s="49"/>
      <c r="BB345" s="49"/>
      <c r="BC345" s="49"/>
      <c r="BD345" s="49"/>
      <c r="BE345" s="49"/>
      <c r="BF345" s="49"/>
      <c r="BG345" s="49"/>
      <c r="BH345" s="49"/>
      <c r="BI345" s="49"/>
      <c r="BJ345" s="49"/>
      <c r="BK345" s="49"/>
      <c r="BL345" s="49"/>
      <c r="BM345" s="49"/>
      <c r="BN345" s="49"/>
      <c r="BO345" s="49"/>
      <c r="BP345" s="49"/>
      <c r="BQ345" s="49"/>
      <c r="BR345" s="49"/>
      <c r="BS345" s="49"/>
      <c r="BT345" s="49"/>
      <c r="BU345" s="49"/>
      <c r="BV345" s="49"/>
      <c r="BW345" s="49"/>
      <c r="BX345" s="49"/>
      <c r="BY345" s="49"/>
      <c r="BZ345" s="49"/>
      <c r="CA345" s="49"/>
      <c r="CB345" s="49"/>
      <c r="CC345" s="49"/>
      <c r="CD345" s="49"/>
      <c r="CE345" s="49"/>
      <c r="CF345" s="49"/>
      <c r="CG345" s="49"/>
      <c r="CH345" s="49"/>
      <c r="CI345" s="49"/>
      <c r="CJ345" s="49"/>
      <c r="CK345" s="49"/>
      <c r="CL345" s="49"/>
      <c r="CM345" s="49"/>
      <c r="CN345" s="49"/>
      <c r="CO345" s="49"/>
      <c r="CP345" s="49"/>
      <c r="CQ345" s="49"/>
      <c r="CR345" s="49"/>
      <c r="CS345" s="49"/>
      <c r="CT345" s="49"/>
      <c r="CU345" s="49"/>
      <c r="CV345" s="49"/>
      <c r="CW345" s="49"/>
      <c r="CX345" s="49"/>
      <c r="CY345" s="49"/>
      <c r="CZ345" s="49"/>
      <c r="DA345" s="49"/>
      <c r="DB345" s="49"/>
      <c r="DC345" s="49"/>
      <c r="DD345" s="49"/>
      <c r="DE345" s="49"/>
      <c r="DF345" s="49"/>
      <c r="DG345" s="49"/>
      <c r="DH345" s="49"/>
      <c r="DI345" s="49"/>
      <c r="DJ345" s="49"/>
      <c r="DK345" s="49"/>
      <c r="DL345" s="49"/>
      <c r="DM345" s="49"/>
      <c r="DN345" s="49"/>
      <c r="DO345" s="49"/>
      <c r="DP345" s="49"/>
      <c r="DQ345" s="49"/>
      <c r="DR345" s="49"/>
      <c r="DS345" s="49"/>
      <c r="DT345" s="49"/>
      <c r="DU345" s="49"/>
      <c r="DV345" s="49"/>
      <c r="DW345" s="49"/>
      <c r="DX345" s="49"/>
      <c r="DY345" s="49"/>
      <c r="DZ345" s="49"/>
      <c r="EA345" s="49"/>
      <c r="EB345" s="49"/>
      <c r="EC345" s="49"/>
      <c r="ED345" s="49"/>
      <c r="EE345" s="49"/>
      <c r="EF345" s="49"/>
      <c r="EG345" s="49"/>
      <c r="EH345" s="49"/>
      <c r="EI345" s="49"/>
      <c r="EJ345" s="49"/>
      <c r="EK345" s="49"/>
      <c r="EL345" s="49"/>
      <c r="EM345" s="49"/>
      <c r="EN345" s="49"/>
      <c r="EO345" s="49"/>
      <c r="EP345" s="49"/>
      <c r="EQ345" s="49"/>
      <c r="ER345" s="49"/>
      <c r="ES345" s="49"/>
      <c r="ET345" s="49"/>
      <c r="EU345" s="49"/>
    </row>
    <row r="346" spans="1:164" s="42" customFormat="1" x14ac:dyDescent="0.25">
      <c r="A346" s="43"/>
      <c r="B346" s="5" t="s">
        <v>204</v>
      </c>
      <c r="C346" s="50"/>
      <c r="D346" s="10">
        <v>20</v>
      </c>
      <c r="E346" s="44">
        <v>20</v>
      </c>
      <c r="F346" s="9"/>
      <c r="G346" s="48"/>
      <c r="H346" s="9"/>
      <c r="I346" s="47"/>
      <c r="J346" s="27"/>
      <c r="K346" s="5"/>
      <c r="L346" s="5"/>
      <c r="M346" s="5"/>
      <c r="N346" s="5"/>
      <c r="O346" s="5"/>
      <c r="P346" s="5"/>
      <c r="Q346" s="5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  <c r="AD346" s="49"/>
      <c r="AE346" s="49"/>
      <c r="AF346" s="49"/>
      <c r="AG346" s="49"/>
      <c r="AH346" s="49"/>
      <c r="AI346" s="49"/>
      <c r="AJ346" s="49"/>
      <c r="AK346" s="49"/>
      <c r="AL346" s="49"/>
      <c r="AM346" s="49"/>
      <c r="AN346" s="49"/>
      <c r="AO346" s="49"/>
      <c r="AP346" s="49"/>
      <c r="AQ346" s="49"/>
      <c r="AR346" s="49"/>
      <c r="AS346" s="49"/>
      <c r="AT346" s="49"/>
      <c r="AU346" s="49"/>
      <c r="AV346" s="49"/>
      <c r="AW346" s="49"/>
      <c r="AX346" s="49"/>
      <c r="AY346" s="49"/>
      <c r="AZ346" s="49"/>
      <c r="BA346" s="49"/>
      <c r="BB346" s="49"/>
      <c r="BC346" s="49"/>
      <c r="BD346" s="49"/>
      <c r="BE346" s="49"/>
      <c r="BF346" s="49"/>
      <c r="BG346" s="49"/>
      <c r="BH346" s="49"/>
      <c r="BI346" s="49"/>
      <c r="BJ346" s="49"/>
      <c r="BK346" s="49"/>
      <c r="BL346" s="49"/>
      <c r="BM346" s="49"/>
      <c r="BN346" s="49"/>
      <c r="BO346" s="49"/>
      <c r="BP346" s="49"/>
      <c r="BQ346" s="49"/>
      <c r="BR346" s="49"/>
      <c r="BS346" s="49"/>
      <c r="BT346" s="49"/>
      <c r="BU346" s="49"/>
      <c r="BV346" s="49"/>
      <c r="BW346" s="49"/>
      <c r="BX346" s="49"/>
      <c r="BY346" s="49"/>
      <c r="BZ346" s="49"/>
      <c r="CA346" s="49"/>
      <c r="CB346" s="49"/>
      <c r="CC346" s="49"/>
      <c r="CD346" s="49"/>
      <c r="CE346" s="49"/>
      <c r="CF346" s="49"/>
      <c r="CG346" s="49"/>
      <c r="CH346" s="49"/>
      <c r="CI346" s="49"/>
      <c r="CJ346" s="49"/>
      <c r="CK346" s="49"/>
      <c r="CL346" s="49"/>
      <c r="CM346" s="49"/>
      <c r="CN346" s="49"/>
      <c r="CO346" s="49"/>
      <c r="CP346" s="49"/>
      <c r="CQ346" s="49"/>
      <c r="CR346" s="49"/>
      <c r="CS346" s="49"/>
      <c r="CT346" s="49"/>
      <c r="CU346" s="49"/>
      <c r="CV346" s="49"/>
      <c r="CW346" s="49"/>
      <c r="CX346" s="49"/>
      <c r="CY346" s="49"/>
      <c r="CZ346" s="49"/>
      <c r="DA346" s="49"/>
      <c r="DB346" s="49"/>
      <c r="DC346" s="49"/>
      <c r="DD346" s="49"/>
      <c r="DE346" s="49"/>
      <c r="DF346" s="49"/>
      <c r="DG346" s="49"/>
      <c r="DH346" s="49"/>
      <c r="DI346" s="49"/>
      <c r="DJ346" s="49"/>
      <c r="DK346" s="49"/>
      <c r="DL346" s="49"/>
      <c r="DM346" s="49"/>
      <c r="DN346" s="49"/>
      <c r="DO346" s="49"/>
      <c r="DP346" s="49"/>
      <c r="DQ346" s="49"/>
      <c r="DR346" s="49"/>
      <c r="DS346" s="49"/>
      <c r="DT346" s="49"/>
      <c r="DU346" s="49"/>
      <c r="DV346" s="49"/>
      <c r="DW346" s="49"/>
      <c r="DX346" s="49"/>
      <c r="DY346" s="49"/>
      <c r="DZ346" s="49"/>
      <c r="EA346" s="49"/>
      <c r="EB346" s="49"/>
      <c r="EC346" s="49"/>
      <c r="ED346" s="49"/>
      <c r="EE346" s="49"/>
      <c r="EF346" s="49"/>
      <c r="EG346" s="49"/>
      <c r="EH346" s="49"/>
      <c r="EI346" s="49"/>
      <c r="EJ346" s="49"/>
      <c r="EK346" s="49"/>
      <c r="EL346" s="49"/>
      <c r="EM346" s="49"/>
      <c r="EN346" s="49"/>
      <c r="EO346" s="49"/>
      <c r="EP346" s="49"/>
      <c r="EQ346" s="49"/>
      <c r="ER346" s="49"/>
      <c r="ES346" s="49"/>
      <c r="ET346" s="49"/>
      <c r="EU346" s="49"/>
    </row>
    <row r="347" spans="1:164" s="42" customFormat="1" x14ac:dyDescent="0.25">
      <c r="A347" s="43"/>
      <c r="B347" s="5"/>
      <c r="C347" s="50"/>
      <c r="D347" s="10"/>
      <c r="E347" s="44"/>
      <c r="F347" s="9"/>
      <c r="G347" s="48"/>
      <c r="H347" s="9"/>
      <c r="I347" s="47"/>
      <c r="J347" s="27"/>
      <c r="K347" s="5"/>
      <c r="L347" s="5"/>
      <c r="M347" s="5"/>
      <c r="N347" s="5"/>
      <c r="O347" s="5"/>
      <c r="P347" s="5"/>
      <c r="Q347" s="5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  <c r="AD347" s="49"/>
      <c r="AE347" s="49"/>
      <c r="AF347" s="49"/>
      <c r="AG347" s="49"/>
      <c r="AH347" s="49"/>
      <c r="AI347" s="49"/>
      <c r="AJ347" s="49"/>
      <c r="AK347" s="49"/>
      <c r="AL347" s="49"/>
      <c r="AM347" s="49"/>
      <c r="AN347" s="49"/>
      <c r="AO347" s="49"/>
      <c r="AP347" s="49"/>
      <c r="AQ347" s="49"/>
      <c r="AR347" s="49"/>
      <c r="AS347" s="49"/>
      <c r="AT347" s="49"/>
      <c r="AU347" s="49"/>
      <c r="AV347" s="49"/>
      <c r="AW347" s="49"/>
      <c r="AX347" s="49"/>
      <c r="AY347" s="49"/>
      <c r="AZ347" s="49"/>
      <c r="BA347" s="49"/>
      <c r="BB347" s="49"/>
      <c r="BC347" s="49"/>
      <c r="BD347" s="49"/>
      <c r="BE347" s="49"/>
      <c r="BF347" s="49"/>
      <c r="BG347" s="49"/>
      <c r="BH347" s="49"/>
      <c r="BI347" s="49"/>
      <c r="BJ347" s="49"/>
      <c r="BK347" s="49"/>
      <c r="BL347" s="49"/>
      <c r="BM347" s="49"/>
      <c r="BN347" s="49"/>
      <c r="BO347" s="49"/>
      <c r="BP347" s="49"/>
      <c r="BQ347" s="49"/>
      <c r="BR347" s="49"/>
      <c r="BS347" s="49"/>
      <c r="BT347" s="49"/>
      <c r="BU347" s="49"/>
      <c r="BV347" s="49"/>
      <c r="BW347" s="49"/>
      <c r="BX347" s="49"/>
      <c r="BY347" s="49"/>
      <c r="BZ347" s="49"/>
      <c r="CA347" s="49"/>
      <c r="CB347" s="49"/>
      <c r="CC347" s="49"/>
      <c r="CD347" s="49"/>
      <c r="CE347" s="49"/>
      <c r="CF347" s="49"/>
      <c r="CG347" s="49"/>
      <c r="CH347" s="49"/>
      <c r="CI347" s="49"/>
      <c r="CJ347" s="49"/>
      <c r="CK347" s="49"/>
      <c r="CL347" s="49"/>
      <c r="CM347" s="49"/>
      <c r="CN347" s="49"/>
      <c r="CO347" s="49"/>
      <c r="CP347" s="49"/>
      <c r="CQ347" s="49"/>
      <c r="CR347" s="49"/>
      <c r="CS347" s="49"/>
      <c r="CT347" s="49"/>
      <c r="CU347" s="49"/>
      <c r="CV347" s="49"/>
      <c r="CW347" s="49"/>
      <c r="CX347" s="49"/>
      <c r="CY347" s="49"/>
      <c r="CZ347" s="49"/>
      <c r="DA347" s="49"/>
      <c r="DB347" s="49"/>
      <c r="DC347" s="49"/>
      <c r="DD347" s="49"/>
      <c r="DE347" s="49"/>
      <c r="DF347" s="49"/>
      <c r="DG347" s="49"/>
      <c r="DH347" s="49"/>
      <c r="DI347" s="49"/>
      <c r="DJ347" s="49"/>
      <c r="DK347" s="49"/>
      <c r="DL347" s="49"/>
      <c r="DM347" s="49"/>
      <c r="DN347" s="49"/>
      <c r="DO347" s="49"/>
      <c r="DP347" s="49"/>
      <c r="DQ347" s="49"/>
      <c r="DR347" s="49"/>
      <c r="DS347" s="49"/>
      <c r="DT347" s="49"/>
      <c r="DU347" s="49"/>
      <c r="DV347" s="49"/>
      <c r="DW347" s="49"/>
      <c r="DX347" s="49"/>
      <c r="DY347" s="49"/>
      <c r="DZ347" s="49"/>
      <c r="EA347" s="49"/>
      <c r="EB347" s="49"/>
      <c r="EC347" s="49"/>
      <c r="ED347" s="49"/>
      <c r="EE347" s="49"/>
      <c r="EF347" s="49"/>
      <c r="EG347" s="49"/>
      <c r="EH347" s="49"/>
      <c r="EI347" s="49"/>
      <c r="EJ347" s="49"/>
      <c r="EK347" s="49"/>
      <c r="EL347" s="49"/>
      <c r="EM347" s="49"/>
      <c r="EN347" s="49"/>
      <c r="EO347" s="49"/>
      <c r="EP347" s="49"/>
      <c r="EQ347" s="49"/>
      <c r="ER347" s="49"/>
      <c r="ES347" s="49"/>
      <c r="ET347" s="49"/>
      <c r="EU347" s="49"/>
    </row>
    <row r="348" spans="1:164" s="42" customFormat="1" x14ac:dyDescent="0.25">
      <c r="A348" s="43" t="s">
        <v>29</v>
      </c>
      <c r="B348" s="5"/>
      <c r="C348" s="44" t="s">
        <v>30</v>
      </c>
      <c r="D348" s="45"/>
      <c r="E348" s="46"/>
      <c r="F348" s="47">
        <v>0.06</v>
      </c>
      <c r="G348" s="48">
        <v>0.02</v>
      </c>
      <c r="H348" s="9">
        <v>4.99</v>
      </c>
      <c r="I348" s="48">
        <v>20</v>
      </c>
      <c r="J348" s="27" t="s">
        <v>31</v>
      </c>
      <c r="K348" s="5"/>
      <c r="L348" s="5"/>
      <c r="M348" s="5"/>
      <c r="N348" s="5"/>
      <c r="O348" s="5"/>
      <c r="P348" s="5"/>
      <c r="Q348" s="5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49"/>
      <c r="AC348" s="49"/>
      <c r="AD348" s="49"/>
      <c r="AE348" s="49"/>
      <c r="AF348" s="49"/>
      <c r="AG348" s="49"/>
      <c r="AH348" s="49"/>
      <c r="AI348" s="49"/>
      <c r="AJ348" s="49"/>
      <c r="AK348" s="49"/>
      <c r="AL348" s="49"/>
      <c r="AM348" s="49"/>
      <c r="AN348" s="49"/>
      <c r="AO348" s="49"/>
      <c r="AP348" s="49"/>
      <c r="AQ348" s="49"/>
      <c r="AR348" s="49"/>
      <c r="AS348" s="49"/>
      <c r="AT348" s="49"/>
      <c r="AU348" s="49"/>
      <c r="AV348" s="49"/>
      <c r="AW348" s="49"/>
      <c r="AX348" s="49"/>
      <c r="AY348" s="49"/>
      <c r="AZ348" s="49"/>
      <c r="BA348" s="49"/>
      <c r="BB348" s="49"/>
      <c r="BC348" s="49"/>
      <c r="BD348" s="49"/>
      <c r="BE348" s="49"/>
      <c r="BF348" s="49"/>
      <c r="BG348" s="49"/>
      <c r="BH348" s="49"/>
      <c r="BI348" s="49"/>
      <c r="BJ348" s="49"/>
      <c r="BK348" s="49"/>
      <c r="BL348" s="49"/>
      <c r="BM348" s="49"/>
      <c r="BN348" s="49"/>
      <c r="BO348" s="49"/>
      <c r="BP348" s="49"/>
      <c r="BQ348" s="49"/>
      <c r="BR348" s="49"/>
      <c r="BS348" s="49"/>
      <c r="BT348" s="49"/>
      <c r="BU348" s="49"/>
      <c r="BV348" s="49"/>
      <c r="BW348" s="49"/>
      <c r="BX348" s="49"/>
      <c r="BY348" s="49"/>
      <c r="BZ348" s="49"/>
      <c r="CA348" s="49"/>
      <c r="CB348" s="49"/>
      <c r="CC348" s="49"/>
      <c r="CD348" s="49"/>
      <c r="CE348" s="49"/>
      <c r="CF348" s="49"/>
      <c r="CG348" s="49"/>
      <c r="CH348" s="49"/>
      <c r="CI348" s="49"/>
      <c r="CJ348" s="49"/>
      <c r="CK348" s="49"/>
      <c r="CL348" s="49"/>
      <c r="CM348" s="49"/>
      <c r="CN348" s="49"/>
      <c r="CO348" s="49"/>
      <c r="CP348" s="49"/>
      <c r="CQ348" s="49"/>
      <c r="CR348" s="49"/>
      <c r="CS348" s="49"/>
      <c r="CT348" s="49"/>
      <c r="CU348" s="49"/>
      <c r="CV348" s="49"/>
      <c r="CW348" s="49"/>
      <c r="CX348" s="49"/>
      <c r="CY348" s="49"/>
      <c r="CZ348" s="49"/>
      <c r="DA348" s="49"/>
      <c r="DB348" s="49"/>
      <c r="DC348" s="49"/>
      <c r="DD348" s="49"/>
      <c r="DE348" s="49"/>
      <c r="DF348" s="49"/>
      <c r="DG348" s="49"/>
      <c r="DH348" s="49"/>
      <c r="DI348" s="49"/>
      <c r="DJ348" s="49"/>
      <c r="DK348" s="49"/>
      <c r="DL348" s="49"/>
      <c r="DM348" s="49"/>
      <c r="DN348" s="49"/>
      <c r="DO348" s="49"/>
      <c r="DP348" s="49"/>
      <c r="DQ348" s="49"/>
      <c r="DR348" s="49"/>
      <c r="DS348" s="49"/>
      <c r="DT348" s="49"/>
      <c r="DU348" s="49"/>
      <c r="DV348" s="49"/>
      <c r="DW348" s="49"/>
      <c r="DX348" s="49"/>
      <c r="DY348" s="49"/>
      <c r="DZ348" s="49"/>
      <c r="EA348" s="49"/>
      <c r="EB348" s="49"/>
      <c r="EC348" s="49"/>
      <c r="ED348" s="49"/>
      <c r="EE348" s="49"/>
      <c r="EF348" s="49"/>
      <c r="EG348" s="49"/>
      <c r="EH348" s="49"/>
      <c r="EI348" s="49"/>
      <c r="EJ348" s="49"/>
      <c r="EK348" s="49"/>
      <c r="EL348" s="49"/>
      <c r="EM348" s="49"/>
      <c r="EN348" s="49"/>
      <c r="EO348" s="49"/>
      <c r="EP348" s="49"/>
      <c r="EQ348" s="49"/>
      <c r="ER348" s="49"/>
      <c r="ES348" s="49"/>
      <c r="ET348" s="49"/>
      <c r="EU348" s="49"/>
      <c r="EV348" s="49"/>
      <c r="EW348" s="49"/>
      <c r="EX348" s="49"/>
      <c r="EY348" s="49"/>
      <c r="EZ348" s="49"/>
      <c r="FA348" s="49"/>
      <c r="FB348" s="49"/>
      <c r="FC348" s="49"/>
      <c r="FD348" s="49"/>
      <c r="FE348" s="49"/>
      <c r="FF348" s="49"/>
      <c r="FG348" s="49"/>
      <c r="FH348" s="49"/>
    </row>
    <row r="349" spans="1:164" s="42" customFormat="1" x14ac:dyDescent="0.25">
      <c r="A349" s="43"/>
      <c r="B349" s="5" t="s">
        <v>32</v>
      </c>
      <c r="C349" s="50"/>
      <c r="D349" s="10">
        <v>0.3</v>
      </c>
      <c r="E349" s="44">
        <v>0.3</v>
      </c>
      <c r="F349" s="47"/>
      <c r="G349" s="47"/>
      <c r="H349" s="48"/>
      <c r="I349" s="48"/>
      <c r="J349" s="27"/>
      <c r="K349" s="5"/>
      <c r="L349" s="5"/>
      <c r="M349" s="5"/>
      <c r="N349" s="5"/>
      <c r="O349" s="5"/>
      <c r="P349" s="5"/>
      <c r="Q349" s="5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  <c r="AD349" s="49"/>
      <c r="AE349" s="49"/>
      <c r="AF349" s="49"/>
      <c r="AG349" s="49"/>
      <c r="AH349" s="49"/>
      <c r="AI349" s="49"/>
      <c r="AJ349" s="49"/>
      <c r="AK349" s="49"/>
      <c r="AL349" s="49"/>
      <c r="AM349" s="49"/>
      <c r="AN349" s="49"/>
      <c r="AO349" s="49"/>
      <c r="AP349" s="49"/>
      <c r="AQ349" s="49"/>
      <c r="AR349" s="49"/>
      <c r="AS349" s="49"/>
      <c r="AT349" s="49"/>
      <c r="AU349" s="49"/>
      <c r="AV349" s="49"/>
      <c r="AW349" s="49"/>
      <c r="AX349" s="49"/>
      <c r="AY349" s="49"/>
      <c r="AZ349" s="49"/>
      <c r="BA349" s="49"/>
      <c r="BB349" s="49"/>
      <c r="BC349" s="49"/>
      <c r="BD349" s="49"/>
      <c r="BE349" s="49"/>
      <c r="BF349" s="49"/>
      <c r="BG349" s="49"/>
      <c r="BH349" s="49"/>
      <c r="BI349" s="49"/>
      <c r="BJ349" s="49"/>
      <c r="BK349" s="49"/>
      <c r="BL349" s="49"/>
      <c r="BM349" s="49"/>
      <c r="BN349" s="49"/>
      <c r="BO349" s="49"/>
      <c r="BP349" s="49"/>
      <c r="BQ349" s="49"/>
      <c r="BR349" s="49"/>
      <c r="BS349" s="49"/>
      <c r="BT349" s="49"/>
      <c r="BU349" s="49"/>
      <c r="BV349" s="49"/>
      <c r="BW349" s="49"/>
      <c r="BX349" s="49"/>
      <c r="BY349" s="49"/>
      <c r="BZ349" s="49"/>
      <c r="CA349" s="49"/>
      <c r="CB349" s="49"/>
      <c r="CC349" s="49"/>
      <c r="CD349" s="49"/>
      <c r="CE349" s="49"/>
      <c r="CF349" s="49"/>
      <c r="CG349" s="49"/>
      <c r="CH349" s="49"/>
      <c r="CI349" s="49"/>
      <c r="CJ349" s="49"/>
      <c r="CK349" s="49"/>
      <c r="CL349" s="49"/>
      <c r="CM349" s="49"/>
      <c r="CN349" s="49"/>
      <c r="CO349" s="49"/>
      <c r="CP349" s="49"/>
      <c r="CQ349" s="49"/>
      <c r="CR349" s="49"/>
      <c r="CS349" s="49"/>
      <c r="CT349" s="49"/>
      <c r="CU349" s="49"/>
      <c r="CV349" s="49"/>
      <c r="CW349" s="49"/>
      <c r="CX349" s="49"/>
      <c r="CY349" s="49"/>
      <c r="CZ349" s="49"/>
      <c r="DA349" s="49"/>
      <c r="DB349" s="49"/>
      <c r="DC349" s="49"/>
      <c r="DD349" s="49"/>
      <c r="DE349" s="49"/>
      <c r="DF349" s="49"/>
      <c r="DG349" s="49"/>
      <c r="DH349" s="49"/>
      <c r="DI349" s="49"/>
      <c r="DJ349" s="49"/>
      <c r="DK349" s="49"/>
      <c r="DL349" s="49"/>
      <c r="DM349" s="49"/>
      <c r="DN349" s="49"/>
      <c r="DO349" s="49"/>
      <c r="DP349" s="49"/>
      <c r="DQ349" s="49"/>
      <c r="DR349" s="49"/>
      <c r="DS349" s="49"/>
      <c r="DT349" s="49"/>
      <c r="DU349" s="49"/>
      <c r="DV349" s="49"/>
      <c r="DW349" s="49"/>
      <c r="DX349" s="49"/>
      <c r="DY349" s="49"/>
      <c r="DZ349" s="49"/>
      <c r="EA349" s="49"/>
      <c r="EB349" s="49"/>
      <c r="EC349" s="49"/>
      <c r="ED349" s="49"/>
      <c r="EE349" s="49"/>
      <c r="EF349" s="49"/>
      <c r="EG349" s="49"/>
      <c r="EH349" s="49"/>
      <c r="EI349" s="49"/>
      <c r="EJ349" s="49"/>
      <c r="EK349" s="49"/>
      <c r="EL349" s="49"/>
      <c r="EM349" s="49"/>
      <c r="EN349" s="49"/>
      <c r="EO349" s="49"/>
      <c r="EP349" s="49"/>
      <c r="EQ349" s="49"/>
      <c r="ER349" s="49"/>
      <c r="ES349" s="49"/>
      <c r="ET349" s="49"/>
      <c r="EU349" s="49"/>
      <c r="EV349" s="49"/>
      <c r="EW349" s="49"/>
      <c r="EX349" s="49"/>
      <c r="EY349" s="49"/>
      <c r="EZ349" s="49"/>
      <c r="FA349" s="49"/>
      <c r="FB349" s="49"/>
      <c r="FC349" s="49"/>
      <c r="FD349" s="49"/>
      <c r="FE349" s="49"/>
      <c r="FF349" s="49"/>
      <c r="FG349" s="49"/>
      <c r="FH349" s="49"/>
    </row>
    <row r="350" spans="1:164" s="42" customFormat="1" x14ac:dyDescent="0.25">
      <c r="A350" s="43"/>
      <c r="B350" s="5" t="s">
        <v>26</v>
      </c>
      <c r="C350" s="50"/>
      <c r="D350" s="10">
        <v>5</v>
      </c>
      <c r="E350" s="44">
        <v>5</v>
      </c>
      <c r="F350" s="47"/>
      <c r="G350" s="47"/>
      <c r="H350" s="48"/>
      <c r="I350" s="47"/>
      <c r="J350" s="27"/>
      <c r="K350" s="5"/>
      <c r="L350" s="5"/>
      <c r="M350" s="5"/>
      <c r="N350" s="5"/>
      <c r="O350" s="5"/>
      <c r="P350" s="5"/>
      <c r="Q350" s="5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  <c r="AD350" s="49"/>
      <c r="AE350" s="49"/>
      <c r="AF350" s="49"/>
      <c r="AG350" s="49"/>
      <c r="AH350" s="49"/>
      <c r="AI350" s="49"/>
      <c r="AJ350" s="49"/>
      <c r="AK350" s="49"/>
      <c r="AL350" s="49"/>
      <c r="AM350" s="49"/>
      <c r="AN350" s="49"/>
      <c r="AO350" s="49"/>
      <c r="AP350" s="49"/>
      <c r="AQ350" s="49"/>
      <c r="AR350" s="49"/>
      <c r="AS350" s="49"/>
      <c r="AT350" s="49"/>
      <c r="AU350" s="49"/>
      <c r="AV350" s="49"/>
      <c r="AW350" s="49"/>
      <c r="AX350" s="49"/>
      <c r="AY350" s="49"/>
      <c r="AZ350" s="49"/>
      <c r="BA350" s="49"/>
      <c r="BB350" s="49"/>
      <c r="BC350" s="49"/>
      <c r="BD350" s="49"/>
      <c r="BE350" s="49"/>
      <c r="BF350" s="49"/>
      <c r="BG350" s="49"/>
      <c r="BH350" s="49"/>
      <c r="BI350" s="49"/>
      <c r="BJ350" s="49"/>
      <c r="BK350" s="49"/>
      <c r="BL350" s="49"/>
      <c r="BM350" s="49"/>
      <c r="BN350" s="49"/>
      <c r="BO350" s="49"/>
      <c r="BP350" s="49"/>
      <c r="BQ350" s="49"/>
      <c r="BR350" s="49"/>
      <c r="BS350" s="49"/>
      <c r="BT350" s="49"/>
      <c r="BU350" s="49"/>
      <c r="BV350" s="49"/>
      <c r="BW350" s="49"/>
      <c r="BX350" s="49"/>
      <c r="BY350" s="49"/>
      <c r="BZ350" s="49"/>
      <c r="CA350" s="49"/>
      <c r="CB350" s="49"/>
      <c r="CC350" s="49"/>
      <c r="CD350" s="49"/>
      <c r="CE350" s="49"/>
      <c r="CF350" s="49"/>
      <c r="CG350" s="49"/>
      <c r="CH350" s="49"/>
      <c r="CI350" s="49"/>
      <c r="CJ350" s="49"/>
      <c r="CK350" s="49"/>
      <c r="CL350" s="49"/>
      <c r="CM350" s="49"/>
      <c r="CN350" s="49"/>
      <c r="CO350" s="49"/>
      <c r="CP350" s="49"/>
      <c r="CQ350" s="49"/>
      <c r="CR350" s="49"/>
      <c r="CS350" s="49"/>
      <c r="CT350" s="49"/>
      <c r="CU350" s="49"/>
      <c r="CV350" s="49"/>
      <c r="CW350" s="49"/>
      <c r="CX350" s="49"/>
      <c r="CY350" s="49"/>
      <c r="CZ350" s="49"/>
      <c r="DA350" s="49"/>
      <c r="DB350" s="49"/>
      <c r="DC350" s="49"/>
      <c r="DD350" s="49"/>
      <c r="DE350" s="49"/>
      <c r="DF350" s="49"/>
      <c r="DG350" s="49"/>
      <c r="DH350" s="49"/>
      <c r="DI350" s="49"/>
      <c r="DJ350" s="49"/>
      <c r="DK350" s="49"/>
      <c r="DL350" s="49"/>
      <c r="DM350" s="49"/>
      <c r="DN350" s="49"/>
      <c r="DO350" s="49"/>
      <c r="DP350" s="49"/>
      <c r="DQ350" s="49"/>
      <c r="DR350" s="49"/>
      <c r="DS350" s="49"/>
      <c r="DT350" s="49"/>
      <c r="DU350" s="49"/>
      <c r="DV350" s="49"/>
      <c r="DW350" s="49"/>
      <c r="DX350" s="49"/>
      <c r="DY350" s="49"/>
      <c r="DZ350" s="49"/>
      <c r="EA350" s="49"/>
      <c r="EB350" s="49"/>
      <c r="EC350" s="49"/>
      <c r="ED350" s="49"/>
      <c r="EE350" s="49"/>
      <c r="EF350" s="49"/>
      <c r="EG350" s="49"/>
      <c r="EH350" s="49"/>
      <c r="EI350" s="49"/>
      <c r="EJ350" s="49"/>
      <c r="EK350" s="49"/>
      <c r="EL350" s="49"/>
      <c r="EM350" s="49"/>
      <c r="EN350" s="49"/>
      <c r="EO350" s="49"/>
      <c r="EP350" s="49"/>
      <c r="EQ350" s="49"/>
      <c r="ER350" s="49"/>
      <c r="ES350" s="49"/>
      <c r="ET350" s="49"/>
      <c r="EU350" s="49"/>
      <c r="EV350" s="49"/>
      <c r="EW350" s="49"/>
      <c r="EX350" s="49"/>
      <c r="EY350" s="49"/>
      <c r="EZ350" s="49"/>
      <c r="FA350" s="49"/>
      <c r="FB350" s="49"/>
      <c r="FC350" s="49"/>
      <c r="FD350" s="49"/>
      <c r="FE350" s="49"/>
      <c r="FF350" s="49"/>
      <c r="FG350" s="49"/>
      <c r="FH350" s="49"/>
    </row>
    <row r="351" spans="1:164" s="42" customFormat="1" x14ac:dyDescent="0.25">
      <c r="A351" s="43"/>
      <c r="B351" s="5" t="s">
        <v>33</v>
      </c>
      <c r="C351" s="50"/>
      <c r="D351" s="10">
        <v>180</v>
      </c>
      <c r="E351" s="44">
        <v>180</v>
      </c>
      <c r="F351" s="47"/>
      <c r="G351" s="47"/>
      <c r="H351" s="48"/>
      <c r="I351" s="47"/>
      <c r="J351" s="27"/>
      <c r="K351" s="5"/>
      <c r="L351" s="5"/>
      <c r="M351" s="5"/>
      <c r="N351" s="5"/>
      <c r="O351" s="5"/>
      <c r="P351" s="5"/>
      <c r="Q351" s="5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  <c r="AD351" s="49"/>
      <c r="AE351" s="49"/>
      <c r="AF351" s="49"/>
      <c r="AG351" s="49"/>
      <c r="AH351" s="49"/>
      <c r="AI351" s="49"/>
      <c r="AJ351" s="49"/>
      <c r="AK351" s="49"/>
      <c r="AL351" s="49"/>
      <c r="AM351" s="49"/>
      <c r="AN351" s="49"/>
      <c r="AO351" s="49"/>
      <c r="AP351" s="49"/>
      <c r="AQ351" s="49"/>
      <c r="AR351" s="49"/>
      <c r="AS351" s="49"/>
      <c r="AT351" s="49"/>
      <c r="AU351" s="49"/>
      <c r="AV351" s="49"/>
      <c r="AW351" s="49"/>
      <c r="AX351" s="49"/>
      <c r="AY351" s="49"/>
      <c r="AZ351" s="49"/>
      <c r="BA351" s="49"/>
      <c r="BB351" s="49"/>
      <c r="BC351" s="49"/>
      <c r="BD351" s="49"/>
      <c r="BE351" s="49"/>
      <c r="BF351" s="49"/>
      <c r="BG351" s="49"/>
      <c r="BH351" s="49"/>
      <c r="BI351" s="49"/>
      <c r="BJ351" s="49"/>
      <c r="BK351" s="49"/>
      <c r="BL351" s="49"/>
      <c r="BM351" s="49"/>
      <c r="BN351" s="49"/>
      <c r="BO351" s="49"/>
      <c r="BP351" s="49"/>
      <c r="BQ351" s="49"/>
      <c r="BR351" s="49"/>
      <c r="BS351" s="49"/>
      <c r="BT351" s="49"/>
      <c r="BU351" s="49"/>
      <c r="BV351" s="49"/>
      <c r="BW351" s="49"/>
      <c r="BX351" s="49"/>
      <c r="BY351" s="49"/>
      <c r="BZ351" s="49"/>
      <c r="CA351" s="49"/>
      <c r="CB351" s="49"/>
      <c r="CC351" s="49"/>
      <c r="CD351" s="49"/>
      <c r="CE351" s="49"/>
      <c r="CF351" s="49"/>
      <c r="CG351" s="49"/>
      <c r="CH351" s="49"/>
      <c r="CI351" s="49"/>
      <c r="CJ351" s="49"/>
      <c r="CK351" s="49"/>
      <c r="CL351" s="49"/>
      <c r="CM351" s="49"/>
      <c r="CN351" s="49"/>
      <c r="CO351" s="49"/>
      <c r="CP351" s="49"/>
      <c r="CQ351" s="49"/>
      <c r="CR351" s="49"/>
      <c r="CS351" s="49"/>
      <c r="CT351" s="49"/>
      <c r="CU351" s="49"/>
      <c r="CV351" s="49"/>
      <c r="CW351" s="49"/>
      <c r="CX351" s="49"/>
      <c r="CY351" s="49"/>
      <c r="CZ351" s="49"/>
      <c r="DA351" s="49"/>
      <c r="DB351" s="49"/>
      <c r="DC351" s="49"/>
      <c r="DD351" s="49"/>
      <c r="DE351" s="49"/>
      <c r="DF351" s="49"/>
      <c r="DG351" s="49"/>
      <c r="DH351" s="49"/>
      <c r="DI351" s="49"/>
      <c r="DJ351" s="49"/>
      <c r="DK351" s="49"/>
      <c r="DL351" s="49"/>
      <c r="DM351" s="49"/>
      <c r="DN351" s="49"/>
      <c r="DO351" s="49"/>
      <c r="DP351" s="49"/>
      <c r="DQ351" s="49"/>
      <c r="DR351" s="49"/>
      <c r="DS351" s="49"/>
      <c r="DT351" s="49"/>
      <c r="DU351" s="49"/>
      <c r="DV351" s="49"/>
      <c r="DW351" s="49"/>
      <c r="DX351" s="49"/>
      <c r="DY351" s="49"/>
      <c r="DZ351" s="49"/>
      <c r="EA351" s="49"/>
      <c r="EB351" s="49"/>
      <c r="EC351" s="49"/>
      <c r="ED351" s="49"/>
      <c r="EE351" s="49"/>
      <c r="EF351" s="49"/>
      <c r="EG351" s="49"/>
      <c r="EH351" s="49"/>
      <c r="EI351" s="49"/>
      <c r="EJ351" s="49"/>
      <c r="EK351" s="49"/>
      <c r="EL351" s="49"/>
      <c r="EM351" s="49"/>
      <c r="EN351" s="49"/>
      <c r="EO351" s="49"/>
      <c r="EP351" s="49"/>
      <c r="EQ351" s="49"/>
      <c r="ER351" s="49"/>
      <c r="ES351" s="49"/>
      <c r="ET351" s="49"/>
      <c r="EU351" s="49"/>
      <c r="EV351" s="49"/>
      <c r="EW351" s="49"/>
      <c r="EX351" s="49"/>
      <c r="EY351" s="49"/>
      <c r="EZ351" s="49"/>
      <c r="FA351" s="49"/>
      <c r="FB351" s="49"/>
      <c r="FC351" s="49"/>
      <c r="FD351" s="49"/>
      <c r="FE351" s="49"/>
      <c r="FF351" s="49"/>
      <c r="FG351" s="49"/>
      <c r="FH351" s="49"/>
    </row>
    <row r="352" spans="1:164" s="40" customFormat="1" x14ac:dyDescent="0.25">
      <c r="A352" s="34" t="s">
        <v>60</v>
      </c>
      <c r="B352" s="1"/>
      <c r="C352" s="35">
        <v>20</v>
      </c>
      <c r="D352" s="38">
        <v>20</v>
      </c>
      <c r="E352" s="38">
        <v>20</v>
      </c>
      <c r="F352" s="38">
        <v>1.52</v>
      </c>
      <c r="G352" s="3">
        <v>0.16</v>
      </c>
      <c r="H352" s="38">
        <v>9.84</v>
      </c>
      <c r="I352" s="3">
        <v>47</v>
      </c>
      <c r="J352" s="27"/>
      <c r="K352" s="5"/>
      <c r="L352" s="5"/>
      <c r="M352" s="5"/>
      <c r="N352" s="5"/>
      <c r="O352" s="5"/>
      <c r="P352" s="5"/>
      <c r="Q352" s="5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  <c r="EC352" s="6"/>
      <c r="ED352" s="6"/>
      <c r="EE352" s="6"/>
      <c r="EF352" s="6"/>
      <c r="EG352" s="6"/>
      <c r="EH352" s="6"/>
      <c r="EI352" s="6"/>
      <c r="EJ352" s="6"/>
      <c r="EK352" s="6"/>
      <c r="EL352" s="6"/>
      <c r="EM352" s="6"/>
      <c r="EN352" s="6"/>
      <c r="EO352" s="6"/>
      <c r="EP352" s="6"/>
      <c r="EQ352" s="6"/>
      <c r="ER352" s="6"/>
      <c r="ES352" s="6"/>
      <c r="ET352" s="6"/>
      <c r="EU352" s="6"/>
    </row>
    <row r="353" spans="1:151" x14ac:dyDescent="0.25">
      <c r="A353" s="101" t="s">
        <v>39</v>
      </c>
      <c r="B353" s="102"/>
      <c r="C353" s="103">
        <v>486</v>
      </c>
      <c r="D353" s="104"/>
      <c r="E353" s="103"/>
      <c r="F353" s="105">
        <f>SUM(F332:F352)</f>
        <v>16.46</v>
      </c>
      <c r="G353" s="105">
        <f>SUM(G332:G352)</f>
        <v>18.829999999999998</v>
      </c>
      <c r="H353" s="105">
        <f>SUM(H332:H352)</f>
        <v>74.5</v>
      </c>
      <c r="I353" s="105">
        <f>SUM(I332:I352)</f>
        <v>535</v>
      </c>
      <c r="J353" s="33"/>
    </row>
    <row r="354" spans="1:151" x14ac:dyDescent="0.25">
      <c r="A354" s="53" t="s">
        <v>92</v>
      </c>
      <c r="B354" s="54"/>
      <c r="C354" s="144">
        <f>C299+C302+C331+C353</f>
        <v>1636.5</v>
      </c>
      <c r="D354" s="107"/>
      <c r="E354" s="31"/>
      <c r="F354" s="32">
        <f>F299+F302+F331+F353</f>
        <v>48.676666666666669</v>
      </c>
      <c r="G354" s="32">
        <f>G299+G302+G331+G353</f>
        <v>55.171666666666667</v>
      </c>
      <c r="H354" s="32">
        <f>H299+H302+H331+H353</f>
        <v>228.65166666666664</v>
      </c>
      <c r="I354" s="32">
        <f>I299+I302+I331+I353</f>
        <v>1608.1</v>
      </c>
      <c r="J354" s="27"/>
    </row>
    <row r="355" spans="1:151" x14ac:dyDescent="0.25">
      <c r="C355" s="109"/>
      <c r="D355" s="110"/>
      <c r="E355" s="3"/>
      <c r="J355" s="111"/>
    </row>
    <row r="356" spans="1:151" x14ac:dyDescent="0.25">
      <c r="C356" s="109"/>
      <c r="D356" s="110"/>
      <c r="E356" s="3"/>
    </row>
    <row r="357" spans="1:151" s="42" customFormat="1" ht="16.5" customHeight="1" x14ac:dyDescent="0.25">
      <c r="A357" s="1" t="s">
        <v>205</v>
      </c>
      <c r="B357" s="1"/>
      <c r="C357" s="1"/>
      <c r="D357" s="2"/>
      <c r="E357" s="2"/>
      <c r="F357" s="3"/>
      <c r="G357" s="3"/>
      <c r="H357" s="3"/>
      <c r="I357" s="3"/>
      <c r="J357" s="113"/>
      <c r="K357" s="5"/>
      <c r="L357" s="5"/>
      <c r="M357" s="5"/>
      <c r="N357" s="5"/>
      <c r="O357" s="5"/>
      <c r="P357" s="5"/>
      <c r="Q357" s="5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</row>
    <row r="358" spans="1:151" s="42" customFormat="1" ht="30" x14ac:dyDescent="0.25">
      <c r="A358" s="11" t="s">
        <v>4</v>
      </c>
      <c r="B358" s="12"/>
      <c r="C358" s="13" t="s">
        <v>5</v>
      </c>
      <c r="D358" s="14" t="s">
        <v>6</v>
      </c>
      <c r="E358" s="15" t="s">
        <v>6</v>
      </c>
      <c r="F358" s="398" t="s">
        <v>7</v>
      </c>
      <c r="G358" s="399"/>
      <c r="H358" s="400"/>
      <c r="I358" s="14" t="s">
        <v>8</v>
      </c>
      <c r="J358" s="18" t="s">
        <v>9</v>
      </c>
      <c r="K358" s="5"/>
      <c r="L358" s="5"/>
      <c r="M358" s="5"/>
      <c r="N358" s="5"/>
      <c r="O358" s="5"/>
      <c r="P358" s="5"/>
      <c r="Q358" s="5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6"/>
      <c r="EK358" s="6"/>
      <c r="EL358" s="6"/>
      <c r="EM358" s="6"/>
      <c r="EN358" s="6"/>
      <c r="EO358" s="6"/>
      <c r="EP358" s="6"/>
      <c r="EQ358" s="6"/>
      <c r="ER358" s="6"/>
      <c r="ES358" s="6"/>
      <c r="ET358" s="6"/>
      <c r="EU358" s="6"/>
    </row>
    <row r="359" spans="1:151" s="42" customFormat="1" ht="22.5" customHeight="1" x14ac:dyDescent="0.25">
      <c r="A359" s="19" t="s">
        <v>10</v>
      </c>
      <c r="B359" s="20"/>
      <c r="C359" s="21"/>
      <c r="D359" s="22" t="s">
        <v>11</v>
      </c>
      <c r="E359" s="23" t="s">
        <v>11</v>
      </c>
      <c r="F359" s="24"/>
      <c r="G359" s="25"/>
      <c r="H359" s="26"/>
      <c r="I359" s="22" t="s">
        <v>12</v>
      </c>
      <c r="J359" s="27"/>
      <c r="K359" s="5"/>
      <c r="L359" s="5"/>
      <c r="M359" s="5"/>
      <c r="N359" s="5"/>
      <c r="O359" s="5"/>
      <c r="P359" s="5"/>
      <c r="Q359" s="5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6"/>
      <c r="EK359" s="6"/>
      <c r="EL359" s="6"/>
      <c r="EM359" s="6"/>
      <c r="EN359" s="6"/>
      <c r="EO359" s="6"/>
      <c r="EP359" s="6"/>
      <c r="EQ359" s="6"/>
      <c r="ER359" s="6"/>
      <c r="ES359" s="6"/>
      <c r="ET359" s="6"/>
      <c r="EU359" s="6"/>
    </row>
    <row r="360" spans="1:151" s="42" customFormat="1" x14ac:dyDescent="0.25">
      <c r="A360" s="28"/>
      <c r="B360" s="29"/>
      <c r="C360" s="30"/>
      <c r="D360" s="31" t="s">
        <v>13</v>
      </c>
      <c r="E360" s="31" t="s">
        <v>14</v>
      </c>
      <c r="F360" s="31" t="s">
        <v>15</v>
      </c>
      <c r="G360" s="31" t="s">
        <v>16</v>
      </c>
      <c r="H360" s="32" t="s">
        <v>17</v>
      </c>
      <c r="I360" s="32" t="s">
        <v>18</v>
      </c>
      <c r="J360" s="33"/>
      <c r="K360" s="5"/>
      <c r="L360" s="5"/>
      <c r="M360" s="5"/>
      <c r="N360" s="5"/>
      <c r="O360" s="5"/>
      <c r="P360" s="5"/>
      <c r="Q360" s="5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6"/>
      <c r="EK360" s="6"/>
      <c r="EL360" s="6"/>
      <c r="EM360" s="6"/>
      <c r="EN360" s="6"/>
      <c r="EO360" s="6"/>
      <c r="EP360" s="6"/>
      <c r="EQ360" s="6"/>
      <c r="ER360" s="6"/>
      <c r="ES360" s="6"/>
      <c r="ET360" s="6"/>
      <c r="EU360" s="6"/>
    </row>
    <row r="361" spans="1:151" s="42" customFormat="1" x14ac:dyDescent="0.25">
      <c r="A361" s="58"/>
      <c r="B361" s="59" t="s">
        <v>19</v>
      </c>
      <c r="C361" s="143"/>
      <c r="D361" s="14"/>
      <c r="E361" s="61"/>
      <c r="F361" s="14"/>
      <c r="G361" s="14"/>
      <c r="H361" s="15"/>
      <c r="I361" s="14"/>
      <c r="J361" s="18"/>
      <c r="K361" s="5"/>
      <c r="L361" s="5"/>
      <c r="M361" s="5"/>
      <c r="N361" s="5"/>
      <c r="O361" s="5"/>
      <c r="P361" s="5"/>
      <c r="Q361" s="5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6"/>
      <c r="EK361" s="6"/>
      <c r="EL361" s="6"/>
      <c r="EM361" s="6"/>
      <c r="EN361" s="6"/>
      <c r="EO361" s="6"/>
      <c r="EP361" s="6"/>
      <c r="EQ361" s="6"/>
      <c r="ER361" s="6"/>
      <c r="ES361" s="6"/>
      <c r="ET361" s="6"/>
      <c r="EU361" s="6"/>
    </row>
    <row r="362" spans="1:151" s="40" customFormat="1" x14ac:dyDescent="0.25">
      <c r="A362" s="34" t="s">
        <v>206</v>
      </c>
      <c r="B362" s="124"/>
      <c r="C362" s="35" t="s">
        <v>21</v>
      </c>
      <c r="D362" s="3"/>
      <c r="E362" s="38"/>
      <c r="F362" s="36">
        <v>7.3</v>
      </c>
      <c r="G362" s="36">
        <v>7.42</v>
      </c>
      <c r="H362" s="38">
        <v>22.8</v>
      </c>
      <c r="I362" s="36">
        <v>187.2</v>
      </c>
      <c r="J362" s="41" t="s">
        <v>207</v>
      </c>
      <c r="K362" s="5"/>
      <c r="L362" s="5"/>
      <c r="M362" s="5"/>
      <c r="N362" s="5"/>
      <c r="O362" s="5"/>
      <c r="P362" s="5"/>
      <c r="Q362" s="5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6"/>
      <c r="EK362" s="6"/>
      <c r="EL362" s="6"/>
      <c r="EM362" s="6"/>
      <c r="EN362" s="6"/>
      <c r="EO362" s="6"/>
      <c r="EP362" s="6"/>
      <c r="EQ362" s="6"/>
      <c r="ER362" s="6"/>
      <c r="ES362" s="6"/>
      <c r="ET362" s="6"/>
      <c r="EU362" s="6"/>
    </row>
    <row r="363" spans="1:151" s="40" customFormat="1" x14ac:dyDescent="0.25">
      <c r="A363" s="34"/>
      <c r="B363" s="5" t="s">
        <v>208</v>
      </c>
      <c r="C363" s="35"/>
      <c r="D363" s="36">
        <v>25</v>
      </c>
      <c r="E363" s="38">
        <v>25</v>
      </c>
      <c r="F363" s="36"/>
      <c r="G363" s="36"/>
      <c r="H363" s="36"/>
      <c r="I363" s="36"/>
      <c r="J363" s="5"/>
      <c r="K363" s="5"/>
      <c r="L363" s="5"/>
      <c r="M363" s="5"/>
      <c r="N363" s="5"/>
      <c r="O363" s="5"/>
      <c r="P363" s="5"/>
      <c r="Q363" s="5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  <c r="DT363" s="6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6"/>
      <c r="EK363" s="6"/>
      <c r="EL363" s="6"/>
      <c r="EM363" s="6"/>
      <c r="EN363" s="6"/>
      <c r="EO363" s="6"/>
      <c r="EP363" s="6"/>
      <c r="EQ363" s="6"/>
      <c r="ER363" s="6"/>
      <c r="ES363" s="6"/>
      <c r="ET363" s="6"/>
      <c r="EU363" s="6"/>
    </row>
    <row r="364" spans="1:151" s="40" customFormat="1" x14ac:dyDescent="0.25">
      <c r="A364" s="34"/>
      <c r="B364" s="1" t="s">
        <v>24</v>
      </c>
      <c r="C364" s="96"/>
      <c r="D364" s="36">
        <v>88</v>
      </c>
      <c r="E364" s="38">
        <v>88</v>
      </c>
      <c r="F364" s="36"/>
      <c r="G364" s="36"/>
      <c r="H364" s="38"/>
      <c r="I364" s="36"/>
      <c r="J364" s="5"/>
      <c r="K364" s="5"/>
      <c r="L364" s="5"/>
      <c r="M364" s="5"/>
      <c r="N364" s="5"/>
      <c r="O364" s="5"/>
      <c r="P364" s="5"/>
      <c r="Q364" s="5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6"/>
      <c r="EK364" s="6"/>
      <c r="EL364" s="6"/>
      <c r="EM364" s="6"/>
      <c r="EN364" s="6"/>
      <c r="EO364" s="6"/>
      <c r="EP364" s="6"/>
      <c r="EQ364" s="6"/>
      <c r="ER364" s="6"/>
      <c r="ES364" s="6"/>
      <c r="ET364" s="6"/>
      <c r="EU364" s="6"/>
    </row>
    <row r="365" spans="1:151" s="40" customFormat="1" x14ac:dyDescent="0.25">
      <c r="A365" s="34"/>
      <c r="B365" s="1" t="s">
        <v>33</v>
      </c>
      <c r="C365" s="96"/>
      <c r="D365" s="36">
        <v>88</v>
      </c>
      <c r="E365" s="38">
        <v>88</v>
      </c>
      <c r="F365" s="36"/>
      <c r="G365" s="36"/>
      <c r="H365" s="38"/>
      <c r="I365" s="36"/>
      <c r="J365" s="5"/>
      <c r="K365" s="5"/>
      <c r="L365" s="5"/>
      <c r="M365" s="5"/>
      <c r="N365" s="5"/>
      <c r="O365" s="5"/>
      <c r="P365" s="5"/>
      <c r="Q365" s="5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6"/>
      <c r="EK365" s="6"/>
      <c r="EL365" s="6"/>
      <c r="EM365" s="6"/>
      <c r="EN365" s="6"/>
      <c r="EO365" s="6"/>
      <c r="EP365" s="6"/>
      <c r="EQ365" s="6"/>
      <c r="ER365" s="6"/>
      <c r="ES365" s="6"/>
      <c r="ET365" s="6"/>
      <c r="EU365" s="6"/>
    </row>
    <row r="366" spans="1:151" s="40" customFormat="1" x14ac:dyDescent="0.25">
      <c r="A366" s="34"/>
      <c r="B366" s="1" t="s">
        <v>74</v>
      </c>
      <c r="C366" s="35"/>
      <c r="D366" s="36">
        <v>1</v>
      </c>
      <c r="E366" s="38">
        <v>1</v>
      </c>
      <c r="F366" s="36"/>
      <c r="G366" s="36"/>
      <c r="H366" s="38"/>
      <c r="I366" s="36"/>
      <c r="J366" s="5"/>
      <c r="K366" s="5"/>
      <c r="L366" s="5"/>
      <c r="M366" s="5"/>
      <c r="N366" s="5"/>
      <c r="O366" s="5"/>
      <c r="P366" s="5"/>
      <c r="Q366" s="5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6"/>
      <c r="EK366" s="6"/>
      <c r="EL366" s="6"/>
      <c r="EM366" s="6"/>
      <c r="EN366" s="6"/>
      <c r="EO366" s="6"/>
      <c r="EP366" s="6"/>
      <c r="EQ366" s="6"/>
      <c r="ER366" s="6"/>
      <c r="ES366" s="6"/>
      <c r="ET366" s="6"/>
      <c r="EU366" s="6"/>
    </row>
    <row r="367" spans="1:151" s="40" customFormat="1" ht="30" customHeight="1" x14ac:dyDescent="0.25">
      <c r="A367" s="34"/>
      <c r="B367" s="1" t="s">
        <v>66</v>
      </c>
      <c r="C367" s="35"/>
      <c r="D367" s="36">
        <v>1</v>
      </c>
      <c r="E367" s="38">
        <v>1</v>
      </c>
      <c r="F367" s="36"/>
      <c r="G367" s="36"/>
      <c r="H367" s="38"/>
      <c r="I367" s="36"/>
      <c r="J367" s="5"/>
      <c r="K367" s="5"/>
      <c r="L367" s="5"/>
      <c r="M367" s="5"/>
      <c r="N367" s="5"/>
      <c r="O367" s="5"/>
      <c r="P367" s="5"/>
      <c r="Q367" s="5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6"/>
      <c r="DT367" s="6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6"/>
      <c r="EK367" s="6"/>
      <c r="EL367" s="6"/>
      <c r="EM367" s="6"/>
      <c r="EN367" s="6"/>
      <c r="EO367" s="6"/>
      <c r="EP367" s="6"/>
      <c r="EQ367" s="6"/>
      <c r="ER367" s="6"/>
      <c r="ES367" s="6"/>
      <c r="ET367" s="6"/>
      <c r="EU367" s="6"/>
    </row>
    <row r="368" spans="1:151" s="40" customFormat="1" x14ac:dyDescent="0.25">
      <c r="A368" s="34"/>
      <c r="B368" s="1" t="s">
        <v>28</v>
      </c>
      <c r="C368" s="35"/>
      <c r="D368" s="36">
        <v>3</v>
      </c>
      <c r="E368" s="38">
        <v>3</v>
      </c>
      <c r="F368" s="36"/>
      <c r="G368" s="36"/>
      <c r="H368" s="38"/>
      <c r="I368" s="36"/>
      <c r="J368" s="5"/>
      <c r="K368" s="5"/>
      <c r="L368" s="5"/>
      <c r="M368" s="5"/>
      <c r="N368" s="5"/>
      <c r="O368" s="5"/>
      <c r="P368" s="5"/>
      <c r="Q368" s="5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  <c r="DT368" s="6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6"/>
      <c r="EK368" s="6"/>
      <c r="EL368" s="6"/>
      <c r="EM368" s="6"/>
      <c r="EN368" s="6"/>
      <c r="EO368" s="6"/>
      <c r="EP368" s="6"/>
      <c r="EQ368" s="6"/>
      <c r="ER368" s="6"/>
      <c r="ES368" s="6"/>
      <c r="ET368" s="6"/>
      <c r="EU368" s="6"/>
    </row>
    <row r="369" spans="1:151" s="40" customFormat="1" ht="30" x14ac:dyDescent="0.25">
      <c r="A369" s="34" t="s">
        <v>98</v>
      </c>
      <c r="B369" s="1"/>
      <c r="C369" s="35">
        <v>180</v>
      </c>
      <c r="D369" s="52"/>
      <c r="E369" s="37"/>
      <c r="F369" s="36">
        <v>2.4166666666666665</v>
      </c>
      <c r="G369" s="38">
        <v>2.5833333333333335</v>
      </c>
      <c r="H369" s="38">
        <v>13.608333333333333</v>
      </c>
      <c r="I369" s="36">
        <v>87.3</v>
      </c>
      <c r="J369" s="27" t="s">
        <v>99</v>
      </c>
      <c r="K369" s="5"/>
      <c r="L369" s="5"/>
      <c r="M369" s="5"/>
      <c r="N369" s="5"/>
      <c r="O369" s="5"/>
      <c r="P369" s="5"/>
      <c r="Q369" s="5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6"/>
      <c r="EK369" s="6"/>
      <c r="EL369" s="6"/>
      <c r="EM369" s="6"/>
      <c r="EN369" s="6"/>
      <c r="EO369" s="6"/>
      <c r="EP369" s="6"/>
      <c r="EQ369" s="6"/>
      <c r="ER369" s="6"/>
      <c r="ES369" s="6"/>
      <c r="ET369" s="6"/>
      <c r="EU369" s="6"/>
    </row>
    <row r="370" spans="1:151" s="40" customFormat="1" x14ac:dyDescent="0.25">
      <c r="A370" s="34"/>
      <c r="B370" s="1" t="s">
        <v>100</v>
      </c>
      <c r="C370" s="35"/>
      <c r="D370" s="36">
        <v>1.5</v>
      </c>
      <c r="E370" s="38">
        <v>1.5</v>
      </c>
      <c r="F370" s="36"/>
      <c r="G370" s="38"/>
      <c r="H370" s="38"/>
      <c r="I370" s="36"/>
      <c r="J370" s="27"/>
      <c r="K370" s="5"/>
      <c r="L370" s="5"/>
      <c r="M370" s="5"/>
      <c r="N370" s="5"/>
      <c r="O370" s="5"/>
      <c r="P370" s="5"/>
      <c r="Q370" s="5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6"/>
      <c r="EK370" s="6"/>
      <c r="EL370" s="6"/>
      <c r="EM370" s="6"/>
      <c r="EN370" s="6"/>
      <c r="EO370" s="6"/>
      <c r="EP370" s="6"/>
      <c r="EQ370" s="6"/>
      <c r="ER370" s="6"/>
      <c r="ES370" s="6"/>
      <c r="ET370" s="6"/>
      <c r="EU370" s="6"/>
    </row>
    <row r="371" spans="1:151" s="40" customFormat="1" x14ac:dyDescent="0.25">
      <c r="A371" s="34"/>
      <c r="B371" s="1" t="s">
        <v>74</v>
      </c>
      <c r="C371" s="35"/>
      <c r="D371" s="36">
        <v>8</v>
      </c>
      <c r="E371" s="38">
        <v>8</v>
      </c>
      <c r="F371" s="36"/>
      <c r="G371" s="38"/>
      <c r="H371" s="38"/>
      <c r="I371" s="36"/>
      <c r="J371" s="27"/>
      <c r="K371" s="5"/>
      <c r="L371" s="5"/>
      <c r="M371" s="5"/>
      <c r="N371" s="5"/>
      <c r="O371" s="5"/>
      <c r="P371" s="5"/>
      <c r="Q371" s="5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  <c r="DQ371" s="6"/>
      <c r="DR371" s="6"/>
      <c r="DS371" s="6"/>
      <c r="DT371" s="6"/>
      <c r="DU371" s="6"/>
      <c r="DV371" s="6"/>
      <c r="DW371" s="6"/>
      <c r="DX371" s="6"/>
      <c r="DY371" s="6"/>
      <c r="DZ371" s="6"/>
      <c r="EA371" s="6"/>
      <c r="EB371" s="6"/>
      <c r="EC371" s="6"/>
      <c r="ED371" s="6"/>
      <c r="EE371" s="6"/>
      <c r="EF371" s="6"/>
      <c r="EG371" s="6"/>
      <c r="EH371" s="6"/>
      <c r="EI371" s="6"/>
      <c r="EJ371" s="6"/>
      <c r="EK371" s="6"/>
      <c r="EL371" s="6"/>
      <c r="EM371" s="6"/>
      <c r="EN371" s="6"/>
      <c r="EO371" s="6"/>
      <c r="EP371" s="6"/>
      <c r="EQ371" s="6"/>
      <c r="ER371" s="6"/>
      <c r="ES371" s="6"/>
      <c r="ET371" s="6"/>
      <c r="EU371" s="6"/>
    </row>
    <row r="372" spans="1:151" s="40" customFormat="1" x14ac:dyDescent="0.25">
      <c r="A372" s="96"/>
      <c r="B372" s="1" t="s">
        <v>24</v>
      </c>
      <c r="C372" s="35"/>
      <c r="D372" s="36">
        <v>90</v>
      </c>
      <c r="E372" s="38">
        <v>90</v>
      </c>
      <c r="F372" s="36"/>
      <c r="G372" s="38"/>
      <c r="H372" s="38"/>
      <c r="I372" s="36"/>
      <c r="J372" s="27"/>
      <c r="K372" s="5"/>
      <c r="L372" s="5"/>
      <c r="M372" s="5"/>
      <c r="N372" s="5"/>
      <c r="O372" s="5"/>
      <c r="P372" s="5"/>
      <c r="Q372" s="5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  <c r="DO372" s="6"/>
      <c r="DP372" s="6"/>
      <c r="DQ372" s="6"/>
      <c r="DR372" s="6"/>
      <c r="DS372" s="6"/>
      <c r="DT372" s="6"/>
      <c r="DU372" s="6"/>
      <c r="DV372" s="6"/>
      <c r="DW372" s="6"/>
      <c r="DX372" s="6"/>
      <c r="DY372" s="6"/>
      <c r="DZ372" s="6"/>
      <c r="EA372" s="6"/>
      <c r="EB372" s="6"/>
      <c r="EC372" s="6"/>
      <c r="ED372" s="6"/>
      <c r="EE372" s="6"/>
      <c r="EF372" s="6"/>
      <c r="EG372" s="6"/>
      <c r="EH372" s="6"/>
      <c r="EI372" s="6"/>
      <c r="EJ372" s="6"/>
      <c r="EK372" s="6"/>
      <c r="EL372" s="6"/>
      <c r="EM372" s="6"/>
      <c r="EN372" s="6"/>
      <c r="EO372" s="6"/>
      <c r="EP372" s="6"/>
      <c r="EQ372" s="6"/>
      <c r="ER372" s="6"/>
      <c r="ES372" s="6"/>
      <c r="ET372" s="6"/>
      <c r="EU372" s="6"/>
    </row>
    <row r="373" spans="1:151" s="40" customFormat="1" x14ac:dyDescent="0.25">
      <c r="A373" s="96"/>
      <c r="B373" s="1" t="s">
        <v>33</v>
      </c>
      <c r="C373" s="35"/>
      <c r="D373" s="36">
        <v>100</v>
      </c>
      <c r="E373" s="38">
        <v>100</v>
      </c>
      <c r="F373" s="36"/>
      <c r="G373" s="38"/>
      <c r="H373" s="38"/>
      <c r="I373" s="36"/>
      <c r="J373" s="27"/>
      <c r="K373" s="5"/>
      <c r="L373" s="5"/>
      <c r="M373" s="5"/>
      <c r="N373" s="5"/>
      <c r="O373" s="5"/>
      <c r="P373" s="5"/>
      <c r="Q373" s="5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  <c r="DU373" s="6"/>
      <c r="DV373" s="6"/>
      <c r="DW373" s="6"/>
      <c r="DX373" s="6"/>
      <c r="DY373" s="6"/>
      <c r="DZ373" s="6"/>
      <c r="EA373" s="6"/>
      <c r="EB373" s="6"/>
      <c r="EC373" s="6"/>
      <c r="ED373" s="6"/>
      <c r="EE373" s="6"/>
      <c r="EF373" s="6"/>
      <c r="EG373" s="6"/>
      <c r="EH373" s="6"/>
      <c r="EI373" s="6"/>
      <c r="EJ373" s="6"/>
      <c r="EK373" s="6"/>
      <c r="EL373" s="6"/>
      <c r="EM373" s="6"/>
      <c r="EN373" s="6"/>
      <c r="EO373" s="6"/>
      <c r="EP373" s="6"/>
      <c r="EQ373" s="6"/>
      <c r="ER373" s="6"/>
      <c r="ES373" s="6"/>
      <c r="ET373" s="6"/>
      <c r="EU373" s="6"/>
    </row>
    <row r="374" spans="1:151" x14ac:dyDescent="0.25">
      <c r="A374" s="34" t="s">
        <v>34</v>
      </c>
      <c r="C374" s="51" t="s">
        <v>35</v>
      </c>
      <c r="D374" s="52"/>
      <c r="E374" s="37"/>
      <c r="F374" s="36">
        <v>1.91</v>
      </c>
      <c r="G374" s="38">
        <v>4.3499999999999996</v>
      </c>
      <c r="H374" s="3">
        <v>12.89</v>
      </c>
      <c r="I374" s="36">
        <v>99</v>
      </c>
      <c r="J374" s="27" t="s">
        <v>36</v>
      </c>
    </row>
    <row r="375" spans="1:151" x14ac:dyDescent="0.25">
      <c r="A375" s="34"/>
      <c r="B375" s="1" t="s">
        <v>37</v>
      </c>
      <c r="C375" s="35"/>
      <c r="D375" s="36">
        <v>25</v>
      </c>
      <c r="E375" s="38">
        <v>25</v>
      </c>
      <c r="F375" s="36"/>
      <c r="G375" s="38"/>
      <c r="H375" s="38"/>
      <c r="I375" s="36"/>
      <c r="J375" s="27"/>
    </row>
    <row r="376" spans="1:151" x14ac:dyDescent="0.25">
      <c r="A376" s="34"/>
      <c r="B376" s="1" t="s">
        <v>28</v>
      </c>
      <c r="C376" s="35"/>
      <c r="D376" s="36">
        <v>5</v>
      </c>
      <c r="E376" s="38">
        <v>5</v>
      </c>
      <c r="F376" s="36" t="s">
        <v>38</v>
      </c>
      <c r="G376" s="38"/>
      <c r="H376" s="38"/>
      <c r="I376" s="36"/>
      <c r="J376" s="27"/>
    </row>
    <row r="377" spans="1:151" x14ac:dyDescent="0.25">
      <c r="A377" s="53" t="s">
        <v>39</v>
      </c>
      <c r="B377" s="54"/>
      <c r="C377" s="55">
        <v>413</v>
      </c>
      <c r="D377" s="32"/>
      <c r="E377" s="31"/>
      <c r="F377" s="31">
        <f>SUM(F361:F376)</f>
        <v>11.626666666666667</v>
      </c>
      <c r="G377" s="31">
        <f>SUM(G361:G376)</f>
        <v>14.353333333333333</v>
      </c>
      <c r="H377" s="31">
        <f>SUM(H361:H376)</f>
        <v>49.298333333333332</v>
      </c>
      <c r="I377" s="31">
        <f>SUM(I361:I376)</f>
        <v>373.5</v>
      </c>
      <c r="J377" s="145"/>
    </row>
    <row r="378" spans="1:151" x14ac:dyDescent="0.25">
      <c r="A378" s="34" t="s">
        <v>40</v>
      </c>
      <c r="C378" s="35">
        <v>125</v>
      </c>
      <c r="D378" s="56">
        <v>125</v>
      </c>
      <c r="E378" s="35">
        <v>125</v>
      </c>
      <c r="F378" s="36">
        <v>1.2</v>
      </c>
      <c r="G378" s="38">
        <v>0.06</v>
      </c>
      <c r="H378" s="3">
        <v>17.5</v>
      </c>
      <c r="I378" s="38">
        <v>75</v>
      </c>
      <c r="J378" s="27" t="s">
        <v>41</v>
      </c>
    </row>
    <row r="379" spans="1:151" ht="15" customHeight="1" x14ac:dyDescent="0.25">
      <c r="A379" s="34" t="s">
        <v>209</v>
      </c>
      <c r="C379" s="35"/>
      <c r="D379" s="56"/>
      <c r="E379" s="35"/>
      <c r="F379" s="36"/>
      <c r="G379" s="38"/>
      <c r="I379" s="38"/>
      <c r="J379" s="27"/>
    </row>
    <row r="380" spans="1:151" ht="19.5" customHeight="1" x14ac:dyDescent="0.25">
      <c r="A380" s="53" t="s">
        <v>39</v>
      </c>
      <c r="B380" s="54"/>
      <c r="C380" s="55">
        <f>SUM(C378)</f>
        <v>125</v>
      </c>
      <c r="D380" s="139"/>
      <c r="E380" s="57"/>
      <c r="F380" s="15">
        <f>SUM(F378:F379)</f>
        <v>1.2</v>
      </c>
      <c r="G380" s="15">
        <f>SUM(G378:G379)</f>
        <v>0.06</v>
      </c>
      <c r="H380" s="15">
        <v>17.5</v>
      </c>
      <c r="I380" s="15">
        <v>75</v>
      </c>
      <c r="J380" s="145"/>
    </row>
    <row r="381" spans="1:151" ht="19.5" customHeight="1" x14ac:dyDescent="0.25">
      <c r="A381" s="58"/>
      <c r="B381" s="59"/>
      <c r="C381" s="60">
        <v>538</v>
      </c>
      <c r="D381" s="140"/>
      <c r="E381" s="146"/>
      <c r="F381" s="147">
        <f>F377+F380</f>
        <v>12.826666666666666</v>
      </c>
      <c r="G381" s="147">
        <f t="shared" ref="G381:I381" si="4">G377+G380</f>
        <v>14.413333333333334</v>
      </c>
      <c r="H381" s="147">
        <f t="shared" si="4"/>
        <v>66.798333333333332</v>
      </c>
      <c r="I381" s="147">
        <f t="shared" si="4"/>
        <v>448.5</v>
      </c>
      <c r="J381" s="148"/>
    </row>
    <row r="382" spans="1:151" ht="15" customHeight="1" x14ac:dyDescent="0.25">
      <c r="A382" s="58"/>
      <c r="B382" s="59" t="s">
        <v>43</v>
      </c>
      <c r="C382" s="60"/>
      <c r="D382" s="149"/>
      <c r="E382" s="62"/>
      <c r="G382" s="38"/>
      <c r="I382" s="36"/>
      <c r="J382" s="127"/>
    </row>
    <row r="383" spans="1:151" s="40" customFormat="1" ht="27" customHeight="1" x14ac:dyDescent="0.25">
      <c r="A383" s="34" t="s">
        <v>210</v>
      </c>
      <c r="B383" s="1"/>
      <c r="C383" s="35">
        <v>50</v>
      </c>
      <c r="D383" s="3"/>
      <c r="E383" s="38"/>
      <c r="F383" s="3">
        <v>0.4</v>
      </c>
      <c r="G383" s="38">
        <v>0.05</v>
      </c>
      <c r="H383" s="3">
        <v>0.85</v>
      </c>
      <c r="I383" s="36">
        <v>5.5</v>
      </c>
      <c r="J383" s="127" t="s">
        <v>148</v>
      </c>
      <c r="K383" s="5"/>
      <c r="L383" s="5"/>
      <c r="M383" s="5"/>
      <c r="N383" s="5"/>
      <c r="O383" s="5"/>
      <c r="P383" s="5"/>
      <c r="Q383" s="5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6"/>
      <c r="EL383" s="6"/>
      <c r="EM383" s="6"/>
      <c r="EN383" s="6"/>
      <c r="EO383" s="6"/>
      <c r="EP383" s="6"/>
      <c r="EQ383" s="6"/>
      <c r="ER383" s="6"/>
      <c r="ES383" s="6"/>
      <c r="ET383" s="6"/>
      <c r="EU383" s="6"/>
    </row>
    <row r="384" spans="1:151" s="40" customFormat="1" x14ac:dyDescent="0.25">
      <c r="A384" s="34"/>
      <c r="B384" s="1" t="s">
        <v>210</v>
      </c>
      <c r="C384" s="35"/>
      <c r="D384" s="3">
        <v>91</v>
      </c>
      <c r="E384" s="38">
        <v>50</v>
      </c>
      <c r="F384" s="3"/>
      <c r="G384" s="38"/>
      <c r="H384" s="3"/>
      <c r="I384" s="36"/>
      <c r="J384" s="66"/>
      <c r="K384" s="5"/>
      <c r="L384" s="5"/>
      <c r="M384" s="5"/>
      <c r="N384" s="5"/>
      <c r="O384" s="5"/>
      <c r="P384" s="5"/>
      <c r="Q384" s="5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6"/>
      <c r="DU384" s="6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6"/>
      <c r="EL384" s="6"/>
      <c r="EM384" s="6"/>
      <c r="EN384" s="6"/>
      <c r="EO384" s="6"/>
      <c r="EP384" s="6"/>
      <c r="EQ384" s="6"/>
      <c r="ER384" s="6"/>
      <c r="ES384" s="6"/>
      <c r="ET384" s="6"/>
      <c r="EU384" s="6"/>
    </row>
    <row r="385" spans="1:151" s="40" customFormat="1" ht="25.5" customHeight="1" x14ac:dyDescent="0.25">
      <c r="A385" s="43" t="s">
        <v>211</v>
      </c>
      <c r="B385" s="1"/>
      <c r="C385" s="35" t="s">
        <v>112</v>
      </c>
      <c r="D385" s="3"/>
      <c r="E385" s="38"/>
      <c r="F385" s="36">
        <v>3.8</v>
      </c>
      <c r="G385" s="38">
        <v>5.4</v>
      </c>
      <c r="H385" s="3">
        <v>18.600000000000001</v>
      </c>
      <c r="I385" s="36">
        <v>138</v>
      </c>
      <c r="J385" s="27" t="s">
        <v>212</v>
      </c>
      <c r="K385" s="5"/>
      <c r="L385" s="5"/>
      <c r="M385" s="5"/>
      <c r="N385" s="5"/>
      <c r="O385" s="5"/>
      <c r="P385" s="5"/>
      <c r="Q385" s="5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6"/>
      <c r="EL385" s="6"/>
      <c r="EM385" s="6"/>
      <c r="EN385" s="6"/>
      <c r="EO385" s="6"/>
      <c r="EP385" s="6"/>
      <c r="EQ385" s="6"/>
      <c r="ER385" s="6"/>
      <c r="ES385" s="6"/>
      <c r="ET385" s="6"/>
      <c r="EU385" s="6"/>
    </row>
    <row r="386" spans="1:151" s="40" customFormat="1" x14ac:dyDescent="0.25">
      <c r="A386" s="34"/>
      <c r="B386" s="1" t="s">
        <v>50</v>
      </c>
      <c r="C386" s="51"/>
      <c r="D386" s="35">
        <v>22.61</v>
      </c>
      <c r="E386" s="56">
        <v>14.7</v>
      </c>
      <c r="F386" s="36"/>
      <c r="G386" s="36"/>
      <c r="H386" s="36"/>
      <c r="I386" s="36"/>
      <c r="J386" s="27"/>
      <c r="K386" s="5"/>
      <c r="L386" s="5"/>
      <c r="M386" s="5"/>
      <c r="N386" s="5"/>
      <c r="O386" s="5"/>
      <c r="P386" s="5"/>
      <c r="Q386" s="5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6"/>
      <c r="EL386" s="6"/>
      <c r="EM386" s="6"/>
      <c r="EN386" s="6"/>
      <c r="EO386" s="6"/>
      <c r="EP386" s="6"/>
      <c r="EQ386" s="6"/>
      <c r="ER386" s="6"/>
      <c r="ES386" s="6"/>
      <c r="ET386" s="6"/>
      <c r="EU386" s="6"/>
    </row>
    <row r="387" spans="1:151" s="40" customFormat="1" x14ac:dyDescent="0.25">
      <c r="A387" s="34"/>
      <c r="B387" s="1" t="s">
        <v>110</v>
      </c>
      <c r="C387" s="35"/>
      <c r="D387" s="3">
        <v>69.36</v>
      </c>
      <c r="E387" s="38">
        <v>51</v>
      </c>
      <c r="F387" s="36"/>
      <c r="G387" s="38"/>
      <c r="H387" s="3"/>
      <c r="I387" s="36"/>
      <c r="J387" s="66"/>
      <c r="K387" s="5"/>
      <c r="L387" s="5"/>
      <c r="M387" s="5"/>
      <c r="N387" s="5"/>
      <c r="O387" s="5"/>
      <c r="P387" s="5"/>
      <c r="Q387" s="5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6"/>
      <c r="EL387" s="6"/>
      <c r="EM387" s="6"/>
      <c r="EN387" s="6"/>
      <c r="EO387" s="6"/>
      <c r="EP387" s="6"/>
      <c r="EQ387" s="6"/>
      <c r="ER387" s="6"/>
      <c r="ES387" s="6"/>
      <c r="ET387" s="6"/>
      <c r="EU387" s="6"/>
    </row>
    <row r="388" spans="1:151" s="40" customFormat="1" x14ac:dyDescent="0.25">
      <c r="A388" s="34"/>
      <c r="B388" s="1" t="s">
        <v>51</v>
      </c>
      <c r="C388" s="35"/>
      <c r="D388" s="3">
        <v>57.615000000000002</v>
      </c>
      <c r="E388" s="38">
        <v>34.5</v>
      </c>
      <c r="F388" s="36"/>
      <c r="G388" s="38"/>
      <c r="H388" s="3"/>
      <c r="I388" s="36"/>
      <c r="J388" s="66"/>
      <c r="K388" s="5"/>
      <c r="L388" s="5"/>
      <c r="M388" s="5"/>
      <c r="N388" s="5"/>
      <c r="O388" s="5"/>
      <c r="P388" s="5"/>
      <c r="Q388" s="5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  <c r="DT388" s="6"/>
      <c r="DU388" s="6"/>
      <c r="DV388" s="6"/>
      <c r="DW388" s="6"/>
      <c r="DX388" s="6"/>
      <c r="DY388" s="6"/>
      <c r="DZ388" s="6"/>
      <c r="EA388" s="6"/>
      <c r="EB388" s="6"/>
      <c r="EC388" s="6"/>
      <c r="ED388" s="6"/>
      <c r="EE388" s="6"/>
      <c r="EF388" s="6"/>
      <c r="EG388" s="6"/>
      <c r="EH388" s="6"/>
      <c r="EI388" s="6"/>
      <c r="EJ388" s="6"/>
      <c r="EK388" s="6"/>
      <c r="EL388" s="6"/>
      <c r="EM388" s="6"/>
      <c r="EN388" s="6"/>
      <c r="EO388" s="6"/>
      <c r="EP388" s="6"/>
      <c r="EQ388" s="6"/>
      <c r="ER388" s="6"/>
      <c r="ES388" s="6"/>
      <c r="ET388" s="6"/>
      <c r="EU388" s="6"/>
    </row>
    <row r="389" spans="1:151" s="40" customFormat="1" x14ac:dyDescent="0.25">
      <c r="A389" s="34"/>
      <c r="B389" s="1" t="s">
        <v>52</v>
      </c>
      <c r="C389" s="35"/>
      <c r="D389" s="3">
        <v>11.7</v>
      </c>
      <c r="E389" s="38">
        <v>8.8000000000000007</v>
      </c>
      <c r="F389" s="36"/>
      <c r="G389" s="38"/>
      <c r="H389" s="3"/>
      <c r="I389" s="36"/>
      <c r="J389" s="66"/>
      <c r="K389" s="5"/>
      <c r="L389" s="5"/>
      <c r="M389" s="5"/>
      <c r="N389" s="5"/>
      <c r="O389" s="5"/>
      <c r="P389" s="5"/>
      <c r="Q389" s="5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  <c r="ED389" s="6"/>
      <c r="EE389" s="6"/>
      <c r="EF389" s="6"/>
      <c r="EG389" s="6"/>
      <c r="EH389" s="6"/>
      <c r="EI389" s="6"/>
      <c r="EJ389" s="6"/>
      <c r="EK389" s="6"/>
      <c r="EL389" s="6"/>
      <c r="EM389" s="6"/>
      <c r="EN389" s="6"/>
      <c r="EO389" s="6"/>
      <c r="EP389" s="6"/>
      <c r="EQ389" s="6"/>
      <c r="ER389" s="6"/>
      <c r="ES389" s="6"/>
      <c r="ET389" s="6"/>
      <c r="EU389" s="6"/>
    </row>
    <row r="390" spans="1:151" s="40" customFormat="1" x14ac:dyDescent="0.25">
      <c r="A390" s="34"/>
      <c r="B390" s="1" t="s">
        <v>53</v>
      </c>
      <c r="C390" s="35"/>
      <c r="D390" s="3">
        <v>10.59</v>
      </c>
      <c r="E390" s="38">
        <v>8.9</v>
      </c>
      <c r="F390" s="36"/>
      <c r="G390" s="38"/>
      <c r="H390" s="3"/>
      <c r="I390" s="36"/>
      <c r="J390" s="66"/>
      <c r="K390" s="5"/>
      <c r="L390" s="5"/>
      <c r="M390" s="5"/>
      <c r="N390" s="5"/>
      <c r="O390" s="5"/>
      <c r="P390" s="5"/>
      <c r="Q390" s="5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6"/>
      <c r="DW390" s="6"/>
      <c r="DX390" s="6"/>
      <c r="DY390" s="6"/>
      <c r="DZ390" s="6"/>
      <c r="EA390" s="6"/>
      <c r="EB390" s="6"/>
      <c r="EC390" s="6"/>
      <c r="ED390" s="6"/>
      <c r="EE390" s="6"/>
      <c r="EF390" s="6"/>
      <c r="EG390" s="6"/>
      <c r="EH390" s="6"/>
      <c r="EI390" s="6"/>
      <c r="EJ390" s="6"/>
      <c r="EK390" s="6"/>
      <c r="EL390" s="6"/>
      <c r="EM390" s="6"/>
      <c r="EN390" s="6"/>
      <c r="EO390" s="6"/>
      <c r="EP390" s="6"/>
      <c r="EQ390" s="6"/>
      <c r="ER390" s="6"/>
      <c r="ES390" s="6"/>
      <c r="ET390" s="6"/>
      <c r="EU390" s="6"/>
    </row>
    <row r="391" spans="1:151" s="40" customFormat="1" x14ac:dyDescent="0.25">
      <c r="A391" s="34"/>
      <c r="B391" s="1" t="s">
        <v>55</v>
      </c>
      <c r="C391" s="35"/>
      <c r="D391" s="3">
        <v>4</v>
      </c>
      <c r="E391" s="38">
        <v>4</v>
      </c>
      <c r="F391" s="36"/>
      <c r="G391" s="38"/>
      <c r="H391" s="3"/>
      <c r="I391" s="36"/>
      <c r="J391" s="66"/>
      <c r="K391" s="5"/>
      <c r="L391" s="5"/>
      <c r="M391" s="5"/>
      <c r="N391" s="5"/>
      <c r="O391" s="5"/>
      <c r="P391" s="5"/>
      <c r="Q391" s="5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  <c r="DT391" s="6"/>
      <c r="DU391" s="6"/>
      <c r="DV391" s="6"/>
      <c r="DW391" s="6"/>
      <c r="DX391" s="6"/>
      <c r="DY391" s="6"/>
      <c r="DZ391" s="6"/>
      <c r="EA391" s="6"/>
      <c r="EB391" s="6"/>
      <c r="EC391" s="6"/>
      <c r="ED391" s="6"/>
      <c r="EE391" s="6"/>
      <c r="EF391" s="6"/>
      <c r="EG391" s="6"/>
      <c r="EH391" s="6"/>
      <c r="EI391" s="6"/>
      <c r="EJ391" s="6"/>
      <c r="EK391" s="6"/>
      <c r="EL391" s="6"/>
      <c r="EM391" s="6"/>
      <c r="EN391" s="6"/>
      <c r="EO391" s="6"/>
      <c r="EP391" s="6"/>
      <c r="EQ391" s="6"/>
      <c r="ER391" s="6"/>
      <c r="ES391" s="6"/>
      <c r="ET391" s="6"/>
      <c r="EU391" s="6"/>
    </row>
    <row r="392" spans="1:151" s="40" customFormat="1" x14ac:dyDescent="0.25">
      <c r="A392" s="34"/>
      <c r="B392" s="1" t="s">
        <v>65</v>
      </c>
      <c r="C392" s="35"/>
      <c r="D392" s="3">
        <v>1</v>
      </c>
      <c r="E392" s="38">
        <v>1</v>
      </c>
      <c r="F392" s="36"/>
      <c r="G392" s="38"/>
      <c r="H392" s="3"/>
      <c r="I392" s="36"/>
      <c r="J392" s="66"/>
      <c r="K392" s="5"/>
      <c r="L392" s="5"/>
      <c r="M392" s="5"/>
      <c r="N392" s="5"/>
      <c r="O392" s="5"/>
      <c r="P392" s="5"/>
      <c r="Q392" s="5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6"/>
      <c r="EL392" s="6"/>
      <c r="EM392" s="6"/>
      <c r="EN392" s="6"/>
      <c r="EO392" s="6"/>
      <c r="EP392" s="6"/>
      <c r="EQ392" s="6"/>
      <c r="ER392" s="6"/>
      <c r="ES392" s="6"/>
      <c r="ET392" s="6"/>
      <c r="EU392" s="6"/>
    </row>
    <row r="393" spans="1:151" s="40" customFormat="1" x14ac:dyDescent="0.25">
      <c r="A393" s="34"/>
      <c r="B393" s="1" t="s">
        <v>74</v>
      </c>
      <c r="C393" s="35"/>
      <c r="D393" s="3">
        <v>1.3</v>
      </c>
      <c r="E393" s="38">
        <v>1.3</v>
      </c>
      <c r="F393" s="36"/>
      <c r="G393" s="38"/>
      <c r="H393" s="3"/>
      <c r="I393" s="36"/>
      <c r="J393" s="66"/>
      <c r="K393" s="5"/>
      <c r="L393" s="5"/>
      <c r="M393" s="5"/>
      <c r="N393" s="5"/>
      <c r="O393" s="5"/>
      <c r="P393" s="5"/>
      <c r="Q393" s="5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6"/>
      <c r="EL393" s="6"/>
      <c r="EM393" s="6"/>
      <c r="EN393" s="6"/>
      <c r="EO393" s="6"/>
      <c r="EP393" s="6"/>
      <c r="EQ393" s="6"/>
      <c r="ER393" s="6"/>
      <c r="ES393" s="6"/>
      <c r="ET393" s="6"/>
      <c r="EU393" s="6"/>
    </row>
    <row r="394" spans="1:151" s="40" customFormat="1" x14ac:dyDescent="0.25">
      <c r="A394" s="34"/>
      <c r="B394" s="1" t="s">
        <v>116</v>
      </c>
      <c r="C394" s="35"/>
      <c r="D394" s="3">
        <v>6</v>
      </c>
      <c r="E394" s="38">
        <v>6</v>
      </c>
      <c r="F394" s="36"/>
      <c r="G394" s="38"/>
      <c r="H394" s="3"/>
      <c r="I394" s="36"/>
      <c r="J394" s="66"/>
      <c r="K394" s="5"/>
      <c r="L394" s="5"/>
      <c r="M394" s="5"/>
      <c r="N394" s="5"/>
      <c r="O394" s="5"/>
      <c r="P394" s="5"/>
      <c r="Q394" s="5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6"/>
      <c r="EL394" s="6"/>
      <c r="EM394" s="6"/>
      <c r="EN394" s="6"/>
      <c r="EO394" s="6"/>
      <c r="EP394" s="6"/>
      <c r="EQ394" s="6"/>
      <c r="ER394" s="6"/>
      <c r="ES394" s="6"/>
      <c r="ET394" s="6"/>
      <c r="EU394" s="6"/>
    </row>
    <row r="395" spans="1:151" s="40" customFormat="1" x14ac:dyDescent="0.25">
      <c r="A395" s="34"/>
      <c r="B395" s="1" t="s">
        <v>27</v>
      </c>
      <c r="C395" s="35"/>
      <c r="D395" s="3">
        <v>1</v>
      </c>
      <c r="E395" s="38">
        <v>1</v>
      </c>
      <c r="F395" s="36"/>
      <c r="G395" s="38"/>
      <c r="H395" s="3"/>
      <c r="I395" s="36"/>
      <c r="J395" s="66"/>
      <c r="K395" s="5"/>
      <c r="L395" s="5"/>
      <c r="M395" s="5"/>
      <c r="N395" s="5"/>
      <c r="O395" s="5"/>
      <c r="P395" s="5"/>
      <c r="Q395" s="5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6"/>
      <c r="EL395" s="6"/>
      <c r="EM395" s="6"/>
      <c r="EN395" s="6"/>
      <c r="EO395" s="6"/>
      <c r="EP395" s="6"/>
      <c r="EQ395" s="6"/>
      <c r="ER395" s="6"/>
      <c r="ES395" s="6"/>
      <c r="ET395" s="6"/>
      <c r="EU395" s="6"/>
    </row>
    <row r="396" spans="1:151" s="40" customFormat="1" x14ac:dyDescent="0.25">
      <c r="A396" s="34"/>
      <c r="B396" s="1" t="s">
        <v>33</v>
      </c>
      <c r="C396" s="35"/>
      <c r="D396" s="3">
        <v>160</v>
      </c>
      <c r="E396" s="38">
        <v>160</v>
      </c>
      <c r="F396" s="36"/>
      <c r="G396" s="38"/>
      <c r="H396" s="3"/>
      <c r="I396" s="36"/>
      <c r="J396" s="66"/>
      <c r="K396" s="5"/>
      <c r="L396" s="5"/>
      <c r="M396" s="5"/>
      <c r="N396" s="5"/>
      <c r="O396" s="5"/>
      <c r="P396" s="5"/>
      <c r="Q396" s="5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  <c r="DU396" s="6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6"/>
      <c r="EL396" s="6"/>
      <c r="EM396" s="6"/>
      <c r="EN396" s="6"/>
      <c r="EO396" s="6"/>
      <c r="EP396" s="6"/>
      <c r="EQ396" s="6"/>
      <c r="ER396" s="6"/>
      <c r="ES396" s="6"/>
      <c r="ET396" s="6"/>
      <c r="EU396" s="6"/>
    </row>
    <row r="397" spans="1:151" s="42" customFormat="1" ht="30" x14ac:dyDescent="0.25">
      <c r="A397" s="34" t="s">
        <v>213</v>
      </c>
      <c r="B397" s="1"/>
      <c r="C397" s="35">
        <v>150</v>
      </c>
      <c r="D397" s="3"/>
      <c r="E397" s="38"/>
      <c r="F397" s="9">
        <v>12.3</v>
      </c>
      <c r="G397" s="48">
        <v>14.6</v>
      </c>
      <c r="H397" s="9">
        <v>38.200000000000003</v>
      </c>
      <c r="I397" s="48">
        <v>333.4</v>
      </c>
      <c r="J397" s="27" t="s">
        <v>214</v>
      </c>
      <c r="K397" s="5"/>
      <c r="L397" s="5"/>
      <c r="M397" s="5"/>
      <c r="N397" s="5"/>
      <c r="O397" s="5"/>
      <c r="P397" s="5"/>
      <c r="Q397" s="5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49"/>
      <c r="AC397" s="49"/>
      <c r="AD397" s="49"/>
      <c r="AE397" s="49"/>
      <c r="AF397" s="49"/>
      <c r="AG397" s="49"/>
      <c r="AH397" s="49"/>
      <c r="AI397" s="49"/>
      <c r="AJ397" s="49"/>
      <c r="AK397" s="49"/>
      <c r="AL397" s="49"/>
      <c r="AM397" s="49"/>
      <c r="AN397" s="49"/>
      <c r="AO397" s="49"/>
      <c r="AP397" s="49"/>
      <c r="AQ397" s="49"/>
      <c r="AR397" s="49"/>
      <c r="AS397" s="49"/>
      <c r="AT397" s="49"/>
      <c r="AU397" s="49"/>
      <c r="AV397" s="49"/>
      <c r="AW397" s="49"/>
      <c r="AX397" s="49"/>
      <c r="AY397" s="49"/>
      <c r="AZ397" s="49"/>
      <c r="BA397" s="49"/>
      <c r="BB397" s="49"/>
      <c r="BC397" s="49"/>
      <c r="BD397" s="49"/>
      <c r="BE397" s="49"/>
      <c r="BF397" s="49"/>
      <c r="BG397" s="49"/>
      <c r="BH397" s="49"/>
      <c r="BI397" s="49"/>
      <c r="BJ397" s="49"/>
      <c r="BK397" s="49"/>
      <c r="BL397" s="49"/>
      <c r="BM397" s="49"/>
      <c r="BN397" s="49"/>
      <c r="BO397" s="49"/>
      <c r="BP397" s="49"/>
      <c r="BQ397" s="49"/>
      <c r="BR397" s="49"/>
      <c r="BS397" s="49"/>
      <c r="BT397" s="49"/>
      <c r="BU397" s="49"/>
      <c r="BV397" s="49"/>
      <c r="BW397" s="49"/>
      <c r="BX397" s="49"/>
      <c r="BY397" s="49"/>
      <c r="BZ397" s="49"/>
      <c r="CA397" s="49"/>
      <c r="CB397" s="49"/>
      <c r="CC397" s="49"/>
      <c r="CD397" s="49"/>
      <c r="CE397" s="49"/>
      <c r="CF397" s="49"/>
      <c r="CG397" s="49"/>
      <c r="CH397" s="49"/>
      <c r="CI397" s="49"/>
      <c r="CJ397" s="49"/>
      <c r="CK397" s="49"/>
      <c r="CL397" s="49"/>
      <c r="CM397" s="49"/>
      <c r="CN397" s="49"/>
      <c r="CO397" s="49"/>
      <c r="CP397" s="49"/>
      <c r="CQ397" s="49"/>
      <c r="CR397" s="49"/>
      <c r="CS397" s="49"/>
      <c r="CT397" s="49"/>
      <c r="CU397" s="49"/>
      <c r="CV397" s="49"/>
      <c r="CW397" s="49"/>
      <c r="CX397" s="49"/>
      <c r="CY397" s="49"/>
      <c r="CZ397" s="49"/>
      <c r="DA397" s="49"/>
      <c r="DB397" s="49"/>
      <c r="DC397" s="49"/>
      <c r="DD397" s="49"/>
      <c r="DE397" s="49"/>
      <c r="DF397" s="49"/>
      <c r="DG397" s="49"/>
      <c r="DH397" s="49"/>
      <c r="DI397" s="49"/>
      <c r="DJ397" s="49"/>
      <c r="DK397" s="49"/>
      <c r="DL397" s="49"/>
      <c r="DM397" s="49"/>
      <c r="DN397" s="49"/>
      <c r="DO397" s="49"/>
      <c r="DP397" s="49"/>
      <c r="DQ397" s="49"/>
      <c r="DR397" s="49"/>
      <c r="DS397" s="49"/>
      <c r="DT397" s="49"/>
      <c r="DU397" s="49"/>
      <c r="DV397" s="49"/>
      <c r="DW397" s="49"/>
      <c r="DX397" s="49"/>
      <c r="DY397" s="49"/>
      <c r="DZ397" s="49"/>
      <c r="EA397" s="49"/>
      <c r="EB397" s="49"/>
      <c r="EC397" s="49"/>
      <c r="ED397" s="49"/>
      <c r="EE397" s="49"/>
      <c r="EF397" s="49"/>
      <c r="EG397" s="49"/>
      <c r="EH397" s="49"/>
      <c r="EI397" s="49"/>
      <c r="EJ397" s="49"/>
      <c r="EK397" s="49"/>
      <c r="EL397" s="49"/>
      <c r="EM397" s="49"/>
      <c r="EN397" s="49"/>
      <c r="EO397" s="49"/>
      <c r="EP397" s="49"/>
      <c r="EQ397" s="49"/>
      <c r="ER397" s="49"/>
      <c r="ES397" s="49"/>
      <c r="ET397" s="49"/>
      <c r="EU397" s="49"/>
    </row>
    <row r="398" spans="1:151" s="42" customFormat="1" x14ac:dyDescent="0.25">
      <c r="A398" s="34"/>
      <c r="B398" s="1" t="s">
        <v>114</v>
      </c>
      <c r="C398" s="35"/>
      <c r="D398" s="3">
        <v>143.25</v>
      </c>
      <c r="E398" s="38">
        <v>114.6</v>
      </c>
      <c r="F398" s="3"/>
      <c r="G398" s="48"/>
      <c r="H398" s="3"/>
      <c r="I398" s="36"/>
      <c r="J398" s="66"/>
      <c r="K398" s="5"/>
      <c r="L398" s="5"/>
      <c r="M398" s="5"/>
      <c r="N398" s="5"/>
      <c r="O398" s="5"/>
      <c r="P398" s="5"/>
      <c r="Q398" s="5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49"/>
      <c r="AC398" s="49"/>
      <c r="AD398" s="49"/>
      <c r="AE398" s="49"/>
      <c r="AF398" s="49"/>
      <c r="AG398" s="49"/>
      <c r="AH398" s="49"/>
      <c r="AI398" s="49"/>
      <c r="AJ398" s="49"/>
      <c r="AK398" s="49"/>
      <c r="AL398" s="49"/>
      <c r="AM398" s="49"/>
      <c r="AN398" s="49"/>
      <c r="AO398" s="49"/>
      <c r="AP398" s="49"/>
      <c r="AQ398" s="49"/>
      <c r="AR398" s="49"/>
      <c r="AS398" s="49"/>
      <c r="AT398" s="49"/>
      <c r="AU398" s="49"/>
      <c r="AV398" s="49"/>
      <c r="AW398" s="49"/>
      <c r="AX398" s="49"/>
      <c r="AY398" s="49"/>
      <c r="AZ398" s="49"/>
      <c r="BA398" s="49"/>
      <c r="BB398" s="49"/>
      <c r="BC398" s="49"/>
      <c r="BD398" s="49"/>
      <c r="BE398" s="49"/>
      <c r="BF398" s="49"/>
      <c r="BG398" s="49"/>
      <c r="BH398" s="49"/>
      <c r="BI398" s="49"/>
      <c r="BJ398" s="49"/>
      <c r="BK398" s="49"/>
      <c r="BL398" s="49"/>
      <c r="BM398" s="49"/>
      <c r="BN398" s="49"/>
      <c r="BO398" s="49"/>
      <c r="BP398" s="49"/>
      <c r="BQ398" s="49"/>
      <c r="BR398" s="49"/>
      <c r="BS398" s="49"/>
      <c r="BT398" s="49"/>
      <c r="BU398" s="49"/>
      <c r="BV398" s="49"/>
      <c r="BW398" s="49"/>
      <c r="BX398" s="49"/>
      <c r="BY398" s="49"/>
      <c r="BZ398" s="49"/>
      <c r="CA398" s="49"/>
      <c r="CB398" s="49"/>
      <c r="CC398" s="49"/>
      <c r="CD398" s="49"/>
      <c r="CE398" s="49"/>
      <c r="CF398" s="49"/>
      <c r="CG398" s="49"/>
      <c r="CH398" s="49"/>
      <c r="CI398" s="49"/>
      <c r="CJ398" s="49"/>
      <c r="CK398" s="49"/>
      <c r="CL398" s="49"/>
      <c r="CM398" s="49"/>
      <c r="CN398" s="49"/>
      <c r="CO398" s="49"/>
      <c r="CP398" s="49"/>
      <c r="CQ398" s="49"/>
      <c r="CR398" s="49"/>
      <c r="CS398" s="49"/>
      <c r="CT398" s="49"/>
      <c r="CU398" s="49"/>
      <c r="CV398" s="49"/>
      <c r="CW398" s="49"/>
      <c r="CX398" s="49"/>
      <c r="CY398" s="49"/>
      <c r="CZ398" s="49"/>
      <c r="DA398" s="49"/>
      <c r="DB398" s="49"/>
      <c r="DC398" s="49"/>
      <c r="DD398" s="49"/>
      <c r="DE398" s="49"/>
      <c r="DF398" s="49"/>
      <c r="DG398" s="49"/>
      <c r="DH398" s="49"/>
      <c r="DI398" s="49"/>
      <c r="DJ398" s="49"/>
      <c r="DK398" s="49"/>
      <c r="DL398" s="49"/>
      <c r="DM398" s="49"/>
      <c r="DN398" s="49"/>
      <c r="DO398" s="49"/>
      <c r="DP398" s="49"/>
      <c r="DQ398" s="49"/>
      <c r="DR398" s="49"/>
      <c r="DS398" s="49"/>
      <c r="DT398" s="49"/>
      <c r="DU398" s="49"/>
      <c r="DV398" s="49"/>
      <c r="DW398" s="49"/>
      <c r="DX398" s="49"/>
      <c r="DY398" s="49"/>
      <c r="DZ398" s="49"/>
      <c r="EA398" s="49"/>
      <c r="EB398" s="49"/>
      <c r="EC398" s="49"/>
      <c r="ED398" s="49"/>
      <c r="EE398" s="49"/>
      <c r="EF398" s="49"/>
      <c r="EG398" s="49"/>
      <c r="EH398" s="49"/>
      <c r="EI398" s="49"/>
      <c r="EJ398" s="49"/>
      <c r="EK398" s="49"/>
      <c r="EL398" s="49"/>
      <c r="EM398" s="49"/>
      <c r="EN398" s="49"/>
      <c r="EO398" s="49"/>
      <c r="EP398" s="49"/>
      <c r="EQ398" s="49"/>
      <c r="ER398" s="49"/>
      <c r="ES398" s="49"/>
      <c r="ET398" s="49"/>
      <c r="EU398" s="49"/>
    </row>
    <row r="399" spans="1:151" s="42" customFormat="1" x14ac:dyDescent="0.25">
      <c r="A399" s="34"/>
      <c r="B399" s="1" t="s">
        <v>119</v>
      </c>
      <c r="C399" s="35"/>
      <c r="D399" s="3">
        <v>53</v>
      </c>
      <c r="E399" s="38">
        <v>53</v>
      </c>
      <c r="F399" s="3"/>
      <c r="G399" s="48"/>
      <c r="H399" s="3"/>
      <c r="I399" s="36"/>
      <c r="J399" s="66"/>
      <c r="K399" s="5"/>
      <c r="L399" s="5"/>
      <c r="M399" s="5"/>
      <c r="N399" s="5"/>
      <c r="O399" s="5"/>
      <c r="P399" s="5"/>
      <c r="Q399" s="5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49"/>
      <c r="AC399" s="49"/>
      <c r="AD399" s="49"/>
      <c r="AE399" s="49"/>
      <c r="AF399" s="49"/>
      <c r="AG399" s="49"/>
      <c r="AH399" s="49"/>
      <c r="AI399" s="49"/>
      <c r="AJ399" s="49"/>
      <c r="AK399" s="49"/>
      <c r="AL399" s="49"/>
      <c r="AM399" s="49"/>
      <c r="AN399" s="49"/>
      <c r="AO399" s="49"/>
      <c r="AP399" s="49"/>
      <c r="AQ399" s="49"/>
      <c r="AR399" s="49"/>
      <c r="AS399" s="49"/>
      <c r="AT399" s="49"/>
      <c r="AU399" s="49"/>
      <c r="AV399" s="49"/>
      <c r="AW399" s="49"/>
      <c r="AX399" s="49"/>
      <c r="AY399" s="49"/>
      <c r="AZ399" s="49"/>
      <c r="BA399" s="49"/>
      <c r="BB399" s="49"/>
      <c r="BC399" s="49"/>
      <c r="BD399" s="49"/>
      <c r="BE399" s="49"/>
      <c r="BF399" s="49"/>
      <c r="BG399" s="49"/>
      <c r="BH399" s="49"/>
      <c r="BI399" s="49"/>
      <c r="BJ399" s="49"/>
      <c r="BK399" s="49"/>
      <c r="BL399" s="49"/>
      <c r="BM399" s="49"/>
      <c r="BN399" s="49"/>
      <c r="BO399" s="49"/>
      <c r="BP399" s="49"/>
      <c r="BQ399" s="49"/>
      <c r="BR399" s="49"/>
      <c r="BS399" s="49"/>
      <c r="BT399" s="49"/>
      <c r="BU399" s="49"/>
      <c r="BV399" s="49"/>
      <c r="BW399" s="49"/>
      <c r="BX399" s="49"/>
      <c r="BY399" s="49"/>
      <c r="BZ399" s="49"/>
      <c r="CA399" s="49"/>
      <c r="CB399" s="49"/>
      <c r="CC399" s="49"/>
      <c r="CD399" s="49"/>
      <c r="CE399" s="49"/>
      <c r="CF399" s="49"/>
      <c r="CG399" s="49"/>
      <c r="CH399" s="49"/>
      <c r="CI399" s="49"/>
      <c r="CJ399" s="49"/>
      <c r="CK399" s="49"/>
      <c r="CL399" s="49"/>
      <c r="CM399" s="49"/>
      <c r="CN399" s="49"/>
      <c r="CO399" s="49"/>
      <c r="CP399" s="49"/>
      <c r="CQ399" s="49"/>
      <c r="CR399" s="49"/>
      <c r="CS399" s="49"/>
      <c r="CT399" s="49"/>
      <c r="CU399" s="49"/>
      <c r="CV399" s="49"/>
      <c r="CW399" s="49"/>
      <c r="CX399" s="49"/>
      <c r="CY399" s="49"/>
      <c r="CZ399" s="49"/>
      <c r="DA399" s="49"/>
      <c r="DB399" s="49"/>
      <c r="DC399" s="49"/>
      <c r="DD399" s="49"/>
      <c r="DE399" s="49"/>
      <c r="DF399" s="49"/>
      <c r="DG399" s="49"/>
      <c r="DH399" s="49"/>
      <c r="DI399" s="49"/>
      <c r="DJ399" s="49"/>
      <c r="DK399" s="49"/>
      <c r="DL399" s="49"/>
      <c r="DM399" s="49"/>
      <c r="DN399" s="49"/>
      <c r="DO399" s="49"/>
      <c r="DP399" s="49"/>
      <c r="DQ399" s="49"/>
      <c r="DR399" s="49"/>
      <c r="DS399" s="49"/>
      <c r="DT399" s="49"/>
      <c r="DU399" s="49"/>
      <c r="DV399" s="49"/>
      <c r="DW399" s="49"/>
      <c r="DX399" s="49"/>
      <c r="DY399" s="49"/>
      <c r="DZ399" s="49"/>
      <c r="EA399" s="49"/>
      <c r="EB399" s="49"/>
      <c r="EC399" s="49"/>
      <c r="ED399" s="49"/>
      <c r="EE399" s="49"/>
      <c r="EF399" s="49"/>
      <c r="EG399" s="49"/>
      <c r="EH399" s="49"/>
      <c r="EI399" s="49"/>
      <c r="EJ399" s="49"/>
      <c r="EK399" s="49"/>
      <c r="EL399" s="49"/>
      <c r="EM399" s="49"/>
      <c r="EN399" s="49"/>
      <c r="EO399" s="49"/>
      <c r="EP399" s="49"/>
      <c r="EQ399" s="49"/>
      <c r="ER399" s="49"/>
      <c r="ES399" s="49"/>
      <c r="ET399" s="49"/>
      <c r="EU399" s="49"/>
    </row>
    <row r="400" spans="1:151" s="42" customFormat="1" x14ac:dyDescent="0.25">
      <c r="A400" s="34"/>
      <c r="B400" s="1" t="s">
        <v>53</v>
      </c>
      <c r="C400" s="35"/>
      <c r="D400" s="3">
        <v>11.55</v>
      </c>
      <c r="E400" s="38">
        <v>9.6999999999999993</v>
      </c>
      <c r="F400" s="3"/>
      <c r="G400" s="48"/>
      <c r="H400" s="3"/>
      <c r="I400" s="36"/>
      <c r="J400" s="66"/>
      <c r="K400" s="5"/>
      <c r="L400" s="5"/>
      <c r="M400" s="5"/>
      <c r="N400" s="5"/>
      <c r="O400" s="5"/>
      <c r="P400" s="5"/>
      <c r="Q400" s="5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49"/>
      <c r="AC400" s="49"/>
      <c r="AD400" s="49"/>
      <c r="AE400" s="49"/>
      <c r="AF400" s="49"/>
      <c r="AG400" s="49"/>
      <c r="AH400" s="49"/>
      <c r="AI400" s="49"/>
      <c r="AJ400" s="49"/>
      <c r="AK400" s="49"/>
      <c r="AL400" s="49"/>
      <c r="AM400" s="49"/>
      <c r="AN400" s="49"/>
      <c r="AO400" s="49"/>
      <c r="AP400" s="49"/>
      <c r="AQ400" s="49"/>
      <c r="AR400" s="49"/>
      <c r="AS400" s="49"/>
      <c r="AT400" s="49"/>
      <c r="AU400" s="49"/>
      <c r="AV400" s="49"/>
      <c r="AW400" s="49"/>
      <c r="AX400" s="49"/>
      <c r="AY400" s="49"/>
      <c r="AZ400" s="49"/>
      <c r="BA400" s="49"/>
      <c r="BB400" s="49"/>
      <c r="BC400" s="49"/>
      <c r="BD400" s="49"/>
      <c r="BE400" s="49"/>
      <c r="BF400" s="49"/>
      <c r="BG400" s="49"/>
      <c r="BH400" s="49"/>
      <c r="BI400" s="49"/>
      <c r="BJ400" s="49"/>
      <c r="BK400" s="49"/>
      <c r="BL400" s="49"/>
      <c r="BM400" s="49"/>
      <c r="BN400" s="49"/>
      <c r="BO400" s="49"/>
      <c r="BP400" s="49"/>
      <c r="BQ400" s="49"/>
      <c r="BR400" s="49"/>
      <c r="BS400" s="49"/>
      <c r="BT400" s="49"/>
      <c r="BU400" s="49"/>
      <c r="BV400" s="49"/>
      <c r="BW400" s="49"/>
      <c r="BX400" s="49"/>
      <c r="BY400" s="49"/>
      <c r="BZ400" s="49"/>
      <c r="CA400" s="49"/>
      <c r="CB400" s="49"/>
      <c r="CC400" s="49"/>
      <c r="CD400" s="49"/>
      <c r="CE400" s="49"/>
      <c r="CF400" s="49"/>
      <c r="CG400" s="49"/>
      <c r="CH400" s="49"/>
      <c r="CI400" s="49"/>
      <c r="CJ400" s="49"/>
      <c r="CK400" s="49"/>
      <c r="CL400" s="49"/>
      <c r="CM400" s="49"/>
      <c r="CN400" s="49"/>
      <c r="CO400" s="49"/>
      <c r="CP400" s="49"/>
      <c r="CQ400" s="49"/>
      <c r="CR400" s="49"/>
      <c r="CS400" s="49"/>
      <c r="CT400" s="49"/>
      <c r="CU400" s="49"/>
      <c r="CV400" s="49"/>
      <c r="CW400" s="49"/>
      <c r="CX400" s="49"/>
      <c r="CY400" s="49"/>
      <c r="CZ400" s="49"/>
      <c r="DA400" s="49"/>
      <c r="DB400" s="49"/>
      <c r="DC400" s="49"/>
      <c r="DD400" s="49"/>
      <c r="DE400" s="49"/>
      <c r="DF400" s="49"/>
      <c r="DG400" s="49"/>
      <c r="DH400" s="49"/>
      <c r="DI400" s="49"/>
      <c r="DJ400" s="49"/>
      <c r="DK400" s="49"/>
      <c r="DL400" s="49"/>
      <c r="DM400" s="49"/>
      <c r="DN400" s="49"/>
      <c r="DO400" s="49"/>
      <c r="DP400" s="49"/>
      <c r="DQ400" s="49"/>
      <c r="DR400" s="49"/>
      <c r="DS400" s="49"/>
      <c r="DT400" s="49"/>
      <c r="DU400" s="49"/>
      <c r="DV400" s="49"/>
      <c r="DW400" s="49"/>
      <c r="DX400" s="49"/>
      <c r="DY400" s="49"/>
      <c r="DZ400" s="49"/>
      <c r="EA400" s="49"/>
      <c r="EB400" s="49"/>
      <c r="EC400" s="49"/>
      <c r="ED400" s="49"/>
      <c r="EE400" s="49"/>
      <c r="EF400" s="49"/>
      <c r="EG400" s="49"/>
      <c r="EH400" s="49"/>
      <c r="EI400" s="49"/>
      <c r="EJ400" s="49"/>
      <c r="EK400" s="49"/>
      <c r="EL400" s="49"/>
      <c r="EM400" s="49"/>
      <c r="EN400" s="49"/>
      <c r="EO400" s="49"/>
      <c r="EP400" s="49"/>
      <c r="EQ400" s="49"/>
      <c r="ER400" s="49"/>
      <c r="ES400" s="49"/>
      <c r="ET400" s="49"/>
      <c r="EU400" s="49"/>
    </row>
    <row r="401" spans="1:164" s="42" customFormat="1" x14ac:dyDescent="0.25">
      <c r="A401" s="34"/>
      <c r="B401" s="1" t="s">
        <v>52</v>
      </c>
      <c r="C401" s="35"/>
      <c r="D401" s="3">
        <v>6</v>
      </c>
      <c r="E401" s="38">
        <v>4.8</v>
      </c>
      <c r="F401" s="3"/>
      <c r="G401" s="48"/>
      <c r="H401" s="3"/>
      <c r="I401" s="36"/>
      <c r="J401" s="66"/>
      <c r="K401" s="5"/>
      <c r="L401" s="5"/>
      <c r="M401" s="5"/>
      <c r="N401" s="5"/>
      <c r="O401" s="5"/>
      <c r="P401" s="5"/>
      <c r="Q401" s="5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49"/>
      <c r="AC401" s="49"/>
      <c r="AD401" s="49"/>
      <c r="AE401" s="49"/>
      <c r="AF401" s="49"/>
      <c r="AG401" s="49"/>
      <c r="AH401" s="49"/>
      <c r="AI401" s="49"/>
      <c r="AJ401" s="49"/>
      <c r="AK401" s="49"/>
      <c r="AL401" s="49"/>
      <c r="AM401" s="49"/>
      <c r="AN401" s="49"/>
      <c r="AO401" s="49"/>
      <c r="AP401" s="49"/>
      <c r="AQ401" s="49"/>
      <c r="AR401" s="49"/>
      <c r="AS401" s="49"/>
      <c r="AT401" s="49"/>
      <c r="AU401" s="49"/>
      <c r="AV401" s="49"/>
      <c r="AW401" s="49"/>
      <c r="AX401" s="49"/>
      <c r="AY401" s="49"/>
      <c r="AZ401" s="49"/>
      <c r="BA401" s="49"/>
      <c r="BB401" s="49"/>
      <c r="BC401" s="49"/>
      <c r="BD401" s="49"/>
      <c r="BE401" s="49"/>
      <c r="BF401" s="49"/>
      <c r="BG401" s="49"/>
      <c r="BH401" s="49"/>
      <c r="BI401" s="49"/>
      <c r="BJ401" s="49"/>
      <c r="BK401" s="49"/>
      <c r="BL401" s="49"/>
      <c r="BM401" s="49"/>
      <c r="BN401" s="49"/>
      <c r="BO401" s="49"/>
      <c r="BP401" s="49"/>
      <c r="BQ401" s="49"/>
      <c r="BR401" s="49"/>
      <c r="BS401" s="49"/>
      <c r="BT401" s="49"/>
      <c r="BU401" s="49"/>
      <c r="BV401" s="49"/>
      <c r="BW401" s="49"/>
      <c r="BX401" s="49"/>
      <c r="BY401" s="49"/>
      <c r="BZ401" s="49"/>
      <c r="CA401" s="49"/>
      <c r="CB401" s="49"/>
      <c r="CC401" s="49"/>
      <c r="CD401" s="49"/>
      <c r="CE401" s="49"/>
      <c r="CF401" s="49"/>
      <c r="CG401" s="49"/>
      <c r="CH401" s="49"/>
      <c r="CI401" s="49"/>
      <c r="CJ401" s="49"/>
      <c r="CK401" s="49"/>
      <c r="CL401" s="49"/>
      <c r="CM401" s="49"/>
      <c r="CN401" s="49"/>
      <c r="CO401" s="49"/>
      <c r="CP401" s="49"/>
      <c r="CQ401" s="49"/>
      <c r="CR401" s="49"/>
      <c r="CS401" s="49"/>
      <c r="CT401" s="49"/>
      <c r="CU401" s="49"/>
      <c r="CV401" s="49"/>
      <c r="CW401" s="49"/>
      <c r="CX401" s="49"/>
      <c r="CY401" s="49"/>
      <c r="CZ401" s="49"/>
      <c r="DA401" s="49"/>
      <c r="DB401" s="49"/>
      <c r="DC401" s="49"/>
      <c r="DD401" s="49"/>
      <c r="DE401" s="49"/>
      <c r="DF401" s="49"/>
      <c r="DG401" s="49"/>
      <c r="DH401" s="49"/>
      <c r="DI401" s="49"/>
      <c r="DJ401" s="49"/>
      <c r="DK401" s="49"/>
      <c r="DL401" s="49"/>
      <c r="DM401" s="49"/>
      <c r="DN401" s="49"/>
      <c r="DO401" s="49"/>
      <c r="DP401" s="49"/>
      <c r="DQ401" s="49"/>
      <c r="DR401" s="49"/>
      <c r="DS401" s="49"/>
      <c r="DT401" s="49"/>
      <c r="DU401" s="49"/>
      <c r="DV401" s="49"/>
      <c r="DW401" s="49"/>
      <c r="DX401" s="49"/>
      <c r="DY401" s="49"/>
      <c r="DZ401" s="49"/>
      <c r="EA401" s="49"/>
      <c r="EB401" s="49"/>
      <c r="EC401" s="49"/>
      <c r="ED401" s="49"/>
      <c r="EE401" s="49"/>
      <c r="EF401" s="49"/>
      <c r="EG401" s="49"/>
      <c r="EH401" s="49"/>
      <c r="EI401" s="49"/>
      <c r="EJ401" s="49"/>
      <c r="EK401" s="49"/>
      <c r="EL401" s="49"/>
      <c r="EM401" s="49"/>
      <c r="EN401" s="49"/>
      <c r="EO401" s="49"/>
      <c r="EP401" s="49"/>
      <c r="EQ401" s="49"/>
      <c r="ER401" s="49"/>
      <c r="ES401" s="49"/>
      <c r="ET401" s="49"/>
      <c r="EU401" s="49"/>
    </row>
    <row r="402" spans="1:164" s="42" customFormat="1" x14ac:dyDescent="0.25">
      <c r="A402" s="34"/>
      <c r="B402" s="1" t="s">
        <v>28</v>
      </c>
      <c r="C402" s="35"/>
      <c r="D402" s="3">
        <v>5</v>
      </c>
      <c r="E402" s="38">
        <v>5</v>
      </c>
      <c r="F402" s="3"/>
      <c r="G402" s="48"/>
      <c r="H402" s="3"/>
      <c r="I402" s="36"/>
      <c r="J402" s="66"/>
      <c r="K402" s="5"/>
      <c r="L402" s="5"/>
      <c r="M402" s="5"/>
      <c r="N402" s="5"/>
      <c r="O402" s="5"/>
      <c r="P402" s="5"/>
      <c r="Q402" s="5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49"/>
      <c r="AC402" s="49"/>
      <c r="AD402" s="49"/>
      <c r="AE402" s="49"/>
      <c r="AF402" s="49"/>
      <c r="AG402" s="49"/>
      <c r="AH402" s="49"/>
      <c r="AI402" s="49"/>
      <c r="AJ402" s="49"/>
      <c r="AK402" s="49"/>
      <c r="AL402" s="49"/>
      <c r="AM402" s="49"/>
      <c r="AN402" s="49"/>
      <c r="AO402" s="49"/>
      <c r="AP402" s="49"/>
      <c r="AQ402" s="49"/>
      <c r="AR402" s="49"/>
      <c r="AS402" s="49"/>
      <c r="AT402" s="49"/>
      <c r="AU402" s="49"/>
      <c r="AV402" s="49"/>
      <c r="AW402" s="49"/>
      <c r="AX402" s="49"/>
      <c r="AY402" s="49"/>
      <c r="AZ402" s="49"/>
      <c r="BA402" s="49"/>
      <c r="BB402" s="49"/>
      <c r="BC402" s="49"/>
      <c r="BD402" s="49"/>
      <c r="BE402" s="49"/>
      <c r="BF402" s="49"/>
      <c r="BG402" s="49"/>
      <c r="BH402" s="49"/>
      <c r="BI402" s="49"/>
      <c r="BJ402" s="49"/>
      <c r="BK402" s="49"/>
      <c r="BL402" s="49"/>
      <c r="BM402" s="49"/>
      <c r="BN402" s="49"/>
      <c r="BO402" s="49"/>
      <c r="BP402" s="49"/>
      <c r="BQ402" s="49"/>
      <c r="BR402" s="49"/>
      <c r="BS402" s="49"/>
      <c r="BT402" s="49"/>
      <c r="BU402" s="49"/>
      <c r="BV402" s="49"/>
      <c r="BW402" s="49"/>
      <c r="BX402" s="49"/>
      <c r="BY402" s="49"/>
      <c r="BZ402" s="49"/>
      <c r="CA402" s="49"/>
      <c r="CB402" s="49"/>
      <c r="CC402" s="49"/>
      <c r="CD402" s="49"/>
      <c r="CE402" s="49"/>
      <c r="CF402" s="49"/>
      <c r="CG402" s="49"/>
      <c r="CH402" s="49"/>
      <c r="CI402" s="49"/>
      <c r="CJ402" s="49"/>
      <c r="CK402" s="49"/>
      <c r="CL402" s="49"/>
      <c r="CM402" s="49"/>
      <c r="CN402" s="49"/>
      <c r="CO402" s="49"/>
      <c r="CP402" s="49"/>
      <c r="CQ402" s="49"/>
      <c r="CR402" s="49"/>
      <c r="CS402" s="49"/>
      <c r="CT402" s="49"/>
      <c r="CU402" s="49"/>
      <c r="CV402" s="49"/>
      <c r="CW402" s="49"/>
      <c r="CX402" s="49"/>
      <c r="CY402" s="49"/>
      <c r="CZ402" s="49"/>
      <c r="DA402" s="49"/>
      <c r="DB402" s="49"/>
      <c r="DC402" s="49"/>
      <c r="DD402" s="49"/>
      <c r="DE402" s="49"/>
      <c r="DF402" s="49"/>
      <c r="DG402" s="49"/>
      <c r="DH402" s="49"/>
      <c r="DI402" s="49"/>
      <c r="DJ402" s="49"/>
      <c r="DK402" s="49"/>
      <c r="DL402" s="49"/>
      <c r="DM402" s="49"/>
      <c r="DN402" s="49"/>
      <c r="DO402" s="49"/>
      <c r="DP402" s="49"/>
      <c r="DQ402" s="49"/>
      <c r="DR402" s="49"/>
      <c r="DS402" s="49"/>
      <c r="DT402" s="49"/>
      <c r="DU402" s="49"/>
      <c r="DV402" s="49"/>
      <c r="DW402" s="49"/>
      <c r="DX402" s="49"/>
      <c r="DY402" s="49"/>
      <c r="DZ402" s="49"/>
      <c r="EA402" s="49"/>
      <c r="EB402" s="49"/>
      <c r="EC402" s="49"/>
      <c r="ED402" s="49"/>
      <c r="EE402" s="49"/>
      <c r="EF402" s="49"/>
      <c r="EG402" s="49"/>
      <c r="EH402" s="49"/>
      <c r="EI402" s="49"/>
      <c r="EJ402" s="49"/>
      <c r="EK402" s="49"/>
      <c r="EL402" s="49"/>
      <c r="EM402" s="49"/>
      <c r="EN402" s="49"/>
      <c r="EO402" s="49"/>
      <c r="EP402" s="49"/>
      <c r="EQ402" s="49"/>
      <c r="ER402" s="49"/>
      <c r="ES402" s="49"/>
      <c r="ET402" s="49"/>
      <c r="EU402" s="49"/>
    </row>
    <row r="403" spans="1:164" s="42" customFormat="1" x14ac:dyDescent="0.25">
      <c r="A403" s="34"/>
      <c r="B403" s="1" t="s">
        <v>74</v>
      </c>
      <c r="C403" s="35"/>
      <c r="D403" s="3">
        <v>3</v>
      </c>
      <c r="E403" s="38">
        <v>3</v>
      </c>
      <c r="F403" s="3"/>
      <c r="G403" s="48"/>
      <c r="H403" s="3"/>
      <c r="I403" s="36"/>
      <c r="J403" s="66"/>
      <c r="K403" s="5"/>
      <c r="L403" s="5"/>
      <c r="M403" s="5"/>
      <c r="N403" s="5"/>
      <c r="O403" s="5"/>
      <c r="P403" s="5"/>
      <c r="Q403" s="5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49"/>
      <c r="AC403" s="49"/>
      <c r="AD403" s="49"/>
      <c r="AE403" s="49"/>
      <c r="AF403" s="49"/>
      <c r="AG403" s="49"/>
      <c r="AH403" s="49"/>
      <c r="AI403" s="49"/>
      <c r="AJ403" s="49"/>
      <c r="AK403" s="49"/>
      <c r="AL403" s="49"/>
      <c r="AM403" s="49"/>
      <c r="AN403" s="49"/>
      <c r="AO403" s="49"/>
      <c r="AP403" s="49"/>
      <c r="AQ403" s="49"/>
      <c r="AR403" s="49"/>
      <c r="AS403" s="49"/>
      <c r="AT403" s="49"/>
      <c r="AU403" s="49"/>
      <c r="AV403" s="49"/>
      <c r="AW403" s="49"/>
      <c r="AX403" s="49"/>
      <c r="AY403" s="49"/>
      <c r="AZ403" s="49"/>
      <c r="BA403" s="49"/>
      <c r="BB403" s="49"/>
      <c r="BC403" s="49"/>
      <c r="BD403" s="49"/>
      <c r="BE403" s="49"/>
      <c r="BF403" s="49"/>
      <c r="BG403" s="49"/>
      <c r="BH403" s="49"/>
      <c r="BI403" s="49"/>
      <c r="BJ403" s="49"/>
      <c r="BK403" s="49"/>
      <c r="BL403" s="49"/>
      <c r="BM403" s="49"/>
      <c r="BN403" s="49"/>
      <c r="BO403" s="49"/>
      <c r="BP403" s="49"/>
      <c r="BQ403" s="49"/>
      <c r="BR403" s="49"/>
      <c r="BS403" s="49"/>
      <c r="BT403" s="49"/>
      <c r="BU403" s="49"/>
      <c r="BV403" s="49"/>
      <c r="BW403" s="49"/>
      <c r="BX403" s="49"/>
      <c r="BY403" s="49"/>
      <c r="BZ403" s="49"/>
      <c r="CA403" s="49"/>
      <c r="CB403" s="49"/>
      <c r="CC403" s="49"/>
      <c r="CD403" s="49"/>
      <c r="CE403" s="49"/>
      <c r="CF403" s="49"/>
      <c r="CG403" s="49"/>
      <c r="CH403" s="49"/>
      <c r="CI403" s="49"/>
      <c r="CJ403" s="49"/>
      <c r="CK403" s="49"/>
      <c r="CL403" s="49"/>
      <c r="CM403" s="49"/>
      <c r="CN403" s="49"/>
      <c r="CO403" s="49"/>
      <c r="CP403" s="49"/>
      <c r="CQ403" s="49"/>
      <c r="CR403" s="49"/>
      <c r="CS403" s="49"/>
      <c r="CT403" s="49"/>
      <c r="CU403" s="49"/>
      <c r="CV403" s="49"/>
      <c r="CW403" s="49"/>
      <c r="CX403" s="49"/>
      <c r="CY403" s="49"/>
      <c r="CZ403" s="49"/>
      <c r="DA403" s="49"/>
      <c r="DB403" s="49"/>
      <c r="DC403" s="49"/>
      <c r="DD403" s="49"/>
      <c r="DE403" s="49"/>
      <c r="DF403" s="49"/>
      <c r="DG403" s="49"/>
      <c r="DH403" s="49"/>
      <c r="DI403" s="49"/>
      <c r="DJ403" s="49"/>
      <c r="DK403" s="49"/>
      <c r="DL403" s="49"/>
      <c r="DM403" s="49"/>
      <c r="DN403" s="49"/>
      <c r="DO403" s="49"/>
      <c r="DP403" s="49"/>
      <c r="DQ403" s="49"/>
      <c r="DR403" s="49"/>
      <c r="DS403" s="49"/>
      <c r="DT403" s="49"/>
      <c r="DU403" s="49"/>
      <c r="DV403" s="49"/>
      <c r="DW403" s="49"/>
      <c r="DX403" s="49"/>
      <c r="DY403" s="49"/>
      <c r="DZ403" s="49"/>
      <c r="EA403" s="49"/>
      <c r="EB403" s="49"/>
      <c r="EC403" s="49"/>
      <c r="ED403" s="49"/>
      <c r="EE403" s="49"/>
      <c r="EF403" s="49"/>
      <c r="EG403" s="49"/>
      <c r="EH403" s="49"/>
      <c r="EI403" s="49"/>
      <c r="EJ403" s="49"/>
      <c r="EK403" s="49"/>
      <c r="EL403" s="49"/>
      <c r="EM403" s="49"/>
      <c r="EN403" s="49"/>
      <c r="EO403" s="49"/>
      <c r="EP403" s="49"/>
      <c r="EQ403" s="49"/>
      <c r="ER403" s="49"/>
      <c r="ES403" s="49"/>
      <c r="ET403" s="49"/>
      <c r="EU403" s="49"/>
    </row>
    <row r="404" spans="1:164" s="42" customFormat="1" x14ac:dyDescent="0.25">
      <c r="A404" s="34"/>
      <c r="B404" s="1" t="s">
        <v>63</v>
      </c>
      <c r="C404" s="35"/>
      <c r="D404" s="3">
        <v>1.4</v>
      </c>
      <c r="E404" s="38">
        <v>1.4</v>
      </c>
      <c r="F404" s="3"/>
      <c r="G404" s="48"/>
      <c r="H404" s="3"/>
      <c r="I404" s="36"/>
      <c r="J404" s="66"/>
      <c r="K404" s="5"/>
      <c r="L404" s="5"/>
      <c r="M404" s="5"/>
      <c r="N404" s="5"/>
      <c r="O404" s="5"/>
      <c r="P404" s="5"/>
      <c r="Q404" s="5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49"/>
      <c r="AC404" s="49"/>
      <c r="AD404" s="49"/>
      <c r="AE404" s="49"/>
      <c r="AF404" s="49"/>
      <c r="AG404" s="49"/>
      <c r="AH404" s="49"/>
      <c r="AI404" s="49"/>
      <c r="AJ404" s="49"/>
      <c r="AK404" s="49"/>
      <c r="AL404" s="49"/>
      <c r="AM404" s="49"/>
      <c r="AN404" s="49"/>
      <c r="AO404" s="49"/>
      <c r="AP404" s="49"/>
      <c r="AQ404" s="49"/>
      <c r="AR404" s="49"/>
      <c r="AS404" s="49"/>
      <c r="AT404" s="49"/>
      <c r="AU404" s="49"/>
      <c r="AV404" s="49"/>
      <c r="AW404" s="49"/>
      <c r="AX404" s="49"/>
      <c r="AY404" s="49"/>
      <c r="AZ404" s="49"/>
      <c r="BA404" s="49"/>
      <c r="BB404" s="49"/>
      <c r="BC404" s="49"/>
      <c r="BD404" s="49"/>
      <c r="BE404" s="49"/>
      <c r="BF404" s="49"/>
      <c r="BG404" s="49"/>
      <c r="BH404" s="49"/>
      <c r="BI404" s="49"/>
      <c r="BJ404" s="49"/>
      <c r="BK404" s="49"/>
      <c r="BL404" s="49"/>
      <c r="BM404" s="49"/>
      <c r="BN404" s="49"/>
      <c r="BO404" s="49"/>
      <c r="BP404" s="49"/>
      <c r="BQ404" s="49"/>
      <c r="BR404" s="49"/>
      <c r="BS404" s="49"/>
      <c r="BT404" s="49"/>
      <c r="BU404" s="49"/>
      <c r="BV404" s="49"/>
      <c r="BW404" s="49"/>
      <c r="BX404" s="49"/>
      <c r="BY404" s="49"/>
      <c r="BZ404" s="49"/>
      <c r="CA404" s="49"/>
      <c r="CB404" s="49"/>
      <c r="CC404" s="49"/>
      <c r="CD404" s="49"/>
      <c r="CE404" s="49"/>
      <c r="CF404" s="49"/>
      <c r="CG404" s="49"/>
      <c r="CH404" s="49"/>
      <c r="CI404" s="49"/>
      <c r="CJ404" s="49"/>
      <c r="CK404" s="49"/>
      <c r="CL404" s="49"/>
      <c r="CM404" s="49"/>
      <c r="CN404" s="49"/>
      <c r="CO404" s="49"/>
      <c r="CP404" s="49"/>
      <c r="CQ404" s="49"/>
      <c r="CR404" s="49"/>
      <c r="CS404" s="49"/>
      <c r="CT404" s="49"/>
      <c r="CU404" s="49"/>
      <c r="CV404" s="49"/>
      <c r="CW404" s="49"/>
      <c r="CX404" s="49"/>
      <c r="CY404" s="49"/>
      <c r="CZ404" s="49"/>
      <c r="DA404" s="49"/>
      <c r="DB404" s="49"/>
      <c r="DC404" s="49"/>
      <c r="DD404" s="49"/>
      <c r="DE404" s="49"/>
      <c r="DF404" s="49"/>
      <c r="DG404" s="49"/>
      <c r="DH404" s="49"/>
      <c r="DI404" s="49"/>
      <c r="DJ404" s="49"/>
      <c r="DK404" s="49"/>
      <c r="DL404" s="49"/>
      <c r="DM404" s="49"/>
      <c r="DN404" s="49"/>
      <c r="DO404" s="49"/>
      <c r="DP404" s="49"/>
      <c r="DQ404" s="49"/>
      <c r="DR404" s="49"/>
      <c r="DS404" s="49"/>
      <c r="DT404" s="49"/>
      <c r="DU404" s="49"/>
      <c r="DV404" s="49"/>
      <c r="DW404" s="49"/>
      <c r="DX404" s="49"/>
      <c r="DY404" s="49"/>
      <c r="DZ404" s="49"/>
      <c r="EA404" s="49"/>
      <c r="EB404" s="49"/>
      <c r="EC404" s="49"/>
      <c r="ED404" s="49"/>
      <c r="EE404" s="49"/>
      <c r="EF404" s="49"/>
      <c r="EG404" s="49"/>
      <c r="EH404" s="49"/>
      <c r="EI404" s="49"/>
      <c r="EJ404" s="49"/>
      <c r="EK404" s="49"/>
      <c r="EL404" s="49"/>
      <c r="EM404" s="49"/>
      <c r="EN404" s="49"/>
      <c r="EO404" s="49"/>
      <c r="EP404" s="49"/>
      <c r="EQ404" s="49"/>
      <c r="ER404" s="49"/>
      <c r="ES404" s="49"/>
      <c r="ET404" s="49"/>
      <c r="EU404" s="49"/>
    </row>
    <row r="405" spans="1:164" s="42" customFormat="1" x14ac:dyDescent="0.25">
      <c r="A405" s="34"/>
      <c r="B405" s="1" t="s">
        <v>55</v>
      </c>
      <c r="C405" s="35"/>
      <c r="D405" s="3">
        <v>0.4</v>
      </c>
      <c r="E405" s="38">
        <v>0.4</v>
      </c>
      <c r="F405" s="3"/>
      <c r="G405" s="48"/>
      <c r="H405" s="3"/>
      <c r="I405" s="36"/>
      <c r="J405" s="66"/>
      <c r="K405" s="5"/>
      <c r="L405" s="5"/>
      <c r="M405" s="5"/>
      <c r="N405" s="5"/>
      <c r="O405" s="5"/>
      <c r="P405" s="5"/>
      <c r="Q405" s="5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49"/>
      <c r="AC405" s="49"/>
      <c r="AD405" s="49"/>
      <c r="AE405" s="49"/>
      <c r="AF405" s="49"/>
      <c r="AG405" s="49"/>
      <c r="AH405" s="49"/>
      <c r="AI405" s="49"/>
      <c r="AJ405" s="49"/>
      <c r="AK405" s="49"/>
      <c r="AL405" s="49"/>
      <c r="AM405" s="49"/>
      <c r="AN405" s="49"/>
      <c r="AO405" s="49"/>
      <c r="AP405" s="49"/>
      <c r="AQ405" s="49"/>
      <c r="AR405" s="49"/>
      <c r="AS405" s="49"/>
      <c r="AT405" s="49"/>
      <c r="AU405" s="49"/>
      <c r="AV405" s="49"/>
      <c r="AW405" s="49"/>
      <c r="AX405" s="49"/>
      <c r="AY405" s="49"/>
      <c r="AZ405" s="49"/>
      <c r="BA405" s="49"/>
      <c r="BB405" s="49"/>
      <c r="BC405" s="49"/>
      <c r="BD405" s="49"/>
      <c r="BE405" s="49"/>
      <c r="BF405" s="49"/>
      <c r="BG405" s="49"/>
      <c r="BH405" s="49"/>
      <c r="BI405" s="49"/>
      <c r="BJ405" s="49"/>
      <c r="BK405" s="49"/>
      <c r="BL405" s="49"/>
      <c r="BM405" s="49"/>
      <c r="BN405" s="49"/>
      <c r="BO405" s="49"/>
      <c r="BP405" s="49"/>
      <c r="BQ405" s="49"/>
      <c r="BR405" s="49"/>
      <c r="BS405" s="49"/>
      <c r="BT405" s="49"/>
      <c r="BU405" s="49"/>
      <c r="BV405" s="49"/>
      <c r="BW405" s="49"/>
      <c r="BX405" s="49"/>
      <c r="BY405" s="49"/>
      <c r="BZ405" s="49"/>
      <c r="CA405" s="49"/>
      <c r="CB405" s="49"/>
      <c r="CC405" s="49"/>
      <c r="CD405" s="49"/>
      <c r="CE405" s="49"/>
      <c r="CF405" s="49"/>
      <c r="CG405" s="49"/>
      <c r="CH405" s="49"/>
      <c r="CI405" s="49"/>
      <c r="CJ405" s="49"/>
      <c r="CK405" s="49"/>
      <c r="CL405" s="49"/>
      <c r="CM405" s="49"/>
      <c r="CN405" s="49"/>
      <c r="CO405" s="49"/>
      <c r="CP405" s="49"/>
      <c r="CQ405" s="49"/>
      <c r="CR405" s="49"/>
      <c r="CS405" s="49"/>
      <c r="CT405" s="49"/>
      <c r="CU405" s="49"/>
      <c r="CV405" s="49"/>
      <c r="CW405" s="49"/>
      <c r="CX405" s="49"/>
      <c r="CY405" s="49"/>
      <c r="CZ405" s="49"/>
      <c r="DA405" s="49"/>
      <c r="DB405" s="49"/>
      <c r="DC405" s="49"/>
      <c r="DD405" s="49"/>
      <c r="DE405" s="49"/>
      <c r="DF405" s="49"/>
      <c r="DG405" s="49"/>
      <c r="DH405" s="49"/>
      <c r="DI405" s="49"/>
      <c r="DJ405" s="49"/>
      <c r="DK405" s="49"/>
      <c r="DL405" s="49"/>
      <c r="DM405" s="49"/>
      <c r="DN405" s="49"/>
      <c r="DO405" s="49"/>
      <c r="DP405" s="49"/>
      <c r="DQ405" s="49"/>
      <c r="DR405" s="49"/>
      <c r="DS405" s="49"/>
      <c r="DT405" s="49"/>
      <c r="DU405" s="49"/>
      <c r="DV405" s="49"/>
      <c r="DW405" s="49"/>
      <c r="DX405" s="49"/>
      <c r="DY405" s="49"/>
      <c r="DZ405" s="49"/>
      <c r="EA405" s="49"/>
      <c r="EB405" s="49"/>
      <c r="EC405" s="49"/>
      <c r="ED405" s="49"/>
      <c r="EE405" s="49"/>
      <c r="EF405" s="49"/>
      <c r="EG405" s="49"/>
      <c r="EH405" s="49"/>
      <c r="EI405" s="49"/>
      <c r="EJ405" s="49"/>
      <c r="EK405" s="49"/>
      <c r="EL405" s="49"/>
      <c r="EM405" s="49"/>
      <c r="EN405" s="49"/>
      <c r="EO405" s="49"/>
      <c r="EP405" s="49"/>
      <c r="EQ405" s="49"/>
      <c r="ER405" s="49"/>
      <c r="ES405" s="49"/>
      <c r="ET405" s="49"/>
      <c r="EU405" s="49"/>
    </row>
    <row r="406" spans="1:164" s="42" customFormat="1" x14ac:dyDescent="0.25">
      <c r="A406" s="34"/>
      <c r="B406" s="1" t="s">
        <v>66</v>
      </c>
      <c r="C406" s="35"/>
      <c r="D406" s="3">
        <v>0.6</v>
      </c>
      <c r="E406" s="38">
        <v>0.6</v>
      </c>
      <c r="F406" s="3"/>
      <c r="G406" s="9"/>
      <c r="H406" s="3"/>
      <c r="I406" s="3"/>
      <c r="J406" s="66"/>
      <c r="K406" s="5"/>
      <c r="L406" s="5"/>
      <c r="M406" s="5"/>
      <c r="N406" s="5"/>
      <c r="O406" s="5"/>
      <c r="P406" s="5"/>
      <c r="Q406" s="5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49"/>
      <c r="AC406" s="49"/>
      <c r="AD406" s="49"/>
      <c r="AE406" s="49"/>
      <c r="AF406" s="49"/>
      <c r="AG406" s="49"/>
      <c r="AH406" s="49"/>
      <c r="AI406" s="49"/>
      <c r="AJ406" s="49"/>
      <c r="AK406" s="49"/>
      <c r="AL406" s="49"/>
      <c r="AM406" s="49"/>
      <c r="AN406" s="49"/>
      <c r="AO406" s="49"/>
      <c r="AP406" s="49"/>
      <c r="AQ406" s="49"/>
      <c r="AR406" s="49"/>
      <c r="AS406" s="49"/>
      <c r="AT406" s="49"/>
      <c r="AU406" s="49"/>
      <c r="AV406" s="49"/>
      <c r="AW406" s="49"/>
      <c r="AX406" s="49"/>
      <c r="AY406" s="49"/>
      <c r="AZ406" s="49"/>
      <c r="BA406" s="49"/>
      <c r="BB406" s="49"/>
      <c r="BC406" s="49"/>
      <c r="BD406" s="49"/>
      <c r="BE406" s="49"/>
      <c r="BF406" s="49"/>
      <c r="BG406" s="49"/>
      <c r="BH406" s="49"/>
      <c r="BI406" s="49"/>
      <c r="BJ406" s="49"/>
      <c r="BK406" s="49"/>
      <c r="BL406" s="49"/>
      <c r="BM406" s="49"/>
      <c r="BN406" s="49"/>
      <c r="BO406" s="49"/>
      <c r="BP406" s="49"/>
      <c r="BQ406" s="49"/>
      <c r="BR406" s="49"/>
      <c r="BS406" s="49"/>
      <c r="BT406" s="49"/>
      <c r="BU406" s="49"/>
      <c r="BV406" s="49"/>
      <c r="BW406" s="49"/>
      <c r="BX406" s="49"/>
      <c r="BY406" s="49"/>
      <c r="BZ406" s="49"/>
      <c r="CA406" s="49"/>
      <c r="CB406" s="49"/>
      <c r="CC406" s="49"/>
      <c r="CD406" s="49"/>
      <c r="CE406" s="49"/>
      <c r="CF406" s="49"/>
      <c r="CG406" s="49"/>
      <c r="CH406" s="49"/>
      <c r="CI406" s="49"/>
      <c r="CJ406" s="49"/>
      <c r="CK406" s="49"/>
      <c r="CL406" s="49"/>
      <c r="CM406" s="49"/>
      <c r="CN406" s="49"/>
      <c r="CO406" s="49"/>
      <c r="CP406" s="49"/>
      <c r="CQ406" s="49"/>
      <c r="CR406" s="49"/>
      <c r="CS406" s="49"/>
      <c r="CT406" s="49"/>
      <c r="CU406" s="49"/>
      <c r="CV406" s="49"/>
      <c r="CW406" s="49"/>
      <c r="CX406" s="49"/>
      <c r="CY406" s="49"/>
      <c r="CZ406" s="49"/>
      <c r="DA406" s="49"/>
      <c r="DB406" s="49"/>
      <c r="DC406" s="49"/>
      <c r="DD406" s="49"/>
      <c r="DE406" s="49"/>
      <c r="DF406" s="49"/>
      <c r="DG406" s="49"/>
      <c r="DH406" s="49"/>
      <c r="DI406" s="49"/>
      <c r="DJ406" s="49"/>
      <c r="DK406" s="49"/>
      <c r="DL406" s="49"/>
      <c r="DM406" s="49"/>
      <c r="DN406" s="49"/>
      <c r="DO406" s="49"/>
      <c r="DP406" s="49"/>
      <c r="DQ406" s="49"/>
      <c r="DR406" s="49"/>
      <c r="DS406" s="49"/>
      <c r="DT406" s="49"/>
      <c r="DU406" s="49"/>
      <c r="DV406" s="49"/>
      <c r="DW406" s="49"/>
      <c r="DX406" s="49"/>
      <c r="DY406" s="49"/>
      <c r="DZ406" s="49"/>
      <c r="EA406" s="49"/>
      <c r="EB406" s="49"/>
      <c r="EC406" s="49"/>
      <c r="ED406" s="49"/>
      <c r="EE406" s="49"/>
      <c r="EF406" s="49"/>
      <c r="EG406" s="49"/>
      <c r="EH406" s="49"/>
      <c r="EI406" s="49"/>
      <c r="EJ406" s="49"/>
      <c r="EK406" s="49"/>
      <c r="EL406" s="49"/>
      <c r="EM406" s="49"/>
      <c r="EN406" s="49"/>
      <c r="EO406" s="49"/>
      <c r="EP406" s="49"/>
      <c r="EQ406" s="49"/>
      <c r="ER406" s="49"/>
      <c r="ES406" s="49"/>
      <c r="ET406" s="49"/>
      <c r="EU406" s="49"/>
    </row>
    <row r="407" spans="1:164" s="116" customFormat="1" x14ac:dyDescent="0.25">
      <c r="A407" s="34" t="s">
        <v>122</v>
      </c>
      <c r="B407" s="1"/>
      <c r="C407" s="35">
        <v>180</v>
      </c>
      <c r="D407" s="117"/>
      <c r="E407" s="117"/>
      <c r="F407" s="36">
        <v>0.1</v>
      </c>
      <c r="G407" s="38">
        <v>0.1</v>
      </c>
      <c r="H407" s="38">
        <v>11.8</v>
      </c>
      <c r="I407" s="38">
        <v>49</v>
      </c>
      <c r="J407" s="27" t="s">
        <v>123</v>
      </c>
      <c r="K407" s="5"/>
      <c r="L407" s="5"/>
      <c r="M407" s="5"/>
      <c r="N407" s="5"/>
      <c r="O407" s="5"/>
      <c r="P407" s="5"/>
      <c r="Q407" s="5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  <c r="AD407" s="49"/>
      <c r="AE407" s="49"/>
      <c r="AF407" s="49"/>
      <c r="AG407" s="49"/>
      <c r="AH407" s="49"/>
      <c r="AI407" s="49"/>
      <c r="AJ407" s="49"/>
      <c r="AK407" s="49"/>
      <c r="AL407" s="49"/>
      <c r="AM407" s="49"/>
      <c r="AN407" s="49"/>
      <c r="AO407" s="49"/>
      <c r="AP407" s="49"/>
      <c r="AQ407" s="49"/>
      <c r="AR407" s="49"/>
      <c r="AS407" s="49"/>
      <c r="AT407" s="49"/>
      <c r="AU407" s="49"/>
      <c r="AV407" s="49"/>
      <c r="AW407" s="49"/>
      <c r="AX407" s="49"/>
      <c r="AY407" s="49"/>
      <c r="AZ407" s="49"/>
      <c r="BA407" s="49"/>
      <c r="BB407" s="49"/>
      <c r="BC407" s="49"/>
      <c r="BD407" s="49"/>
      <c r="BE407" s="49"/>
      <c r="BF407" s="49"/>
      <c r="BG407" s="49"/>
      <c r="BH407" s="49"/>
      <c r="BI407" s="49"/>
      <c r="BJ407" s="49"/>
      <c r="BK407" s="49"/>
      <c r="BL407" s="49"/>
      <c r="BM407" s="49"/>
      <c r="BN407" s="49"/>
      <c r="BO407" s="49"/>
      <c r="BP407" s="49"/>
      <c r="BQ407" s="49"/>
      <c r="BR407" s="49"/>
      <c r="BS407" s="49"/>
      <c r="BT407" s="49"/>
      <c r="BU407" s="49"/>
      <c r="BV407" s="49"/>
      <c r="BW407" s="49"/>
      <c r="BX407" s="49"/>
      <c r="BY407" s="49"/>
      <c r="BZ407" s="49"/>
      <c r="CA407" s="49"/>
      <c r="CB407" s="49"/>
      <c r="CC407" s="49"/>
      <c r="CD407" s="49"/>
      <c r="CE407" s="49"/>
      <c r="CF407" s="49"/>
      <c r="CG407" s="49"/>
      <c r="CH407" s="49"/>
      <c r="CI407" s="49"/>
      <c r="CJ407" s="49"/>
      <c r="CK407" s="49"/>
      <c r="CL407" s="49"/>
      <c r="CM407" s="49"/>
      <c r="CN407" s="49"/>
      <c r="CO407" s="49"/>
      <c r="CP407" s="49"/>
      <c r="CQ407" s="49"/>
      <c r="CR407" s="49"/>
      <c r="CS407" s="49"/>
      <c r="CT407" s="49"/>
      <c r="CU407" s="49"/>
      <c r="CV407" s="49"/>
      <c r="CW407" s="49"/>
      <c r="CX407" s="49"/>
      <c r="CY407" s="49"/>
      <c r="CZ407" s="49"/>
      <c r="DA407" s="49"/>
      <c r="DB407" s="49"/>
      <c r="DC407" s="49"/>
      <c r="DD407" s="49"/>
      <c r="DE407" s="49"/>
      <c r="DF407" s="49"/>
      <c r="DG407" s="49"/>
      <c r="DH407" s="49"/>
      <c r="DI407" s="49"/>
      <c r="DJ407" s="49"/>
      <c r="DK407" s="49"/>
      <c r="DL407" s="49"/>
      <c r="DM407" s="49"/>
      <c r="DN407" s="49"/>
      <c r="DO407" s="49"/>
      <c r="DP407" s="49"/>
      <c r="DQ407" s="49"/>
      <c r="DR407" s="49"/>
      <c r="DS407" s="49"/>
      <c r="DT407" s="49"/>
      <c r="DU407" s="49"/>
      <c r="DV407" s="49"/>
      <c r="DW407" s="49"/>
      <c r="DX407" s="49"/>
      <c r="DY407" s="49"/>
      <c r="DZ407" s="49"/>
      <c r="EA407" s="49"/>
      <c r="EB407" s="49"/>
      <c r="EC407" s="49"/>
      <c r="ED407" s="49"/>
      <c r="EE407" s="49"/>
      <c r="EF407" s="49"/>
      <c r="EG407" s="49"/>
      <c r="EH407" s="49"/>
      <c r="EI407" s="49"/>
      <c r="EJ407" s="49"/>
      <c r="EK407" s="49"/>
      <c r="EL407" s="49"/>
      <c r="EM407" s="49"/>
      <c r="EN407" s="49"/>
      <c r="EO407" s="49"/>
      <c r="EP407" s="49"/>
      <c r="EQ407" s="49"/>
      <c r="ER407" s="49"/>
      <c r="ES407" s="49"/>
      <c r="ET407" s="49"/>
      <c r="EU407" s="49"/>
      <c r="EV407" s="49"/>
      <c r="EW407" s="49"/>
      <c r="EX407" s="49"/>
      <c r="EY407" s="49"/>
      <c r="EZ407" s="49"/>
      <c r="FA407" s="49"/>
      <c r="FB407" s="49"/>
      <c r="FC407" s="49"/>
      <c r="FD407" s="49"/>
      <c r="FE407" s="49"/>
      <c r="FF407" s="49"/>
      <c r="FG407" s="49"/>
      <c r="FH407" s="49"/>
    </row>
    <row r="408" spans="1:164" s="116" customFormat="1" x14ac:dyDescent="0.25">
      <c r="A408" s="34"/>
      <c r="B408" s="1" t="s">
        <v>124</v>
      </c>
      <c r="C408" s="35"/>
      <c r="D408" s="117">
        <v>40.799999999999997</v>
      </c>
      <c r="E408" s="117">
        <v>36</v>
      </c>
      <c r="F408" s="36"/>
      <c r="G408" s="36"/>
      <c r="H408" s="38"/>
      <c r="I408" s="38"/>
      <c r="J408" s="27"/>
      <c r="K408" s="5"/>
      <c r="L408" s="5"/>
      <c r="M408" s="5"/>
      <c r="N408" s="5"/>
      <c r="O408" s="5"/>
      <c r="P408" s="5"/>
      <c r="Q408" s="5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49"/>
      <c r="AC408" s="49"/>
      <c r="AD408" s="49"/>
      <c r="AE408" s="49"/>
      <c r="AF408" s="49"/>
      <c r="AG408" s="49"/>
      <c r="AH408" s="49"/>
      <c r="AI408" s="49"/>
      <c r="AJ408" s="49"/>
      <c r="AK408" s="49"/>
      <c r="AL408" s="49"/>
      <c r="AM408" s="49"/>
      <c r="AN408" s="49"/>
      <c r="AO408" s="49"/>
      <c r="AP408" s="49"/>
      <c r="AQ408" s="49"/>
      <c r="AR408" s="49"/>
      <c r="AS408" s="49"/>
      <c r="AT408" s="49"/>
      <c r="AU408" s="49"/>
      <c r="AV408" s="49"/>
      <c r="AW408" s="49"/>
      <c r="AX408" s="49"/>
      <c r="AY408" s="49"/>
      <c r="AZ408" s="49"/>
      <c r="BA408" s="49"/>
      <c r="BB408" s="49"/>
      <c r="BC408" s="49"/>
      <c r="BD408" s="49"/>
      <c r="BE408" s="49"/>
      <c r="BF408" s="49"/>
      <c r="BG408" s="49"/>
      <c r="BH408" s="49"/>
      <c r="BI408" s="49"/>
      <c r="BJ408" s="49"/>
      <c r="BK408" s="49"/>
      <c r="BL408" s="49"/>
      <c r="BM408" s="49"/>
      <c r="BN408" s="49"/>
      <c r="BO408" s="49"/>
      <c r="BP408" s="49"/>
      <c r="BQ408" s="49"/>
      <c r="BR408" s="49"/>
      <c r="BS408" s="49"/>
      <c r="BT408" s="49"/>
      <c r="BU408" s="49"/>
      <c r="BV408" s="49"/>
      <c r="BW408" s="49"/>
      <c r="BX408" s="49"/>
      <c r="BY408" s="49"/>
      <c r="BZ408" s="49"/>
      <c r="CA408" s="49"/>
      <c r="CB408" s="49"/>
      <c r="CC408" s="49"/>
      <c r="CD408" s="49"/>
      <c r="CE408" s="49"/>
      <c r="CF408" s="49"/>
      <c r="CG408" s="49"/>
      <c r="CH408" s="49"/>
      <c r="CI408" s="49"/>
      <c r="CJ408" s="49"/>
      <c r="CK408" s="49"/>
      <c r="CL408" s="49"/>
      <c r="CM408" s="49"/>
      <c r="CN408" s="49"/>
      <c r="CO408" s="49"/>
      <c r="CP408" s="49"/>
      <c r="CQ408" s="49"/>
      <c r="CR408" s="49"/>
      <c r="CS408" s="49"/>
      <c r="CT408" s="49"/>
      <c r="CU408" s="49"/>
      <c r="CV408" s="49"/>
      <c r="CW408" s="49"/>
      <c r="CX408" s="49"/>
      <c r="CY408" s="49"/>
      <c r="CZ408" s="49"/>
      <c r="DA408" s="49"/>
      <c r="DB408" s="49"/>
      <c r="DC408" s="49"/>
      <c r="DD408" s="49"/>
      <c r="DE408" s="49"/>
      <c r="DF408" s="49"/>
      <c r="DG408" s="49"/>
      <c r="DH408" s="49"/>
      <c r="DI408" s="49"/>
      <c r="DJ408" s="49"/>
      <c r="DK408" s="49"/>
      <c r="DL408" s="49"/>
      <c r="DM408" s="49"/>
      <c r="DN408" s="49"/>
      <c r="DO408" s="49"/>
      <c r="DP408" s="49"/>
      <c r="DQ408" s="49"/>
      <c r="DR408" s="49"/>
      <c r="DS408" s="49"/>
      <c r="DT408" s="49"/>
      <c r="DU408" s="49"/>
      <c r="DV408" s="49"/>
      <c r="DW408" s="49"/>
      <c r="DX408" s="49"/>
      <c r="DY408" s="49"/>
      <c r="DZ408" s="49"/>
      <c r="EA408" s="49"/>
      <c r="EB408" s="49"/>
      <c r="EC408" s="49"/>
      <c r="ED408" s="49"/>
      <c r="EE408" s="49"/>
      <c r="EF408" s="49"/>
      <c r="EG408" s="49"/>
      <c r="EH408" s="49"/>
      <c r="EI408" s="49"/>
      <c r="EJ408" s="49"/>
      <c r="EK408" s="49"/>
      <c r="EL408" s="49"/>
      <c r="EM408" s="49"/>
      <c r="EN408" s="49"/>
      <c r="EO408" s="49"/>
      <c r="EP408" s="49"/>
      <c r="EQ408" s="49"/>
      <c r="ER408" s="49"/>
      <c r="ES408" s="49"/>
      <c r="ET408" s="49"/>
      <c r="EU408" s="49"/>
      <c r="EV408" s="49"/>
      <c r="EW408" s="49"/>
      <c r="EX408" s="49"/>
      <c r="EY408" s="49"/>
      <c r="EZ408" s="49"/>
      <c r="FA408" s="49"/>
      <c r="FB408" s="49"/>
      <c r="FC408" s="49"/>
      <c r="FD408" s="49"/>
      <c r="FE408" s="49"/>
      <c r="FF408" s="49"/>
      <c r="FG408" s="49"/>
      <c r="FH408" s="49"/>
    </row>
    <row r="409" spans="1:164" s="116" customFormat="1" x14ac:dyDescent="0.25">
      <c r="A409" s="34"/>
      <c r="B409" s="1" t="s">
        <v>25</v>
      </c>
      <c r="C409" s="35"/>
      <c r="D409" s="117">
        <v>155</v>
      </c>
      <c r="E409" s="117">
        <v>155</v>
      </c>
      <c r="F409" s="36"/>
      <c r="G409" s="36"/>
      <c r="H409" s="38"/>
      <c r="I409" s="38"/>
      <c r="J409" s="27"/>
      <c r="K409" s="5"/>
      <c r="L409" s="5"/>
      <c r="M409" s="5"/>
      <c r="N409" s="5"/>
      <c r="O409" s="5"/>
      <c r="P409" s="5"/>
      <c r="Q409" s="5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49"/>
      <c r="AC409" s="49"/>
      <c r="AD409" s="49"/>
      <c r="AE409" s="49"/>
      <c r="AF409" s="49"/>
      <c r="AG409" s="49"/>
      <c r="AH409" s="49"/>
      <c r="AI409" s="49"/>
      <c r="AJ409" s="49"/>
      <c r="AK409" s="49"/>
      <c r="AL409" s="49"/>
      <c r="AM409" s="49"/>
      <c r="AN409" s="49"/>
      <c r="AO409" s="49"/>
      <c r="AP409" s="49"/>
      <c r="AQ409" s="49"/>
      <c r="AR409" s="49"/>
      <c r="AS409" s="49"/>
      <c r="AT409" s="49"/>
      <c r="AU409" s="49"/>
      <c r="AV409" s="49"/>
      <c r="AW409" s="49"/>
      <c r="AX409" s="49"/>
      <c r="AY409" s="49"/>
      <c r="AZ409" s="49"/>
      <c r="BA409" s="49"/>
      <c r="BB409" s="49"/>
      <c r="BC409" s="49"/>
      <c r="BD409" s="49"/>
      <c r="BE409" s="49"/>
      <c r="BF409" s="49"/>
      <c r="BG409" s="49"/>
      <c r="BH409" s="49"/>
      <c r="BI409" s="49"/>
      <c r="BJ409" s="49"/>
      <c r="BK409" s="49"/>
      <c r="BL409" s="49"/>
      <c r="BM409" s="49"/>
      <c r="BN409" s="49"/>
      <c r="BO409" s="49"/>
      <c r="BP409" s="49"/>
      <c r="BQ409" s="49"/>
      <c r="BR409" s="49"/>
      <c r="BS409" s="49"/>
      <c r="BT409" s="49"/>
      <c r="BU409" s="49"/>
      <c r="BV409" s="49"/>
      <c r="BW409" s="49"/>
      <c r="BX409" s="49"/>
      <c r="BY409" s="49"/>
      <c r="BZ409" s="49"/>
      <c r="CA409" s="49"/>
      <c r="CB409" s="49"/>
      <c r="CC409" s="49"/>
      <c r="CD409" s="49"/>
      <c r="CE409" s="49"/>
      <c r="CF409" s="49"/>
      <c r="CG409" s="49"/>
      <c r="CH409" s="49"/>
      <c r="CI409" s="49"/>
      <c r="CJ409" s="49"/>
      <c r="CK409" s="49"/>
      <c r="CL409" s="49"/>
      <c r="CM409" s="49"/>
      <c r="CN409" s="49"/>
      <c r="CO409" s="49"/>
      <c r="CP409" s="49"/>
      <c r="CQ409" s="49"/>
      <c r="CR409" s="49"/>
      <c r="CS409" s="49"/>
      <c r="CT409" s="49"/>
      <c r="CU409" s="49"/>
      <c r="CV409" s="49"/>
      <c r="CW409" s="49"/>
      <c r="CX409" s="49"/>
      <c r="CY409" s="49"/>
      <c r="CZ409" s="49"/>
      <c r="DA409" s="49"/>
      <c r="DB409" s="49"/>
      <c r="DC409" s="49"/>
      <c r="DD409" s="49"/>
      <c r="DE409" s="49"/>
      <c r="DF409" s="49"/>
      <c r="DG409" s="49"/>
      <c r="DH409" s="49"/>
      <c r="DI409" s="49"/>
      <c r="DJ409" s="49"/>
      <c r="DK409" s="49"/>
      <c r="DL409" s="49"/>
      <c r="DM409" s="49"/>
      <c r="DN409" s="49"/>
      <c r="DO409" s="49"/>
      <c r="DP409" s="49"/>
      <c r="DQ409" s="49"/>
      <c r="DR409" s="49"/>
      <c r="DS409" s="49"/>
      <c r="DT409" s="49"/>
      <c r="DU409" s="49"/>
      <c r="DV409" s="49"/>
      <c r="DW409" s="49"/>
      <c r="DX409" s="49"/>
      <c r="DY409" s="49"/>
      <c r="DZ409" s="49"/>
      <c r="EA409" s="49"/>
      <c r="EB409" s="49"/>
      <c r="EC409" s="49"/>
      <c r="ED409" s="49"/>
      <c r="EE409" s="49"/>
      <c r="EF409" s="49"/>
      <c r="EG409" s="49"/>
      <c r="EH409" s="49"/>
      <c r="EI409" s="49"/>
      <c r="EJ409" s="49"/>
      <c r="EK409" s="49"/>
      <c r="EL409" s="49"/>
      <c r="EM409" s="49"/>
      <c r="EN409" s="49"/>
      <c r="EO409" s="49"/>
      <c r="EP409" s="49"/>
      <c r="EQ409" s="49"/>
      <c r="ER409" s="49"/>
      <c r="ES409" s="49"/>
      <c r="ET409" s="49"/>
      <c r="EU409" s="49"/>
      <c r="EV409" s="49"/>
      <c r="EW409" s="49"/>
      <c r="EX409" s="49"/>
      <c r="EY409" s="49"/>
      <c r="EZ409" s="49"/>
      <c r="FA409" s="49"/>
      <c r="FB409" s="49"/>
      <c r="FC409" s="49"/>
      <c r="FD409" s="49"/>
      <c r="FE409" s="49"/>
      <c r="FF409" s="49"/>
      <c r="FG409" s="49"/>
      <c r="FH409" s="49"/>
    </row>
    <row r="410" spans="1:164" s="116" customFormat="1" x14ac:dyDescent="0.25">
      <c r="A410" s="34"/>
      <c r="B410" s="1" t="s">
        <v>26</v>
      </c>
      <c r="C410" s="35"/>
      <c r="D410" s="117">
        <v>5</v>
      </c>
      <c r="E410" s="117">
        <v>5</v>
      </c>
      <c r="F410" s="36"/>
      <c r="G410" s="36"/>
      <c r="H410" s="38"/>
      <c r="I410" s="38"/>
      <c r="J410" s="27"/>
      <c r="K410" s="5"/>
      <c r="L410" s="5"/>
      <c r="M410" s="5"/>
      <c r="N410" s="5"/>
      <c r="O410" s="5"/>
      <c r="P410" s="5"/>
      <c r="Q410" s="5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49"/>
      <c r="AC410" s="49"/>
      <c r="AD410" s="49"/>
      <c r="AE410" s="49"/>
      <c r="AF410" s="49"/>
      <c r="AG410" s="49"/>
      <c r="AH410" s="49"/>
      <c r="AI410" s="49"/>
      <c r="AJ410" s="49"/>
      <c r="AK410" s="49"/>
      <c r="AL410" s="49"/>
      <c r="AM410" s="49"/>
      <c r="AN410" s="49"/>
      <c r="AO410" s="49"/>
      <c r="AP410" s="49"/>
      <c r="AQ410" s="49"/>
      <c r="AR410" s="49"/>
      <c r="AS410" s="49"/>
      <c r="AT410" s="49"/>
      <c r="AU410" s="49"/>
      <c r="AV410" s="49"/>
      <c r="AW410" s="49"/>
      <c r="AX410" s="49"/>
      <c r="AY410" s="49"/>
      <c r="AZ410" s="49"/>
      <c r="BA410" s="49"/>
      <c r="BB410" s="49"/>
      <c r="BC410" s="49"/>
      <c r="BD410" s="49"/>
      <c r="BE410" s="49"/>
      <c r="BF410" s="49"/>
      <c r="BG410" s="49"/>
      <c r="BH410" s="49"/>
      <c r="BI410" s="49"/>
      <c r="BJ410" s="49"/>
      <c r="BK410" s="49"/>
      <c r="BL410" s="49"/>
      <c r="BM410" s="49"/>
      <c r="BN410" s="49"/>
      <c r="BO410" s="49"/>
      <c r="BP410" s="49"/>
      <c r="BQ410" s="49"/>
      <c r="BR410" s="49"/>
      <c r="BS410" s="49"/>
      <c r="BT410" s="49"/>
      <c r="BU410" s="49"/>
      <c r="BV410" s="49"/>
      <c r="BW410" s="49"/>
      <c r="BX410" s="49"/>
      <c r="BY410" s="49"/>
      <c r="BZ410" s="49"/>
      <c r="CA410" s="49"/>
      <c r="CB410" s="49"/>
      <c r="CC410" s="49"/>
      <c r="CD410" s="49"/>
      <c r="CE410" s="49"/>
      <c r="CF410" s="49"/>
      <c r="CG410" s="49"/>
      <c r="CH410" s="49"/>
      <c r="CI410" s="49"/>
      <c r="CJ410" s="49"/>
      <c r="CK410" s="49"/>
      <c r="CL410" s="49"/>
      <c r="CM410" s="49"/>
      <c r="CN410" s="49"/>
      <c r="CO410" s="49"/>
      <c r="CP410" s="49"/>
      <c r="CQ410" s="49"/>
      <c r="CR410" s="49"/>
      <c r="CS410" s="49"/>
      <c r="CT410" s="49"/>
      <c r="CU410" s="49"/>
      <c r="CV410" s="49"/>
      <c r="CW410" s="49"/>
      <c r="CX410" s="49"/>
      <c r="CY410" s="49"/>
      <c r="CZ410" s="49"/>
      <c r="DA410" s="49"/>
      <c r="DB410" s="49"/>
      <c r="DC410" s="49"/>
      <c r="DD410" s="49"/>
      <c r="DE410" s="49"/>
      <c r="DF410" s="49"/>
      <c r="DG410" s="49"/>
      <c r="DH410" s="49"/>
      <c r="DI410" s="49"/>
      <c r="DJ410" s="49"/>
      <c r="DK410" s="49"/>
      <c r="DL410" s="49"/>
      <c r="DM410" s="49"/>
      <c r="DN410" s="49"/>
      <c r="DO410" s="49"/>
      <c r="DP410" s="49"/>
      <c r="DQ410" s="49"/>
      <c r="DR410" s="49"/>
      <c r="DS410" s="49"/>
      <c r="DT410" s="49"/>
      <c r="DU410" s="49"/>
      <c r="DV410" s="49"/>
      <c r="DW410" s="49"/>
      <c r="DX410" s="49"/>
      <c r="DY410" s="49"/>
      <c r="DZ410" s="49"/>
      <c r="EA410" s="49"/>
      <c r="EB410" s="49"/>
      <c r="EC410" s="49"/>
      <c r="ED410" s="49"/>
      <c r="EE410" s="49"/>
      <c r="EF410" s="49"/>
      <c r="EG410" s="49"/>
      <c r="EH410" s="49"/>
      <c r="EI410" s="49"/>
      <c r="EJ410" s="49"/>
      <c r="EK410" s="49"/>
      <c r="EL410" s="49"/>
      <c r="EM410" s="49"/>
      <c r="EN410" s="49"/>
      <c r="EO410" s="49"/>
      <c r="EP410" s="49"/>
      <c r="EQ410" s="49"/>
      <c r="ER410" s="49"/>
      <c r="ES410" s="49"/>
      <c r="ET410" s="49"/>
      <c r="EU410" s="49"/>
      <c r="EV410" s="49"/>
      <c r="EW410" s="49"/>
      <c r="EX410" s="49"/>
      <c r="EY410" s="49"/>
      <c r="EZ410" s="49"/>
      <c r="FA410" s="49"/>
      <c r="FB410" s="49"/>
      <c r="FC410" s="49"/>
      <c r="FD410" s="49"/>
      <c r="FE410" s="49"/>
      <c r="FF410" s="49"/>
      <c r="FG410" s="49"/>
      <c r="FH410" s="49"/>
    </row>
    <row r="411" spans="1:164" x14ac:dyDescent="0.25">
      <c r="A411" s="79" t="s">
        <v>75</v>
      </c>
      <c r="B411" s="80"/>
      <c r="C411" s="81">
        <v>37.5</v>
      </c>
      <c r="D411" s="82">
        <v>37.5</v>
      </c>
      <c r="E411" s="82">
        <v>37.5</v>
      </c>
      <c r="F411" s="81">
        <v>1.8</v>
      </c>
      <c r="G411" s="81">
        <v>0.4</v>
      </c>
      <c r="H411" s="81">
        <v>18</v>
      </c>
      <c r="I411" s="81">
        <v>82.5</v>
      </c>
      <c r="J411" s="83"/>
    </row>
    <row r="412" spans="1:164" x14ac:dyDescent="0.25">
      <c r="A412" s="53" t="s">
        <v>39</v>
      </c>
      <c r="B412" s="54"/>
      <c r="C412" s="55">
        <v>633.5</v>
      </c>
      <c r="D412" s="84"/>
      <c r="E412" s="31"/>
      <c r="F412" s="84">
        <f>SUM(F383:F411)</f>
        <v>18.400000000000002</v>
      </c>
      <c r="G412" s="84">
        <f>SUM(G383:G411)</f>
        <v>20.55</v>
      </c>
      <c r="H412" s="84">
        <f>SUM(H383:H411)</f>
        <v>87.45</v>
      </c>
      <c r="I412" s="84">
        <f>SUM(I383:I411)</f>
        <v>608.4</v>
      </c>
      <c r="J412" s="33"/>
    </row>
    <row r="413" spans="1:164" x14ac:dyDescent="0.25">
      <c r="A413" s="58"/>
      <c r="B413" s="59" t="s">
        <v>76</v>
      </c>
      <c r="C413" s="60"/>
      <c r="D413" s="16"/>
      <c r="E413" s="15"/>
      <c r="F413" s="14"/>
      <c r="G413" s="15"/>
      <c r="H413" s="16"/>
      <c r="I413" s="14"/>
      <c r="J413" s="27"/>
    </row>
    <row r="414" spans="1:164" s="40" customFormat="1" x14ac:dyDescent="0.25">
      <c r="A414" s="43" t="s">
        <v>125</v>
      </c>
      <c r="B414" s="5"/>
      <c r="C414" s="44">
        <v>10</v>
      </c>
      <c r="D414" s="10"/>
      <c r="E414" s="44"/>
      <c r="F414" s="48">
        <v>3</v>
      </c>
      <c r="G414" s="48">
        <v>3.6</v>
      </c>
      <c r="H414" s="48">
        <v>20</v>
      </c>
      <c r="I414" s="9">
        <v>150</v>
      </c>
      <c r="J414" s="127"/>
      <c r="K414" s="5"/>
      <c r="L414" s="5"/>
      <c r="M414" s="5"/>
      <c r="N414" s="5"/>
      <c r="O414" s="5"/>
      <c r="P414" s="5"/>
      <c r="Q414" s="5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6"/>
      <c r="EK414" s="6"/>
      <c r="EL414" s="6"/>
      <c r="EM414" s="6"/>
      <c r="EN414" s="6"/>
      <c r="EO414" s="6"/>
      <c r="EP414" s="6"/>
      <c r="EQ414" s="6"/>
      <c r="ER414" s="6"/>
      <c r="ES414" s="6"/>
      <c r="ET414" s="6"/>
      <c r="EU414" s="6"/>
    </row>
    <row r="415" spans="1:164" s="40" customFormat="1" x14ac:dyDescent="0.25">
      <c r="A415" s="43" t="s">
        <v>215</v>
      </c>
      <c r="B415" s="5"/>
      <c r="C415" s="44"/>
      <c r="D415" s="10">
        <v>10</v>
      </c>
      <c r="E415" s="44">
        <v>10</v>
      </c>
      <c r="F415" s="48"/>
      <c r="G415" s="48"/>
      <c r="H415" s="48"/>
      <c r="I415" s="9"/>
      <c r="J415" s="127"/>
      <c r="K415" s="5"/>
      <c r="L415" s="5"/>
      <c r="M415" s="5"/>
      <c r="N415" s="5"/>
      <c r="O415" s="5"/>
      <c r="P415" s="5"/>
      <c r="Q415" s="5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6"/>
      <c r="EK415" s="6"/>
      <c r="EL415" s="6"/>
      <c r="EM415" s="6"/>
      <c r="EN415" s="6"/>
      <c r="EO415" s="6"/>
      <c r="EP415" s="6"/>
      <c r="EQ415" s="6"/>
      <c r="ER415" s="6"/>
      <c r="ES415" s="6"/>
      <c r="ET415" s="6"/>
      <c r="EU415" s="6"/>
    </row>
    <row r="416" spans="1:164" s="116" customFormat="1" x14ac:dyDescent="0.25">
      <c r="A416" s="34" t="s">
        <v>127</v>
      </c>
      <c r="B416" s="1"/>
      <c r="C416" s="35">
        <v>110</v>
      </c>
      <c r="D416" s="3"/>
      <c r="E416" s="38"/>
      <c r="F416" s="3">
        <v>2.5</v>
      </c>
      <c r="G416" s="38">
        <v>2.75</v>
      </c>
      <c r="H416" s="3">
        <v>4</v>
      </c>
      <c r="I416" s="38">
        <v>51</v>
      </c>
      <c r="J416" s="41" t="s">
        <v>128</v>
      </c>
      <c r="K416" s="5"/>
      <c r="L416" s="5"/>
      <c r="M416" s="5"/>
      <c r="N416" s="5"/>
      <c r="O416" s="5"/>
      <c r="P416" s="5"/>
      <c r="Q416" s="5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49"/>
      <c r="AC416" s="49"/>
      <c r="AD416" s="49"/>
      <c r="AE416" s="49"/>
      <c r="AF416" s="49"/>
      <c r="AG416" s="49"/>
      <c r="AH416" s="49"/>
      <c r="AI416" s="49"/>
      <c r="AJ416" s="49"/>
      <c r="AK416" s="49"/>
      <c r="AL416" s="49"/>
      <c r="AM416" s="49"/>
      <c r="AN416" s="49"/>
      <c r="AO416" s="49"/>
      <c r="AP416" s="49"/>
      <c r="AQ416" s="49"/>
      <c r="AR416" s="49"/>
      <c r="AS416" s="49"/>
      <c r="AT416" s="49"/>
      <c r="AU416" s="49"/>
      <c r="AV416" s="49"/>
      <c r="AW416" s="49"/>
      <c r="AX416" s="49"/>
      <c r="AY416" s="49"/>
      <c r="AZ416" s="49"/>
      <c r="BA416" s="49"/>
      <c r="BB416" s="49"/>
      <c r="BC416" s="49"/>
      <c r="BD416" s="49"/>
      <c r="BE416" s="49"/>
      <c r="BF416" s="49"/>
      <c r="BG416" s="49"/>
      <c r="BH416" s="49"/>
      <c r="BI416" s="49"/>
      <c r="BJ416" s="49"/>
      <c r="BK416" s="49"/>
      <c r="BL416" s="49"/>
      <c r="BM416" s="49"/>
      <c r="BN416" s="49"/>
      <c r="BO416" s="49"/>
      <c r="BP416" s="49"/>
      <c r="BQ416" s="49"/>
      <c r="BR416" s="49"/>
      <c r="BS416" s="49"/>
      <c r="BT416" s="49"/>
      <c r="BU416" s="49"/>
      <c r="BV416" s="49"/>
      <c r="BW416" s="49"/>
      <c r="BX416" s="49"/>
      <c r="BY416" s="49"/>
      <c r="BZ416" s="49"/>
      <c r="CA416" s="49"/>
      <c r="CB416" s="49"/>
      <c r="CC416" s="49"/>
      <c r="CD416" s="49"/>
      <c r="CE416" s="49"/>
      <c r="CF416" s="49"/>
      <c r="CG416" s="49"/>
      <c r="CH416" s="49"/>
      <c r="CI416" s="49"/>
      <c r="CJ416" s="49"/>
      <c r="CK416" s="49"/>
      <c r="CL416" s="49"/>
      <c r="CM416" s="49"/>
      <c r="CN416" s="49"/>
      <c r="CO416" s="49"/>
      <c r="CP416" s="49"/>
      <c r="CQ416" s="49"/>
      <c r="CR416" s="49"/>
      <c r="CS416" s="49"/>
      <c r="CT416" s="49"/>
      <c r="CU416" s="49"/>
      <c r="CV416" s="49"/>
      <c r="CW416" s="49"/>
      <c r="CX416" s="49"/>
      <c r="CY416" s="49"/>
      <c r="CZ416" s="49"/>
      <c r="DA416" s="49"/>
      <c r="DB416" s="49"/>
      <c r="DC416" s="49"/>
      <c r="DD416" s="49"/>
      <c r="DE416" s="49"/>
      <c r="DF416" s="49"/>
      <c r="DG416" s="49"/>
      <c r="DH416" s="49"/>
      <c r="DI416" s="49"/>
      <c r="DJ416" s="49"/>
      <c r="DK416" s="49"/>
      <c r="DL416" s="49"/>
      <c r="DM416" s="49"/>
      <c r="DN416" s="49"/>
      <c r="DO416" s="49"/>
      <c r="DP416" s="49"/>
      <c r="DQ416" s="49"/>
      <c r="DR416" s="49"/>
      <c r="DS416" s="49"/>
      <c r="DT416" s="49"/>
      <c r="DU416" s="49"/>
      <c r="DV416" s="49"/>
      <c r="DW416" s="49"/>
      <c r="DX416" s="49"/>
      <c r="DY416" s="49"/>
      <c r="DZ416" s="49"/>
      <c r="EA416" s="49"/>
      <c r="EB416" s="49"/>
      <c r="EC416" s="49"/>
      <c r="ED416" s="49"/>
      <c r="EE416" s="49"/>
      <c r="EF416" s="49"/>
      <c r="EG416" s="49"/>
      <c r="EH416" s="49"/>
      <c r="EI416" s="49"/>
      <c r="EJ416" s="49"/>
      <c r="EK416" s="49"/>
      <c r="EL416" s="49"/>
      <c r="EM416" s="49"/>
      <c r="EN416" s="49"/>
      <c r="EO416" s="49"/>
      <c r="EP416" s="49"/>
      <c r="EQ416" s="49"/>
      <c r="ER416" s="49"/>
      <c r="ES416" s="49"/>
      <c r="ET416" s="49"/>
      <c r="EU416" s="49"/>
    </row>
    <row r="417" spans="1:151" s="116" customFormat="1" x14ac:dyDescent="0.25">
      <c r="A417" s="34"/>
      <c r="B417" s="1" t="s">
        <v>129</v>
      </c>
      <c r="C417" s="35"/>
      <c r="D417" s="3">
        <v>115.9</v>
      </c>
      <c r="E417" s="38">
        <v>110</v>
      </c>
      <c r="F417" s="36"/>
      <c r="G417" s="38"/>
      <c r="H417" s="3"/>
      <c r="I417" s="36"/>
      <c r="J417" s="5"/>
      <c r="K417" s="5"/>
      <c r="L417" s="5"/>
      <c r="M417" s="5"/>
      <c r="N417" s="5"/>
      <c r="O417" s="5"/>
      <c r="P417" s="5"/>
      <c r="Q417" s="5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49"/>
      <c r="AC417" s="49"/>
      <c r="AD417" s="49"/>
      <c r="AE417" s="49"/>
      <c r="AF417" s="49"/>
      <c r="AG417" s="49"/>
      <c r="AH417" s="49"/>
      <c r="AI417" s="49"/>
      <c r="AJ417" s="49"/>
      <c r="AK417" s="49"/>
      <c r="AL417" s="49"/>
      <c r="AM417" s="49"/>
      <c r="AN417" s="49"/>
      <c r="AO417" s="49"/>
      <c r="AP417" s="49"/>
      <c r="AQ417" s="49"/>
      <c r="AR417" s="49"/>
      <c r="AS417" s="49"/>
      <c r="AT417" s="49"/>
      <c r="AU417" s="49"/>
      <c r="AV417" s="49"/>
      <c r="AW417" s="49"/>
      <c r="AX417" s="49"/>
      <c r="AY417" s="49"/>
      <c r="AZ417" s="49"/>
      <c r="BA417" s="49"/>
      <c r="BB417" s="49"/>
      <c r="BC417" s="49"/>
      <c r="BD417" s="49"/>
      <c r="BE417" s="49"/>
      <c r="BF417" s="49"/>
      <c r="BG417" s="49"/>
      <c r="BH417" s="49"/>
      <c r="BI417" s="49"/>
      <c r="BJ417" s="49"/>
      <c r="BK417" s="49"/>
      <c r="BL417" s="49"/>
      <c r="BM417" s="49"/>
      <c r="BN417" s="49"/>
      <c r="BO417" s="49"/>
      <c r="BP417" s="49"/>
      <c r="BQ417" s="49"/>
      <c r="BR417" s="49"/>
      <c r="BS417" s="49"/>
      <c r="BT417" s="49"/>
      <c r="BU417" s="49"/>
      <c r="BV417" s="49"/>
      <c r="BW417" s="49"/>
      <c r="BX417" s="49"/>
      <c r="BY417" s="49"/>
      <c r="BZ417" s="49"/>
      <c r="CA417" s="49"/>
      <c r="CB417" s="49"/>
      <c r="CC417" s="49"/>
      <c r="CD417" s="49"/>
      <c r="CE417" s="49"/>
      <c r="CF417" s="49"/>
      <c r="CG417" s="49"/>
      <c r="CH417" s="49"/>
      <c r="CI417" s="49"/>
      <c r="CJ417" s="49"/>
      <c r="CK417" s="49"/>
      <c r="CL417" s="49"/>
      <c r="CM417" s="49"/>
      <c r="CN417" s="49"/>
      <c r="CO417" s="49"/>
      <c r="CP417" s="49"/>
      <c r="CQ417" s="49"/>
      <c r="CR417" s="49"/>
      <c r="CS417" s="49"/>
      <c r="CT417" s="49"/>
      <c r="CU417" s="49"/>
      <c r="CV417" s="49"/>
      <c r="CW417" s="49"/>
      <c r="CX417" s="49"/>
      <c r="CY417" s="49"/>
      <c r="CZ417" s="49"/>
      <c r="DA417" s="49"/>
      <c r="DB417" s="49"/>
      <c r="DC417" s="49"/>
      <c r="DD417" s="49"/>
      <c r="DE417" s="49"/>
      <c r="DF417" s="49"/>
      <c r="DG417" s="49"/>
      <c r="DH417" s="49"/>
      <c r="DI417" s="49"/>
      <c r="DJ417" s="49"/>
      <c r="DK417" s="49"/>
      <c r="DL417" s="49"/>
      <c r="DM417" s="49"/>
      <c r="DN417" s="49"/>
      <c r="DO417" s="49"/>
      <c r="DP417" s="49"/>
      <c r="DQ417" s="49"/>
      <c r="DR417" s="49"/>
      <c r="DS417" s="49"/>
      <c r="DT417" s="49"/>
      <c r="DU417" s="49"/>
      <c r="DV417" s="49"/>
      <c r="DW417" s="49"/>
      <c r="DX417" s="49"/>
      <c r="DY417" s="49"/>
      <c r="DZ417" s="49"/>
      <c r="EA417" s="49"/>
      <c r="EB417" s="49"/>
      <c r="EC417" s="49"/>
      <c r="ED417" s="49"/>
      <c r="EE417" s="49"/>
      <c r="EF417" s="49"/>
      <c r="EG417" s="49"/>
      <c r="EH417" s="49"/>
      <c r="EI417" s="49"/>
      <c r="EJ417" s="49"/>
      <c r="EK417" s="49"/>
      <c r="EL417" s="49"/>
      <c r="EM417" s="49"/>
      <c r="EN417" s="49"/>
      <c r="EO417" s="49"/>
      <c r="EP417" s="49"/>
      <c r="EQ417" s="49"/>
      <c r="ER417" s="49"/>
      <c r="ES417" s="49"/>
      <c r="ET417" s="49"/>
      <c r="EU417" s="49"/>
    </row>
    <row r="418" spans="1:151" s="40" customFormat="1" x14ac:dyDescent="0.25">
      <c r="A418" s="43" t="s">
        <v>216</v>
      </c>
      <c r="B418" s="5"/>
      <c r="C418" s="10">
        <v>130</v>
      </c>
      <c r="D418" s="44"/>
      <c r="E418" s="10"/>
      <c r="F418" s="44">
        <v>9</v>
      </c>
      <c r="G418" s="10">
        <v>10.7</v>
      </c>
      <c r="H418" s="44">
        <v>30.6</v>
      </c>
      <c r="I418" s="93">
        <v>253</v>
      </c>
      <c r="J418" s="94" t="s">
        <v>217</v>
      </c>
      <c r="K418" s="5"/>
      <c r="L418" s="5"/>
      <c r="M418" s="5"/>
      <c r="N418" s="5"/>
      <c r="O418" s="5"/>
      <c r="P418" s="5"/>
      <c r="Q418" s="5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6"/>
      <c r="EK418" s="6"/>
      <c r="EL418" s="6"/>
      <c r="EM418" s="6"/>
      <c r="EN418" s="6"/>
      <c r="EO418" s="6"/>
      <c r="EP418" s="6"/>
      <c r="EQ418" s="6"/>
      <c r="ER418" s="6"/>
      <c r="ES418" s="6"/>
      <c r="ET418" s="6"/>
      <c r="EU418" s="6"/>
    </row>
    <row r="419" spans="1:151" s="40" customFormat="1" x14ac:dyDescent="0.25">
      <c r="A419" s="43"/>
      <c r="B419" s="5" t="s">
        <v>157</v>
      </c>
      <c r="C419" s="10"/>
      <c r="D419" s="44">
        <v>85</v>
      </c>
      <c r="E419" s="10">
        <v>55.25</v>
      </c>
      <c r="F419" s="44"/>
      <c r="G419" s="10"/>
      <c r="H419" s="44"/>
      <c r="I419" s="93"/>
      <c r="J419" s="94"/>
      <c r="K419" s="5"/>
      <c r="L419" s="5"/>
      <c r="M419" s="5"/>
      <c r="N419" s="5"/>
      <c r="O419" s="5"/>
      <c r="P419" s="5"/>
      <c r="Q419" s="5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  <c r="DT419" s="6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6"/>
      <c r="EK419" s="6"/>
      <c r="EL419" s="6"/>
      <c r="EM419" s="6"/>
      <c r="EN419" s="6"/>
      <c r="EO419" s="6"/>
      <c r="EP419" s="6"/>
      <c r="EQ419" s="6"/>
      <c r="ER419" s="6"/>
      <c r="ES419" s="6"/>
      <c r="ET419" s="6"/>
      <c r="EU419" s="6"/>
    </row>
    <row r="420" spans="1:151" s="40" customFormat="1" x14ac:dyDescent="0.25">
      <c r="A420" s="43"/>
      <c r="B420" s="5" t="s">
        <v>55</v>
      </c>
      <c r="C420" s="10"/>
      <c r="D420" s="44">
        <v>2.4</v>
      </c>
      <c r="E420" s="10">
        <v>2.4</v>
      </c>
      <c r="F420" s="44"/>
      <c r="G420" s="10"/>
      <c r="H420" s="44"/>
      <c r="I420" s="93"/>
      <c r="J420" s="94"/>
      <c r="K420" s="5"/>
      <c r="L420" s="5"/>
      <c r="M420" s="5"/>
      <c r="N420" s="5"/>
      <c r="O420" s="5"/>
      <c r="P420" s="5"/>
      <c r="Q420" s="5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6"/>
      <c r="EK420" s="6"/>
      <c r="EL420" s="6"/>
      <c r="EM420" s="6"/>
      <c r="EN420" s="6"/>
      <c r="EO420" s="6"/>
      <c r="EP420" s="6"/>
      <c r="EQ420" s="6"/>
      <c r="ER420" s="6"/>
      <c r="ES420" s="6"/>
      <c r="ET420" s="6"/>
      <c r="EU420" s="6"/>
    </row>
    <row r="421" spans="1:151" s="40" customFormat="1" x14ac:dyDescent="0.25">
      <c r="A421" s="43"/>
      <c r="B421" s="5" t="s">
        <v>218</v>
      </c>
      <c r="C421" s="10"/>
      <c r="D421" s="44"/>
      <c r="E421" s="10">
        <v>40.6</v>
      </c>
      <c r="F421" s="44"/>
      <c r="G421" s="10"/>
      <c r="H421" s="44"/>
      <c r="I421" s="93"/>
      <c r="J421" s="94"/>
      <c r="K421" s="5"/>
      <c r="L421" s="5"/>
      <c r="M421" s="5"/>
      <c r="N421" s="5"/>
      <c r="O421" s="5"/>
      <c r="P421" s="5"/>
      <c r="Q421" s="5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6"/>
      <c r="EK421" s="6"/>
      <c r="EL421" s="6"/>
      <c r="EM421" s="6"/>
      <c r="EN421" s="6"/>
      <c r="EO421" s="6"/>
      <c r="EP421" s="6"/>
      <c r="EQ421" s="6"/>
      <c r="ER421" s="6"/>
      <c r="ES421" s="6"/>
      <c r="ET421" s="6"/>
      <c r="EU421" s="6"/>
    </row>
    <row r="422" spans="1:151" s="40" customFormat="1" ht="17.25" customHeight="1" x14ac:dyDescent="0.25">
      <c r="A422" s="43"/>
      <c r="B422" s="5" t="s">
        <v>55</v>
      </c>
      <c r="C422" s="10"/>
      <c r="D422" s="44">
        <v>2.4</v>
      </c>
      <c r="E422" s="10">
        <v>2.4</v>
      </c>
      <c r="F422" s="44"/>
      <c r="G422" s="10"/>
      <c r="H422" s="44"/>
      <c r="I422" s="93"/>
      <c r="J422" s="94"/>
      <c r="K422" s="5"/>
      <c r="L422" s="5"/>
      <c r="M422" s="5"/>
      <c r="N422" s="5"/>
      <c r="O422" s="5"/>
      <c r="P422" s="5"/>
      <c r="Q422" s="5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6"/>
      <c r="EK422" s="6"/>
      <c r="EL422" s="6"/>
      <c r="EM422" s="6"/>
      <c r="EN422" s="6"/>
      <c r="EO422" s="6"/>
      <c r="EP422" s="6"/>
      <c r="EQ422" s="6"/>
      <c r="ER422" s="6"/>
      <c r="ES422" s="6"/>
      <c r="ET422" s="6"/>
      <c r="EU422" s="6"/>
    </row>
    <row r="423" spans="1:151" s="40" customFormat="1" ht="17.25" customHeight="1" x14ac:dyDescent="0.25">
      <c r="A423" s="43"/>
      <c r="B423" s="5" t="s">
        <v>52</v>
      </c>
      <c r="C423" s="10"/>
      <c r="D423" s="44">
        <v>15.428000000000001</v>
      </c>
      <c r="E423" s="10">
        <v>11.6</v>
      </c>
      <c r="F423" s="44"/>
      <c r="G423" s="10"/>
      <c r="H423" s="44"/>
      <c r="I423" s="93"/>
      <c r="J423" s="94"/>
      <c r="K423" s="5"/>
      <c r="L423" s="5"/>
      <c r="M423" s="5"/>
      <c r="N423" s="5"/>
      <c r="O423" s="5"/>
      <c r="P423" s="5"/>
      <c r="Q423" s="5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6"/>
      <c r="DT423" s="6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6"/>
      <c r="EK423" s="6"/>
      <c r="EL423" s="6"/>
      <c r="EM423" s="6"/>
      <c r="EN423" s="6"/>
      <c r="EO423" s="6"/>
      <c r="EP423" s="6"/>
      <c r="EQ423" s="6"/>
      <c r="ER423" s="6"/>
      <c r="ES423" s="6"/>
      <c r="ET423" s="6"/>
      <c r="EU423" s="6"/>
    </row>
    <row r="424" spans="1:151" s="40" customFormat="1" ht="17.25" customHeight="1" x14ac:dyDescent="0.25">
      <c r="A424" s="43"/>
      <c r="B424" s="5" t="s">
        <v>53</v>
      </c>
      <c r="C424" s="10"/>
      <c r="D424" s="44">
        <v>6.76</v>
      </c>
      <c r="E424" s="10">
        <v>5.68</v>
      </c>
      <c r="F424" s="44"/>
      <c r="G424" s="10"/>
      <c r="H424" s="44"/>
      <c r="I424" s="93"/>
      <c r="J424" s="94"/>
      <c r="K424" s="5"/>
      <c r="L424" s="5"/>
      <c r="M424" s="5"/>
      <c r="N424" s="5"/>
      <c r="O424" s="5"/>
      <c r="P424" s="5"/>
      <c r="Q424" s="5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  <c r="DO424" s="6"/>
      <c r="DP424" s="6"/>
      <c r="DQ424" s="6"/>
      <c r="DR424" s="6"/>
      <c r="DS424" s="6"/>
      <c r="DT424" s="6"/>
      <c r="DU424" s="6"/>
      <c r="DV424" s="6"/>
      <c r="DW424" s="6"/>
      <c r="DX424" s="6"/>
      <c r="DY424" s="6"/>
      <c r="DZ424" s="6"/>
      <c r="EA424" s="6"/>
      <c r="EB424" s="6"/>
      <c r="EC424" s="6"/>
      <c r="ED424" s="6"/>
      <c r="EE424" s="6"/>
      <c r="EF424" s="6"/>
      <c r="EG424" s="6"/>
      <c r="EH424" s="6"/>
      <c r="EI424" s="6"/>
      <c r="EJ424" s="6"/>
      <c r="EK424" s="6"/>
      <c r="EL424" s="6"/>
      <c r="EM424" s="6"/>
      <c r="EN424" s="6"/>
      <c r="EO424" s="6"/>
      <c r="EP424" s="6"/>
      <c r="EQ424" s="6"/>
      <c r="ER424" s="6"/>
      <c r="ES424" s="6"/>
      <c r="ET424" s="6"/>
      <c r="EU424" s="6"/>
    </row>
    <row r="425" spans="1:151" s="40" customFormat="1" ht="17.25" customHeight="1" x14ac:dyDescent="0.25">
      <c r="A425" s="131"/>
      <c r="B425" s="132" t="s">
        <v>154</v>
      </c>
      <c r="C425" s="133"/>
      <c r="D425" s="86">
        <v>31.28</v>
      </c>
      <c r="E425" s="134">
        <v>31.28</v>
      </c>
      <c r="F425" s="86"/>
      <c r="G425" s="87"/>
      <c r="H425" s="88"/>
      <c r="I425" s="89"/>
      <c r="J425" s="90"/>
      <c r="K425" s="5"/>
      <c r="L425" s="5"/>
      <c r="M425" s="5"/>
      <c r="N425" s="5"/>
      <c r="O425" s="5"/>
      <c r="P425" s="5"/>
      <c r="Q425" s="5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6"/>
      <c r="EG425" s="6"/>
      <c r="EH425" s="6"/>
      <c r="EI425" s="6"/>
      <c r="EJ425" s="6"/>
      <c r="EK425" s="6"/>
      <c r="EL425" s="6"/>
      <c r="EM425" s="6"/>
      <c r="EN425" s="6"/>
      <c r="EO425" s="6"/>
      <c r="EP425" s="6"/>
      <c r="EQ425" s="6"/>
      <c r="ER425" s="6"/>
      <c r="ES425" s="6"/>
      <c r="ET425" s="6"/>
      <c r="EU425" s="6"/>
    </row>
    <row r="426" spans="1:151" s="40" customFormat="1" ht="17.25" customHeight="1" x14ac:dyDescent="0.25">
      <c r="A426" s="43"/>
      <c r="B426" s="5" t="s">
        <v>66</v>
      </c>
      <c r="C426" s="10"/>
      <c r="D426" s="47">
        <v>0.5</v>
      </c>
      <c r="E426" s="9">
        <v>0.5</v>
      </c>
      <c r="F426" s="47"/>
      <c r="G426" s="92"/>
      <c r="H426" s="44"/>
      <c r="I426" s="93"/>
      <c r="J426" s="94"/>
      <c r="K426" s="5"/>
      <c r="L426" s="5"/>
      <c r="M426" s="5"/>
      <c r="N426" s="5"/>
      <c r="O426" s="5"/>
      <c r="P426" s="5"/>
      <c r="Q426" s="5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6"/>
      <c r="DW426" s="6"/>
      <c r="DX426" s="6"/>
      <c r="DY426" s="6"/>
      <c r="DZ426" s="6"/>
      <c r="EA426" s="6"/>
      <c r="EB426" s="6"/>
      <c r="EC426" s="6"/>
      <c r="ED426" s="6"/>
      <c r="EE426" s="6"/>
      <c r="EF426" s="6"/>
      <c r="EG426" s="6"/>
      <c r="EH426" s="6"/>
      <c r="EI426" s="6"/>
      <c r="EJ426" s="6"/>
      <c r="EK426" s="6"/>
      <c r="EL426" s="6"/>
      <c r="EM426" s="6"/>
      <c r="EN426" s="6"/>
      <c r="EO426" s="6"/>
      <c r="EP426" s="6"/>
      <c r="EQ426" s="6"/>
      <c r="ER426" s="6"/>
      <c r="ES426" s="6"/>
      <c r="ET426" s="6"/>
      <c r="EU426" s="6"/>
    </row>
    <row r="427" spans="1:151" s="40" customFormat="1" ht="17.25" customHeight="1" x14ac:dyDescent="0.25">
      <c r="A427" s="43"/>
      <c r="B427" s="5" t="s">
        <v>219</v>
      </c>
      <c r="C427" s="10"/>
      <c r="D427" s="47"/>
      <c r="E427" s="9">
        <v>89.4</v>
      </c>
      <c r="F427" s="47"/>
      <c r="G427" s="92"/>
      <c r="H427" s="44"/>
      <c r="I427" s="93"/>
      <c r="J427" s="94"/>
      <c r="K427" s="5"/>
      <c r="L427" s="5"/>
      <c r="M427" s="5"/>
      <c r="N427" s="5"/>
      <c r="O427" s="5"/>
      <c r="P427" s="5"/>
      <c r="Q427" s="5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  <c r="DT427" s="6"/>
      <c r="DU427" s="6"/>
      <c r="DV427" s="6"/>
      <c r="DW427" s="6"/>
      <c r="DX427" s="6"/>
      <c r="DY427" s="6"/>
      <c r="DZ427" s="6"/>
      <c r="EA427" s="6"/>
      <c r="EB427" s="6"/>
      <c r="EC427" s="6"/>
      <c r="ED427" s="6"/>
      <c r="EE427" s="6"/>
      <c r="EF427" s="6"/>
      <c r="EG427" s="6"/>
      <c r="EH427" s="6"/>
      <c r="EI427" s="6"/>
      <c r="EJ427" s="6"/>
      <c r="EK427" s="6"/>
      <c r="EL427" s="6"/>
      <c r="EM427" s="6"/>
      <c r="EN427" s="6"/>
      <c r="EO427" s="6"/>
      <c r="EP427" s="6"/>
      <c r="EQ427" s="6"/>
      <c r="ER427" s="6"/>
      <c r="ES427" s="6"/>
      <c r="ET427" s="6"/>
      <c r="EU427" s="6"/>
    </row>
    <row r="428" spans="1:151" s="40" customFormat="1" x14ac:dyDescent="0.25">
      <c r="A428" s="34" t="s">
        <v>136</v>
      </c>
      <c r="B428" s="1"/>
      <c r="C428" s="51" t="s">
        <v>137</v>
      </c>
      <c r="D428" s="98"/>
      <c r="E428" s="97"/>
      <c r="F428" s="36">
        <v>0.12</v>
      </c>
      <c r="G428" s="38">
        <v>0.01</v>
      </c>
      <c r="H428" s="3">
        <v>10.199999999999999</v>
      </c>
      <c r="I428" s="36">
        <v>41</v>
      </c>
      <c r="J428" s="27" t="s">
        <v>138</v>
      </c>
      <c r="K428" s="5"/>
      <c r="L428" s="5"/>
      <c r="M428" s="5"/>
      <c r="N428" s="5"/>
      <c r="O428" s="5"/>
      <c r="P428" s="5"/>
      <c r="Q428" s="5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6"/>
      <c r="DZ428" s="6"/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</row>
    <row r="429" spans="1:151" s="40" customFormat="1" x14ac:dyDescent="0.25">
      <c r="A429" s="34"/>
      <c r="B429" s="1" t="s">
        <v>32</v>
      </c>
      <c r="C429" s="51"/>
      <c r="D429" s="56">
        <v>0.35</v>
      </c>
      <c r="E429" s="35">
        <v>0.35</v>
      </c>
      <c r="F429" s="36"/>
      <c r="G429" s="38"/>
      <c r="H429" s="3"/>
      <c r="I429" s="36"/>
      <c r="J429" s="27"/>
      <c r="K429" s="5"/>
      <c r="L429" s="5"/>
      <c r="M429" s="5"/>
      <c r="N429" s="5"/>
      <c r="O429" s="5"/>
      <c r="P429" s="5"/>
      <c r="Q429" s="5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6"/>
      <c r="DZ429" s="6"/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6"/>
      <c r="ES429" s="6"/>
      <c r="ET429" s="6"/>
      <c r="EU429" s="6"/>
    </row>
    <row r="430" spans="1:151" s="40" customFormat="1" x14ac:dyDescent="0.25">
      <c r="A430" s="34"/>
      <c r="B430" s="1" t="s">
        <v>74</v>
      </c>
      <c r="C430" s="51"/>
      <c r="D430" s="56">
        <v>5</v>
      </c>
      <c r="E430" s="35">
        <v>5</v>
      </c>
      <c r="F430" s="36"/>
      <c r="G430" s="38"/>
      <c r="H430" s="36"/>
      <c r="I430" s="36"/>
      <c r="J430" s="27"/>
      <c r="K430" s="5"/>
      <c r="L430" s="5"/>
      <c r="M430" s="5"/>
      <c r="N430" s="5"/>
      <c r="O430" s="5"/>
      <c r="P430" s="5"/>
      <c r="Q430" s="5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  <c r="DW430" s="6"/>
      <c r="DX430" s="6"/>
      <c r="DY430" s="6"/>
      <c r="DZ430" s="6"/>
      <c r="EA430" s="6"/>
      <c r="EB430" s="6"/>
      <c r="EC430" s="6"/>
      <c r="ED430" s="6"/>
      <c r="EE430" s="6"/>
      <c r="EF430" s="6"/>
      <c r="EG430" s="6"/>
      <c r="EH430" s="6"/>
      <c r="EI430" s="6"/>
      <c r="EJ430" s="6"/>
      <c r="EK430" s="6"/>
      <c r="EL430" s="6"/>
      <c r="EM430" s="6"/>
      <c r="EN430" s="6"/>
      <c r="EO430" s="6"/>
      <c r="EP430" s="6"/>
      <c r="EQ430" s="6"/>
      <c r="ER430" s="6"/>
      <c r="ES430" s="6"/>
      <c r="ET430" s="6"/>
      <c r="EU430" s="6"/>
    </row>
    <row r="431" spans="1:151" s="40" customFormat="1" x14ac:dyDescent="0.25">
      <c r="A431" s="34"/>
      <c r="B431" s="1" t="s">
        <v>139</v>
      </c>
      <c r="C431" s="51"/>
      <c r="D431" s="121">
        <v>5.0999999999999996</v>
      </c>
      <c r="E431" s="35">
        <v>5</v>
      </c>
      <c r="F431" s="38"/>
      <c r="G431" s="3"/>
      <c r="H431" s="38"/>
      <c r="I431" s="3"/>
      <c r="J431" s="27"/>
      <c r="K431" s="5"/>
      <c r="L431" s="5"/>
      <c r="M431" s="5"/>
      <c r="N431" s="5"/>
      <c r="O431" s="5"/>
      <c r="P431" s="5"/>
      <c r="Q431" s="5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  <c r="EA431" s="6"/>
      <c r="EB431" s="6"/>
      <c r="EC431" s="6"/>
      <c r="ED431" s="6"/>
      <c r="EE431" s="6"/>
      <c r="EF431" s="6"/>
      <c r="EG431" s="6"/>
      <c r="EH431" s="6"/>
      <c r="EI431" s="6"/>
      <c r="EJ431" s="6"/>
      <c r="EK431" s="6"/>
      <c r="EL431" s="6"/>
      <c r="EM431" s="6"/>
      <c r="EN431" s="6"/>
      <c r="EO431" s="6"/>
      <c r="EP431" s="6"/>
      <c r="EQ431" s="6"/>
      <c r="ER431" s="6"/>
      <c r="ES431" s="6"/>
      <c r="ET431" s="6"/>
      <c r="EU431" s="6"/>
    </row>
    <row r="432" spans="1:151" s="40" customFormat="1" x14ac:dyDescent="0.25">
      <c r="A432" s="34"/>
      <c r="B432" s="1" t="s">
        <v>33</v>
      </c>
      <c r="C432" s="51"/>
      <c r="D432" s="97">
        <v>180</v>
      </c>
      <c r="E432" s="97">
        <v>180</v>
      </c>
      <c r="F432" s="38"/>
      <c r="G432" s="3"/>
      <c r="H432" s="38"/>
      <c r="I432" s="3"/>
      <c r="J432" s="27"/>
      <c r="K432" s="5"/>
      <c r="L432" s="5"/>
      <c r="M432" s="5"/>
      <c r="N432" s="5"/>
      <c r="O432" s="5"/>
      <c r="P432" s="5"/>
      <c r="Q432" s="5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/>
      <c r="EK432" s="6"/>
      <c r="EL432" s="6"/>
      <c r="EM432" s="6"/>
      <c r="EN432" s="6"/>
      <c r="EO432" s="6"/>
      <c r="EP432" s="6"/>
      <c r="EQ432" s="6"/>
      <c r="ER432" s="6"/>
      <c r="ES432" s="6"/>
      <c r="ET432" s="6"/>
      <c r="EU432" s="6"/>
    </row>
    <row r="433" spans="1:151" s="40" customFormat="1" x14ac:dyDescent="0.25">
      <c r="A433" s="34" t="s">
        <v>60</v>
      </c>
      <c r="B433" s="1"/>
      <c r="C433" s="35">
        <v>20</v>
      </c>
      <c r="D433" s="38">
        <v>20</v>
      </c>
      <c r="E433" s="38">
        <v>20</v>
      </c>
      <c r="F433" s="38">
        <v>1.52</v>
      </c>
      <c r="G433" s="3">
        <v>0.16</v>
      </c>
      <c r="H433" s="38">
        <v>9.84</v>
      </c>
      <c r="I433" s="3">
        <v>47</v>
      </c>
      <c r="J433" s="27"/>
      <c r="K433" s="5"/>
      <c r="L433" s="5"/>
      <c r="M433" s="5"/>
      <c r="N433" s="5"/>
      <c r="O433" s="5"/>
      <c r="P433" s="5"/>
      <c r="Q433" s="5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  <c r="DU433" s="6"/>
      <c r="DV433" s="6"/>
      <c r="DW433" s="6"/>
      <c r="DX433" s="6"/>
      <c r="DY433" s="6"/>
      <c r="DZ433" s="6"/>
      <c r="EA433" s="6"/>
      <c r="EB433" s="6"/>
      <c r="EC433" s="6"/>
      <c r="ED433" s="6"/>
      <c r="EE433" s="6"/>
      <c r="EF433" s="6"/>
      <c r="EG433" s="6"/>
      <c r="EH433" s="6"/>
      <c r="EI433" s="6"/>
      <c r="EJ433" s="6"/>
      <c r="EK433" s="6"/>
      <c r="EL433" s="6"/>
      <c r="EM433" s="6"/>
      <c r="EN433" s="6"/>
      <c r="EO433" s="6"/>
      <c r="EP433" s="6"/>
      <c r="EQ433" s="6"/>
      <c r="ER433" s="6"/>
      <c r="ES433" s="6"/>
      <c r="ET433" s="6"/>
      <c r="EU433" s="6"/>
    </row>
    <row r="434" spans="1:151" x14ac:dyDescent="0.25">
      <c r="A434" s="101" t="s">
        <v>39</v>
      </c>
      <c r="B434" s="102"/>
      <c r="C434" s="103">
        <v>460</v>
      </c>
      <c r="D434" s="122"/>
      <c r="E434" s="150"/>
      <c r="F434" s="105">
        <f>SUM(F414:F433)</f>
        <v>16.14</v>
      </c>
      <c r="G434" s="105">
        <f>SUM(G414:G433)</f>
        <v>17.22</v>
      </c>
      <c r="H434" s="105">
        <f>SUM(H414:H433)</f>
        <v>74.64</v>
      </c>
      <c r="I434" s="105">
        <f>SUM(I414:I433)</f>
        <v>542</v>
      </c>
      <c r="J434" s="18"/>
    </row>
    <row r="435" spans="1:151" x14ac:dyDescent="0.25">
      <c r="A435" s="101" t="s">
        <v>92</v>
      </c>
      <c r="B435" s="102"/>
      <c r="C435" s="103">
        <f>C377+C380+C412+C434</f>
        <v>1631.5</v>
      </c>
      <c r="D435" s="151"/>
      <c r="E435" s="103"/>
      <c r="F435" s="136">
        <f>F377+F380+F412+F434</f>
        <v>47.366666666666667</v>
      </c>
      <c r="G435" s="136">
        <f>G377+G380+G412+G434</f>
        <v>52.183333333333337</v>
      </c>
      <c r="H435" s="136">
        <f>H377+H380+H412+H434</f>
        <v>228.88833333333332</v>
      </c>
      <c r="I435" s="136">
        <f>I377+I380+I412+I434</f>
        <v>1598.9</v>
      </c>
      <c r="J435" s="33"/>
    </row>
    <row r="436" spans="1:151" s="63" customFormat="1" ht="15.75" x14ac:dyDescent="0.25">
      <c r="A436" s="1"/>
      <c r="B436" s="1"/>
      <c r="C436" s="109"/>
      <c r="D436" s="3" t="s">
        <v>220</v>
      </c>
      <c r="E436" s="3"/>
      <c r="F436" s="3"/>
      <c r="G436" s="3"/>
      <c r="H436" s="3"/>
      <c r="I436" s="3"/>
      <c r="J436" s="4"/>
      <c r="K436" s="5"/>
      <c r="L436" s="5"/>
      <c r="M436" s="5"/>
      <c r="N436" s="5"/>
      <c r="O436" s="5"/>
      <c r="P436" s="5"/>
      <c r="Q436" s="5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  <c r="DO436" s="6"/>
      <c r="DP436" s="6"/>
      <c r="DQ436" s="6"/>
      <c r="DR436" s="6"/>
      <c r="DS436" s="6"/>
      <c r="DT436" s="6"/>
      <c r="DU436" s="6"/>
      <c r="DV436" s="6"/>
      <c r="DW436" s="6"/>
      <c r="DX436" s="6"/>
      <c r="DY436" s="6"/>
      <c r="DZ436" s="6"/>
      <c r="EA436" s="6"/>
      <c r="EB436" s="6"/>
      <c r="EC436" s="6"/>
      <c r="ED436" s="6"/>
      <c r="EE436" s="6"/>
      <c r="EF436" s="6"/>
      <c r="EG436" s="6"/>
      <c r="EH436" s="6"/>
      <c r="EI436" s="6"/>
      <c r="EJ436" s="6"/>
      <c r="EK436" s="6"/>
      <c r="EL436" s="6"/>
      <c r="EM436" s="6"/>
      <c r="EN436" s="6"/>
      <c r="EO436" s="6"/>
      <c r="EP436" s="6"/>
      <c r="EQ436" s="6"/>
      <c r="ER436" s="6"/>
      <c r="ES436" s="6"/>
      <c r="ET436" s="6"/>
      <c r="EU436" s="6"/>
    </row>
    <row r="437" spans="1:151" s="63" customFormat="1" ht="15.75" x14ac:dyDescent="0.25">
      <c r="A437" s="1" t="s">
        <v>221</v>
      </c>
      <c r="B437" s="1"/>
      <c r="C437" s="1"/>
      <c r="D437" s="2"/>
      <c r="E437" s="2"/>
      <c r="F437" s="3"/>
      <c r="G437" s="3"/>
      <c r="H437" s="3"/>
      <c r="I437" s="3"/>
      <c r="J437" s="113"/>
      <c r="K437" s="5"/>
      <c r="L437" s="5"/>
      <c r="M437" s="5"/>
      <c r="N437" s="5"/>
      <c r="O437" s="5"/>
      <c r="P437" s="5"/>
      <c r="Q437" s="5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  <c r="DT437" s="6"/>
      <c r="DU437" s="6"/>
      <c r="DV437" s="6"/>
      <c r="DW437" s="6"/>
      <c r="DX437" s="6"/>
      <c r="DY437" s="6"/>
      <c r="DZ437" s="6"/>
      <c r="EA437" s="6"/>
      <c r="EB437" s="6"/>
      <c r="EC437" s="6"/>
      <c r="ED437" s="6"/>
      <c r="EE437" s="6"/>
      <c r="EF437" s="6"/>
      <c r="EG437" s="6"/>
      <c r="EH437" s="6"/>
      <c r="EI437" s="6"/>
      <c r="EJ437" s="6"/>
      <c r="EK437" s="6"/>
      <c r="EL437" s="6"/>
      <c r="EM437" s="6"/>
      <c r="EN437" s="6"/>
      <c r="EO437" s="6"/>
      <c r="EP437" s="6"/>
      <c r="EQ437" s="6"/>
      <c r="ER437" s="6"/>
      <c r="ES437" s="6"/>
      <c r="ET437" s="6"/>
      <c r="EU437" s="6"/>
    </row>
    <row r="438" spans="1:151" s="63" customFormat="1" ht="30" x14ac:dyDescent="0.25">
      <c r="A438" s="11" t="s">
        <v>4</v>
      </c>
      <c r="B438" s="12"/>
      <c r="C438" s="13" t="s">
        <v>5</v>
      </c>
      <c r="D438" s="14" t="s">
        <v>6</v>
      </c>
      <c r="E438" s="15" t="s">
        <v>6</v>
      </c>
      <c r="F438" s="398" t="s">
        <v>7</v>
      </c>
      <c r="G438" s="399"/>
      <c r="H438" s="400"/>
      <c r="I438" s="14" t="s">
        <v>8</v>
      </c>
      <c r="J438" s="18" t="s">
        <v>9</v>
      </c>
      <c r="K438" s="5"/>
      <c r="L438" s="5"/>
      <c r="M438" s="5"/>
      <c r="N438" s="5"/>
      <c r="O438" s="5"/>
      <c r="P438" s="5"/>
      <c r="Q438" s="5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6"/>
      <c r="ED438" s="6"/>
      <c r="EE438" s="6"/>
      <c r="EF438" s="6"/>
      <c r="EG438" s="6"/>
      <c r="EH438" s="6"/>
      <c r="EI438" s="6"/>
      <c r="EJ438" s="6"/>
      <c r="EK438" s="6"/>
      <c r="EL438" s="6"/>
      <c r="EM438" s="6"/>
      <c r="EN438" s="6"/>
      <c r="EO438" s="6"/>
      <c r="EP438" s="6"/>
      <c r="EQ438" s="6"/>
      <c r="ER438" s="6"/>
      <c r="ES438" s="6"/>
      <c r="ET438" s="6"/>
      <c r="EU438" s="6"/>
    </row>
    <row r="439" spans="1:151" s="63" customFormat="1" ht="15.75" x14ac:dyDescent="0.25">
      <c r="A439" s="19" t="s">
        <v>10</v>
      </c>
      <c r="B439" s="20"/>
      <c r="C439" s="21"/>
      <c r="D439" s="22" t="s">
        <v>11</v>
      </c>
      <c r="E439" s="23" t="s">
        <v>11</v>
      </c>
      <c r="F439" s="24"/>
      <c r="G439" s="25"/>
      <c r="H439" s="26"/>
      <c r="I439" s="22" t="s">
        <v>12</v>
      </c>
      <c r="J439" s="27"/>
      <c r="K439" s="5"/>
      <c r="L439" s="5"/>
      <c r="M439" s="5"/>
      <c r="N439" s="5"/>
      <c r="O439" s="5"/>
      <c r="P439" s="5"/>
      <c r="Q439" s="5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  <c r="DQ439" s="6"/>
      <c r="DR439" s="6"/>
      <c r="DS439" s="6"/>
      <c r="DT439" s="6"/>
      <c r="DU439" s="6"/>
      <c r="DV439" s="6"/>
      <c r="DW439" s="6"/>
      <c r="DX439" s="6"/>
      <c r="DY439" s="6"/>
      <c r="DZ439" s="6"/>
      <c r="EA439" s="6"/>
      <c r="EB439" s="6"/>
      <c r="EC439" s="6"/>
      <c r="ED439" s="6"/>
      <c r="EE439" s="6"/>
      <c r="EF439" s="6"/>
      <c r="EG439" s="6"/>
      <c r="EH439" s="6"/>
      <c r="EI439" s="6"/>
      <c r="EJ439" s="6"/>
      <c r="EK439" s="6"/>
      <c r="EL439" s="6"/>
      <c r="EM439" s="6"/>
      <c r="EN439" s="6"/>
      <c r="EO439" s="6"/>
      <c r="EP439" s="6"/>
      <c r="EQ439" s="6"/>
      <c r="ER439" s="6"/>
      <c r="ES439" s="6"/>
      <c r="ET439" s="6"/>
      <c r="EU439" s="6"/>
    </row>
    <row r="440" spans="1:151" s="63" customFormat="1" ht="15.75" x14ac:dyDescent="0.25">
      <c r="A440" s="28"/>
      <c r="B440" s="29"/>
      <c r="C440" s="30"/>
      <c r="D440" s="31" t="s">
        <v>13</v>
      </c>
      <c r="E440" s="31" t="s">
        <v>14</v>
      </c>
      <c r="F440" s="31" t="s">
        <v>15</v>
      </c>
      <c r="G440" s="31" t="s">
        <v>16</v>
      </c>
      <c r="H440" s="32" t="s">
        <v>17</v>
      </c>
      <c r="I440" s="32" t="s">
        <v>18</v>
      </c>
      <c r="J440" s="33"/>
      <c r="K440" s="5"/>
      <c r="L440" s="5"/>
      <c r="M440" s="5"/>
      <c r="N440" s="5"/>
      <c r="O440" s="5"/>
      <c r="P440" s="5"/>
      <c r="Q440" s="5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  <c r="DT440" s="6"/>
      <c r="DU440" s="6"/>
      <c r="DV440" s="6"/>
      <c r="DW440" s="6"/>
      <c r="DX440" s="6"/>
      <c r="DY440" s="6"/>
      <c r="DZ440" s="6"/>
      <c r="EA440" s="6"/>
      <c r="EB440" s="6"/>
      <c r="EC440" s="6"/>
      <c r="ED440" s="6"/>
      <c r="EE440" s="6"/>
      <c r="EF440" s="6"/>
      <c r="EG440" s="6"/>
      <c r="EH440" s="6"/>
      <c r="EI440" s="6"/>
      <c r="EJ440" s="6"/>
      <c r="EK440" s="6"/>
      <c r="EL440" s="6"/>
      <c r="EM440" s="6"/>
      <c r="EN440" s="6"/>
      <c r="EO440" s="6"/>
      <c r="EP440" s="6"/>
      <c r="EQ440" s="6"/>
      <c r="ER440" s="6"/>
      <c r="ES440" s="6"/>
      <c r="ET440" s="6"/>
      <c r="EU440" s="6"/>
    </row>
    <row r="441" spans="1:151" s="63" customFormat="1" ht="15.75" x14ac:dyDescent="0.25">
      <c r="A441" s="34"/>
      <c r="B441" s="1" t="s">
        <v>19</v>
      </c>
      <c r="C441" s="60"/>
      <c r="D441" s="3"/>
      <c r="E441" s="37"/>
      <c r="F441" s="36"/>
      <c r="G441" s="38"/>
      <c r="H441" s="39"/>
      <c r="I441" s="36"/>
      <c r="J441" s="27"/>
      <c r="K441" s="5"/>
      <c r="L441" s="5"/>
      <c r="M441" s="5"/>
      <c r="N441" s="5"/>
      <c r="O441" s="5"/>
      <c r="P441" s="5"/>
      <c r="Q441" s="5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  <c r="DT441" s="6"/>
      <c r="DU441" s="6"/>
      <c r="DV441" s="6"/>
      <c r="DW441" s="6"/>
      <c r="DX441" s="6"/>
      <c r="DY441" s="6"/>
      <c r="DZ441" s="6"/>
      <c r="EA441" s="6"/>
      <c r="EB441" s="6"/>
      <c r="EC441" s="6"/>
      <c r="ED441" s="6"/>
      <c r="EE441" s="6"/>
      <c r="EF441" s="6"/>
      <c r="EG441" s="6"/>
      <c r="EH441" s="6"/>
      <c r="EI441" s="6"/>
      <c r="EJ441" s="6"/>
      <c r="EK441" s="6"/>
      <c r="EL441" s="6"/>
      <c r="EM441" s="6"/>
      <c r="EN441" s="6"/>
      <c r="EO441" s="6"/>
      <c r="EP441" s="6"/>
      <c r="EQ441" s="6"/>
      <c r="ER441" s="6"/>
      <c r="ES441" s="6"/>
      <c r="ET441" s="6"/>
      <c r="EU441" s="6"/>
    </row>
    <row r="442" spans="1:151" s="40" customFormat="1" ht="30" x14ac:dyDescent="0.25">
      <c r="A442" s="34" t="s">
        <v>141</v>
      </c>
      <c r="B442" s="1"/>
      <c r="C442" s="35" t="s">
        <v>21</v>
      </c>
      <c r="D442" s="36"/>
      <c r="E442" s="38"/>
      <c r="F442" s="36">
        <v>6.7</v>
      </c>
      <c r="G442" s="38">
        <v>7.5</v>
      </c>
      <c r="H442" s="38">
        <v>22</v>
      </c>
      <c r="I442" s="36">
        <v>182.3</v>
      </c>
      <c r="J442" s="41" t="s">
        <v>142</v>
      </c>
      <c r="K442" s="5"/>
      <c r="L442" s="5"/>
      <c r="M442" s="5"/>
      <c r="N442" s="5"/>
      <c r="O442" s="5"/>
      <c r="P442" s="5"/>
      <c r="Q442" s="5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6"/>
      <c r="DW442" s="6"/>
      <c r="DX442" s="6"/>
      <c r="DY442" s="6"/>
      <c r="DZ442" s="6"/>
      <c r="EA442" s="6"/>
      <c r="EB442" s="6"/>
      <c r="EC442" s="6"/>
      <c r="ED442" s="6"/>
      <c r="EE442" s="6"/>
      <c r="EF442" s="6"/>
      <c r="EG442" s="6"/>
      <c r="EH442" s="6"/>
      <c r="EI442" s="6"/>
      <c r="EJ442" s="6"/>
      <c r="EK442" s="6"/>
      <c r="EL442" s="6"/>
      <c r="EM442" s="6"/>
      <c r="EN442" s="6"/>
      <c r="EO442" s="6"/>
      <c r="EP442" s="6"/>
      <c r="EQ442" s="6"/>
      <c r="ER442" s="6"/>
      <c r="ES442" s="6"/>
      <c r="ET442" s="6"/>
      <c r="EU442" s="6"/>
    </row>
    <row r="443" spans="1:151" s="40" customFormat="1" x14ac:dyDescent="0.25">
      <c r="A443" s="34"/>
      <c r="B443" s="1" t="s">
        <v>143</v>
      </c>
      <c r="C443" s="35"/>
      <c r="D443" s="36">
        <v>25</v>
      </c>
      <c r="E443" s="38">
        <v>25</v>
      </c>
      <c r="F443" s="36"/>
      <c r="G443" s="38"/>
      <c r="H443" s="38"/>
      <c r="I443" s="3"/>
      <c r="J443" s="41"/>
      <c r="K443" s="5"/>
      <c r="L443" s="5"/>
      <c r="M443" s="5"/>
      <c r="N443" s="5"/>
      <c r="O443" s="5"/>
      <c r="P443" s="5"/>
      <c r="Q443" s="5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  <c r="DT443" s="6"/>
      <c r="DU443" s="6"/>
      <c r="DV443" s="6"/>
      <c r="DW443" s="6"/>
      <c r="DX443" s="6"/>
      <c r="DY443" s="6"/>
      <c r="DZ443" s="6"/>
      <c r="EA443" s="6"/>
      <c r="EB443" s="6"/>
      <c r="EC443" s="6"/>
      <c r="ED443" s="6"/>
      <c r="EE443" s="6"/>
      <c r="EF443" s="6"/>
      <c r="EG443" s="6"/>
      <c r="EH443" s="6"/>
      <c r="EI443" s="6"/>
      <c r="EJ443" s="6"/>
      <c r="EK443" s="6"/>
      <c r="EL443" s="6"/>
      <c r="EM443" s="6"/>
      <c r="EN443" s="6"/>
      <c r="EO443" s="6"/>
      <c r="EP443" s="6"/>
      <c r="EQ443" s="6"/>
      <c r="ER443" s="6"/>
      <c r="ES443" s="6"/>
      <c r="ET443" s="6"/>
      <c r="EU443" s="6"/>
    </row>
    <row r="444" spans="1:151" s="40" customFormat="1" x14ac:dyDescent="0.25">
      <c r="A444" s="34"/>
      <c r="B444" s="1" t="s">
        <v>24</v>
      </c>
      <c r="C444" s="96"/>
      <c r="D444" s="36">
        <v>100</v>
      </c>
      <c r="E444" s="38">
        <v>100</v>
      </c>
      <c r="F444" s="36"/>
      <c r="G444" s="38"/>
      <c r="H444" s="38"/>
      <c r="I444" s="3"/>
      <c r="J444" s="41"/>
      <c r="K444" s="5"/>
      <c r="L444" s="5"/>
      <c r="M444" s="5"/>
      <c r="N444" s="5"/>
      <c r="O444" s="5"/>
      <c r="P444" s="5"/>
      <c r="Q444" s="5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  <c r="DT444" s="6"/>
      <c r="DU444" s="6"/>
      <c r="DV444" s="6"/>
      <c r="DW444" s="6"/>
      <c r="DX444" s="6"/>
      <c r="DY444" s="6"/>
      <c r="DZ444" s="6"/>
      <c r="EA444" s="6"/>
      <c r="EB444" s="6"/>
      <c r="EC444" s="6"/>
      <c r="ED444" s="6"/>
      <c r="EE444" s="6"/>
      <c r="EF444" s="6"/>
      <c r="EG444" s="6"/>
      <c r="EH444" s="6"/>
      <c r="EI444" s="6"/>
      <c r="EJ444" s="6"/>
      <c r="EK444" s="6"/>
      <c r="EL444" s="6"/>
      <c r="EM444" s="6"/>
      <c r="EN444" s="6"/>
      <c r="EO444" s="6"/>
      <c r="EP444" s="6"/>
      <c r="EQ444" s="6"/>
      <c r="ER444" s="6"/>
      <c r="ES444" s="6"/>
      <c r="ET444" s="6"/>
      <c r="EU444" s="6"/>
    </row>
    <row r="445" spans="1:151" s="40" customFormat="1" x14ac:dyDescent="0.25">
      <c r="A445" s="34"/>
      <c r="B445" s="1" t="s">
        <v>25</v>
      </c>
      <c r="C445" s="96"/>
      <c r="D445" s="36">
        <v>76</v>
      </c>
      <c r="E445" s="38">
        <v>76</v>
      </c>
      <c r="F445" s="36"/>
      <c r="G445" s="38"/>
      <c r="H445" s="38"/>
      <c r="I445" s="3"/>
      <c r="J445" s="41"/>
      <c r="K445" s="5"/>
      <c r="L445" s="5"/>
      <c r="M445" s="5"/>
      <c r="N445" s="5"/>
      <c r="O445" s="5"/>
      <c r="P445" s="5"/>
      <c r="Q445" s="5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  <c r="DU445" s="6"/>
      <c r="DV445" s="6"/>
      <c r="DW445" s="6"/>
      <c r="DX445" s="6"/>
      <c r="DY445" s="6"/>
      <c r="DZ445" s="6"/>
      <c r="EA445" s="6"/>
      <c r="EB445" s="6"/>
      <c r="EC445" s="6"/>
      <c r="ED445" s="6"/>
      <c r="EE445" s="6"/>
      <c r="EF445" s="6"/>
      <c r="EG445" s="6"/>
      <c r="EH445" s="6"/>
      <c r="EI445" s="6"/>
      <c r="EJ445" s="6"/>
      <c r="EK445" s="6"/>
      <c r="EL445" s="6"/>
      <c r="EM445" s="6"/>
      <c r="EN445" s="6"/>
      <c r="EO445" s="6"/>
      <c r="EP445" s="6"/>
      <c r="EQ445" s="6"/>
      <c r="ER445" s="6"/>
      <c r="ES445" s="6"/>
      <c r="ET445" s="6"/>
      <c r="EU445" s="6"/>
    </row>
    <row r="446" spans="1:151" s="40" customFormat="1" x14ac:dyDescent="0.25">
      <c r="A446" s="34"/>
      <c r="B446" s="1" t="s">
        <v>74</v>
      </c>
      <c r="C446" s="35"/>
      <c r="D446" s="36">
        <v>1</v>
      </c>
      <c r="E446" s="38">
        <v>1</v>
      </c>
      <c r="F446" s="36"/>
      <c r="G446" s="38"/>
      <c r="H446" s="38"/>
      <c r="I446" s="3"/>
      <c r="J446" s="41"/>
      <c r="K446" s="5"/>
      <c r="L446" s="5"/>
      <c r="M446" s="5"/>
      <c r="N446" s="5"/>
      <c r="O446" s="5"/>
      <c r="P446" s="5"/>
      <c r="Q446" s="5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6"/>
      <c r="DW446" s="6"/>
      <c r="DX446" s="6"/>
      <c r="DY446" s="6"/>
      <c r="DZ446" s="6"/>
      <c r="EA446" s="6"/>
      <c r="EB446" s="6"/>
      <c r="EC446" s="6"/>
      <c r="ED446" s="6"/>
      <c r="EE446" s="6"/>
      <c r="EF446" s="6"/>
      <c r="EG446" s="6"/>
      <c r="EH446" s="6"/>
      <c r="EI446" s="6"/>
      <c r="EJ446" s="6"/>
      <c r="EK446" s="6"/>
      <c r="EL446" s="6"/>
      <c r="EM446" s="6"/>
      <c r="EN446" s="6"/>
      <c r="EO446" s="6"/>
      <c r="EP446" s="6"/>
      <c r="EQ446" s="6"/>
      <c r="ER446" s="6"/>
      <c r="ES446" s="6"/>
      <c r="ET446" s="6"/>
      <c r="EU446" s="6"/>
    </row>
    <row r="447" spans="1:151" s="40" customFormat="1" x14ac:dyDescent="0.25">
      <c r="A447" s="34"/>
      <c r="B447" s="1" t="s">
        <v>27</v>
      </c>
      <c r="C447" s="35"/>
      <c r="D447" s="36">
        <v>1</v>
      </c>
      <c r="E447" s="38">
        <v>1</v>
      </c>
      <c r="F447" s="36"/>
      <c r="G447" s="38"/>
      <c r="H447" s="38"/>
      <c r="I447" s="3"/>
      <c r="J447" s="41"/>
      <c r="K447" s="5"/>
      <c r="L447" s="5"/>
      <c r="M447" s="5"/>
      <c r="N447" s="5"/>
      <c r="O447" s="5"/>
      <c r="P447" s="5"/>
      <c r="Q447" s="5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  <c r="DT447" s="6"/>
      <c r="DU447" s="6"/>
      <c r="DV447" s="6"/>
      <c r="DW447" s="6"/>
      <c r="DX447" s="6"/>
      <c r="DY447" s="6"/>
      <c r="DZ447" s="6"/>
      <c r="EA447" s="6"/>
      <c r="EB447" s="6"/>
      <c r="EC447" s="6"/>
      <c r="ED447" s="6"/>
      <c r="EE447" s="6"/>
      <c r="EF447" s="6"/>
      <c r="EG447" s="6"/>
      <c r="EH447" s="6"/>
      <c r="EI447" s="6"/>
      <c r="EJ447" s="6"/>
      <c r="EK447" s="6"/>
      <c r="EL447" s="6"/>
      <c r="EM447" s="6"/>
      <c r="EN447" s="6"/>
      <c r="EO447" s="6"/>
      <c r="EP447" s="6"/>
      <c r="EQ447" s="6"/>
      <c r="ER447" s="6"/>
      <c r="ES447" s="6"/>
      <c r="ET447" s="6"/>
      <c r="EU447" s="6"/>
    </row>
    <row r="448" spans="1:151" s="40" customFormat="1" x14ac:dyDescent="0.25">
      <c r="A448" s="34"/>
      <c r="B448" s="1" t="s">
        <v>28</v>
      </c>
      <c r="C448" s="35"/>
      <c r="D448" s="36">
        <v>3</v>
      </c>
      <c r="E448" s="38">
        <v>3</v>
      </c>
      <c r="F448" s="36"/>
      <c r="G448" s="38"/>
      <c r="H448" s="38"/>
      <c r="I448" s="3"/>
      <c r="J448" s="41"/>
      <c r="K448" s="5"/>
      <c r="L448" s="5"/>
      <c r="M448" s="5"/>
      <c r="N448" s="5"/>
      <c r="O448" s="5"/>
      <c r="P448" s="5"/>
      <c r="Q448" s="5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  <c r="DU448" s="6"/>
      <c r="DV448" s="6"/>
      <c r="DW448" s="6"/>
      <c r="DX448" s="6"/>
      <c r="DY448" s="6"/>
      <c r="DZ448" s="6"/>
      <c r="EA448" s="6"/>
      <c r="EB448" s="6"/>
      <c r="EC448" s="6"/>
      <c r="ED448" s="6"/>
      <c r="EE448" s="6"/>
      <c r="EF448" s="6"/>
      <c r="EG448" s="6"/>
      <c r="EH448" s="6"/>
      <c r="EI448" s="6"/>
      <c r="EJ448" s="6"/>
      <c r="EK448" s="6"/>
      <c r="EL448" s="6"/>
      <c r="EM448" s="6"/>
      <c r="EN448" s="6"/>
      <c r="EO448" s="6"/>
      <c r="EP448" s="6"/>
      <c r="EQ448" s="6"/>
      <c r="ER448" s="6"/>
      <c r="ES448" s="6"/>
      <c r="ET448" s="6"/>
      <c r="EU448" s="6"/>
    </row>
    <row r="449" spans="1:467" s="40" customFormat="1" x14ac:dyDescent="0.25">
      <c r="A449" s="43" t="s">
        <v>144</v>
      </c>
      <c r="B449" s="5"/>
      <c r="C449" s="44" t="s">
        <v>30</v>
      </c>
      <c r="D449" s="45"/>
      <c r="E449" s="46"/>
      <c r="F449" s="47">
        <v>2.6</v>
      </c>
      <c r="G449" s="48">
        <v>2.2999999999999998</v>
      </c>
      <c r="H449" s="9">
        <v>14.3</v>
      </c>
      <c r="I449" s="48">
        <v>89</v>
      </c>
      <c r="J449" s="27" t="s">
        <v>145</v>
      </c>
      <c r="K449" s="5"/>
      <c r="L449" s="5"/>
      <c r="M449" s="5"/>
      <c r="N449" s="5"/>
      <c r="O449" s="5"/>
      <c r="P449" s="5"/>
      <c r="Q449" s="5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  <c r="DT449" s="6"/>
      <c r="DU449" s="6"/>
      <c r="DV449" s="6"/>
      <c r="DW449" s="6"/>
      <c r="DX449" s="6"/>
      <c r="DY449" s="6"/>
      <c r="DZ449" s="6"/>
      <c r="EA449" s="6"/>
      <c r="EB449" s="6"/>
      <c r="EC449" s="6"/>
      <c r="ED449" s="6"/>
      <c r="EE449" s="6"/>
      <c r="EF449" s="6"/>
      <c r="EG449" s="6"/>
      <c r="EH449" s="6"/>
      <c r="EI449" s="6"/>
      <c r="EJ449" s="6"/>
      <c r="EK449" s="6"/>
      <c r="EL449" s="6"/>
      <c r="EM449" s="6"/>
      <c r="EN449" s="6"/>
      <c r="EO449" s="6"/>
      <c r="EP449" s="6"/>
      <c r="EQ449" s="6"/>
      <c r="ER449" s="6"/>
      <c r="ES449" s="6"/>
      <c r="ET449" s="6"/>
      <c r="EU449" s="6"/>
    </row>
    <row r="450" spans="1:467" x14ac:dyDescent="0.25">
      <c r="A450" s="43"/>
      <c r="B450" s="5" t="s">
        <v>32</v>
      </c>
      <c r="C450" s="50"/>
      <c r="D450" s="10">
        <v>0.3</v>
      </c>
      <c r="E450" s="44">
        <v>0.3</v>
      </c>
      <c r="F450" s="47"/>
      <c r="G450" s="47"/>
      <c r="H450" s="48"/>
      <c r="I450" s="48"/>
      <c r="J450" s="27"/>
      <c r="EV450" s="40"/>
      <c r="EW450" s="40"/>
      <c r="EX450" s="40"/>
      <c r="EY450" s="40"/>
      <c r="EZ450" s="40"/>
      <c r="FA450" s="40"/>
      <c r="FB450" s="40"/>
      <c r="FC450" s="40"/>
      <c r="FD450" s="40"/>
      <c r="FE450" s="40"/>
      <c r="FF450" s="40"/>
      <c r="FG450" s="40"/>
      <c r="FH450" s="40"/>
      <c r="FI450" s="40"/>
      <c r="FJ450" s="40"/>
      <c r="FK450" s="40"/>
      <c r="FL450" s="40"/>
      <c r="FM450" s="40"/>
      <c r="FN450" s="40"/>
      <c r="FO450" s="40"/>
      <c r="FP450" s="40"/>
      <c r="FQ450" s="40"/>
      <c r="FR450" s="40"/>
      <c r="FS450" s="40"/>
      <c r="FT450" s="40"/>
      <c r="FU450" s="40"/>
      <c r="FV450" s="40"/>
      <c r="FW450" s="40"/>
      <c r="FX450" s="40"/>
      <c r="FY450" s="40"/>
      <c r="FZ450" s="40"/>
      <c r="GA450" s="40"/>
      <c r="GB450" s="40"/>
      <c r="GC450" s="40"/>
      <c r="GD450" s="40"/>
      <c r="GE450" s="40"/>
      <c r="GF450" s="40"/>
      <c r="GG450" s="40"/>
      <c r="GH450" s="40"/>
      <c r="GI450" s="40"/>
      <c r="GJ450" s="40"/>
      <c r="GK450" s="40"/>
      <c r="GL450" s="40"/>
      <c r="GM450" s="40"/>
      <c r="GN450" s="40"/>
      <c r="GO450" s="40"/>
      <c r="GP450" s="40"/>
      <c r="GQ450" s="40"/>
      <c r="GR450" s="40"/>
      <c r="GS450" s="40"/>
      <c r="GT450" s="40"/>
      <c r="GU450" s="40"/>
      <c r="GV450" s="40"/>
      <c r="GW450" s="40"/>
      <c r="GX450" s="40"/>
      <c r="GY450" s="40"/>
      <c r="GZ450" s="40"/>
      <c r="HA450" s="40"/>
      <c r="HB450" s="40"/>
      <c r="HC450" s="40"/>
      <c r="HD450" s="40"/>
      <c r="HE450" s="40"/>
      <c r="HF450" s="40"/>
      <c r="HG450" s="40"/>
      <c r="HH450" s="40"/>
      <c r="HI450" s="40"/>
      <c r="HJ450" s="40"/>
      <c r="HK450" s="40"/>
      <c r="HL450" s="40"/>
      <c r="HM450" s="40"/>
      <c r="HN450" s="40"/>
      <c r="HO450" s="40"/>
      <c r="HP450" s="40"/>
      <c r="HQ450" s="40"/>
      <c r="HR450" s="40"/>
      <c r="HS450" s="40"/>
      <c r="HT450" s="40"/>
      <c r="HU450" s="40"/>
      <c r="HV450" s="40"/>
      <c r="HW450" s="40"/>
      <c r="HX450" s="40"/>
      <c r="HY450" s="40"/>
      <c r="HZ450" s="40"/>
      <c r="IA450" s="40"/>
      <c r="IB450" s="40"/>
      <c r="IC450" s="40"/>
      <c r="ID450" s="40"/>
      <c r="IE450" s="40"/>
      <c r="IF450" s="40"/>
      <c r="IG450" s="40"/>
      <c r="IH450" s="40"/>
      <c r="II450" s="40"/>
      <c r="IJ450" s="40"/>
      <c r="IK450" s="40"/>
      <c r="IL450" s="40"/>
      <c r="IM450" s="40"/>
      <c r="IN450" s="40"/>
      <c r="IO450" s="40"/>
      <c r="IP450" s="40"/>
      <c r="IQ450" s="40"/>
      <c r="IR450" s="40"/>
      <c r="IS450" s="40"/>
      <c r="IT450" s="40"/>
      <c r="IU450" s="40"/>
      <c r="IV450" s="40"/>
      <c r="IW450" s="40"/>
      <c r="IX450" s="40"/>
      <c r="IY450" s="40"/>
      <c r="IZ450" s="40"/>
      <c r="JA450" s="40"/>
      <c r="JB450" s="40"/>
      <c r="JC450" s="40"/>
      <c r="JD450" s="40"/>
      <c r="JE450" s="40"/>
      <c r="JF450" s="40"/>
      <c r="JG450" s="40"/>
      <c r="JH450" s="40"/>
      <c r="JI450" s="40"/>
      <c r="JJ450" s="40"/>
      <c r="JK450" s="40"/>
      <c r="JL450" s="40"/>
      <c r="JM450" s="40"/>
      <c r="JN450" s="40"/>
      <c r="JO450" s="40"/>
      <c r="JP450" s="40"/>
      <c r="JQ450" s="40"/>
      <c r="JR450" s="40"/>
      <c r="JS450" s="40"/>
      <c r="JT450" s="40"/>
      <c r="JU450" s="40"/>
      <c r="JV450" s="40"/>
      <c r="JW450" s="40"/>
      <c r="JX450" s="40"/>
      <c r="JY450" s="40"/>
      <c r="JZ450" s="40"/>
      <c r="KA450" s="40"/>
      <c r="KB450" s="40"/>
      <c r="KC450" s="40"/>
      <c r="KD450" s="40"/>
      <c r="KE450" s="40"/>
      <c r="KF450" s="40"/>
      <c r="KG450" s="40"/>
      <c r="KH450" s="40"/>
      <c r="KI450" s="40"/>
      <c r="KJ450" s="40"/>
      <c r="KK450" s="40"/>
      <c r="KL450" s="40"/>
      <c r="KM450" s="40"/>
      <c r="KN450" s="40"/>
      <c r="KO450" s="40"/>
      <c r="KP450" s="40"/>
      <c r="KQ450" s="40"/>
      <c r="KR450" s="40"/>
      <c r="KS450" s="40"/>
      <c r="KT450" s="40"/>
      <c r="KU450" s="40"/>
      <c r="KV450" s="40"/>
      <c r="KW450" s="40"/>
      <c r="KX450" s="40"/>
      <c r="KY450" s="40"/>
      <c r="KZ450" s="40"/>
      <c r="LA450" s="40"/>
      <c r="LB450" s="40"/>
      <c r="LC450" s="40"/>
      <c r="LD450" s="40"/>
      <c r="LE450" s="40"/>
      <c r="LF450" s="40"/>
      <c r="LG450" s="40"/>
      <c r="LH450" s="40"/>
      <c r="LI450" s="40"/>
      <c r="LJ450" s="40"/>
      <c r="LK450" s="40"/>
      <c r="LL450" s="40"/>
      <c r="LM450" s="40"/>
      <c r="LN450" s="40"/>
      <c r="LO450" s="40"/>
      <c r="LP450" s="40"/>
      <c r="LQ450" s="40"/>
      <c r="LR450" s="40"/>
      <c r="LS450" s="40"/>
      <c r="LT450" s="40"/>
      <c r="LU450" s="40"/>
      <c r="LV450" s="40"/>
      <c r="LW450" s="40"/>
      <c r="LX450" s="40"/>
      <c r="LY450" s="40"/>
      <c r="LZ450" s="40"/>
      <c r="MA450" s="40"/>
      <c r="MB450" s="40"/>
      <c r="MC450" s="40"/>
      <c r="MD450" s="40"/>
      <c r="ME450" s="40"/>
      <c r="MF450" s="40"/>
      <c r="MG450" s="40"/>
      <c r="MH450" s="40"/>
      <c r="MI450" s="40"/>
      <c r="MJ450" s="40"/>
      <c r="MK450" s="40"/>
      <c r="ML450" s="40"/>
      <c r="MM450" s="40"/>
      <c r="MN450" s="40"/>
      <c r="MO450" s="40"/>
      <c r="MP450" s="40"/>
      <c r="MQ450" s="40"/>
      <c r="MR450" s="40"/>
      <c r="MS450" s="40"/>
      <c r="MT450" s="40"/>
      <c r="MU450" s="40"/>
      <c r="MV450" s="40"/>
      <c r="MW450" s="40"/>
      <c r="MX450" s="40"/>
      <c r="MY450" s="40"/>
      <c r="MZ450" s="40"/>
      <c r="NA450" s="40"/>
      <c r="NB450" s="40"/>
      <c r="NC450" s="40"/>
      <c r="ND450" s="40"/>
      <c r="NE450" s="40"/>
      <c r="NF450" s="40"/>
      <c r="NG450" s="40"/>
      <c r="NH450" s="40"/>
      <c r="NI450" s="40"/>
      <c r="NJ450" s="40"/>
      <c r="NK450" s="40"/>
      <c r="NL450" s="40"/>
      <c r="NM450" s="40"/>
      <c r="NN450" s="40"/>
      <c r="NO450" s="40"/>
      <c r="NP450" s="40"/>
      <c r="NQ450" s="40"/>
      <c r="NR450" s="40"/>
      <c r="NS450" s="40"/>
      <c r="NT450" s="40"/>
      <c r="NU450" s="40"/>
      <c r="NV450" s="40"/>
      <c r="NW450" s="40"/>
      <c r="NX450" s="40"/>
      <c r="NY450" s="40"/>
      <c r="NZ450" s="40"/>
      <c r="OA450" s="40"/>
      <c r="OB450" s="40"/>
      <c r="OC450" s="40"/>
      <c r="OD450" s="40"/>
      <c r="OE450" s="40"/>
      <c r="OF450" s="40"/>
      <c r="OG450" s="40"/>
      <c r="OH450" s="40"/>
      <c r="OI450" s="40"/>
      <c r="OJ450" s="40"/>
      <c r="OK450" s="40"/>
      <c r="OL450" s="40"/>
      <c r="OM450" s="40"/>
      <c r="ON450" s="40"/>
      <c r="OO450" s="40"/>
      <c r="OP450" s="40"/>
      <c r="OQ450" s="40"/>
      <c r="OR450" s="40"/>
      <c r="OS450" s="40"/>
      <c r="OT450" s="40"/>
      <c r="OU450" s="40"/>
      <c r="OV450" s="40"/>
      <c r="OW450" s="40"/>
      <c r="OX450" s="40"/>
      <c r="OY450" s="40"/>
      <c r="OZ450" s="40"/>
      <c r="PA450" s="40"/>
      <c r="PB450" s="40"/>
      <c r="PC450" s="40"/>
      <c r="PD450" s="40"/>
      <c r="PE450" s="40"/>
      <c r="PF450" s="40"/>
      <c r="PG450" s="40"/>
      <c r="PH450" s="40"/>
      <c r="PI450" s="40"/>
      <c r="PJ450" s="40"/>
      <c r="PK450" s="40"/>
      <c r="PL450" s="40"/>
      <c r="PM450" s="40"/>
      <c r="PN450" s="40"/>
      <c r="PO450" s="40"/>
      <c r="PP450" s="40"/>
      <c r="PQ450" s="40"/>
      <c r="PR450" s="40"/>
      <c r="PS450" s="40"/>
      <c r="PT450" s="40"/>
      <c r="PU450" s="40"/>
      <c r="PV450" s="40"/>
      <c r="PW450" s="40"/>
      <c r="PX450" s="40"/>
      <c r="PY450" s="40"/>
      <c r="PZ450" s="40"/>
      <c r="QA450" s="40"/>
      <c r="QB450" s="40"/>
      <c r="QC450" s="40"/>
      <c r="QD450" s="40"/>
      <c r="QE450" s="40"/>
      <c r="QF450" s="40"/>
      <c r="QG450" s="40"/>
      <c r="QH450" s="40"/>
      <c r="QI450" s="40"/>
      <c r="QJ450" s="40"/>
      <c r="QK450" s="40"/>
      <c r="QL450" s="40"/>
      <c r="QM450" s="40"/>
      <c r="QN450" s="40"/>
      <c r="QO450" s="40"/>
      <c r="QP450" s="40"/>
      <c r="QQ450" s="40"/>
      <c r="QR450" s="40"/>
      <c r="QS450" s="40"/>
      <c r="QT450" s="40"/>
      <c r="QU450" s="40"/>
      <c r="QV450" s="40"/>
      <c r="QW450" s="40"/>
      <c r="QX450" s="40"/>
      <c r="QY450" s="40"/>
    </row>
    <row r="451" spans="1:467" x14ac:dyDescent="0.25">
      <c r="A451" s="43"/>
      <c r="B451" s="5" t="s">
        <v>74</v>
      </c>
      <c r="C451" s="50"/>
      <c r="D451" s="10">
        <v>5</v>
      </c>
      <c r="E451" s="44">
        <v>5</v>
      </c>
      <c r="F451" s="47"/>
      <c r="G451" s="47"/>
      <c r="H451" s="48"/>
      <c r="I451" s="47"/>
      <c r="J451" s="27"/>
      <c r="EV451" s="40"/>
      <c r="EW451" s="40"/>
      <c r="EX451" s="40"/>
      <c r="EY451" s="40"/>
      <c r="EZ451" s="40"/>
      <c r="FA451" s="40"/>
      <c r="FB451" s="40"/>
      <c r="FC451" s="40"/>
      <c r="FD451" s="40"/>
      <c r="FE451" s="40"/>
      <c r="FF451" s="40"/>
      <c r="FG451" s="40"/>
      <c r="FH451" s="40"/>
      <c r="FI451" s="40"/>
      <c r="FJ451" s="40"/>
      <c r="FK451" s="40"/>
      <c r="FL451" s="40"/>
      <c r="FM451" s="40"/>
      <c r="FN451" s="40"/>
      <c r="FO451" s="40"/>
      <c r="FP451" s="40"/>
      <c r="FQ451" s="40"/>
      <c r="FR451" s="40"/>
      <c r="FS451" s="40"/>
      <c r="FT451" s="40"/>
      <c r="FU451" s="40"/>
      <c r="FV451" s="40"/>
      <c r="FW451" s="40"/>
      <c r="FX451" s="40"/>
      <c r="FY451" s="40"/>
      <c r="FZ451" s="40"/>
      <c r="GA451" s="40"/>
      <c r="GB451" s="40"/>
      <c r="GC451" s="40"/>
      <c r="GD451" s="40"/>
      <c r="GE451" s="40"/>
      <c r="GF451" s="40"/>
      <c r="GG451" s="40"/>
      <c r="GH451" s="40"/>
      <c r="GI451" s="40"/>
      <c r="GJ451" s="40"/>
      <c r="GK451" s="40"/>
      <c r="GL451" s="40"/>
      <c r="GM451" s="40"/>
      <c r="GN451" s="40"/>
      <c r="GO451" s="40"/>
      <c r="GP451" s="40"/>
      <c r="GQ451" s="40"/>
      <c r="GR451" s="40"/>
      <c r="GS451" s="40"/>
      <c r="GT451" s="40"/>
      <c r="GU451" s="40"/>
      <c r="GV451" s="40"/>
      <c r="GW451" s="40"/>
      <c r="GX451" s="40"/>
      <c r="GY451" s="40"/>
      <c r="GZ451" s="40"/>
      <c r="HA451" s="40"/>
      <c r="HB451" s="40"/>
      <c r="HC451" s="40"/>
      <c r="HD451" s="40"/>
      <c r="HE451" s="40"/>
      <c r="HF451" s="40"/>
      <c r="HG451" s="40"/>
      <c r="HH451" s="40"/>
      <c r="HI451" s="40"/>
      <c r="HJ451" s="40"/>
      <c r="HK451" s="40"/>
      <c r="HL451" s="40"/>
      <c r="HM451" s="40"/>
      <c r="HN451" s="40"/>
      <c r="HO451" s="40"/>
      <c r="HP451" s="40"/>
      <c r="HQ451" s="40"/>
      <c r="HR451" s="40"/>
      <c r="HS451" s="40"/>
      <c r="HT451" s="40"/>
      <c r="HU451" s="40"/>
      <c r="HV451" s="40"/>
      <c r="HW451" s="40"/>
      <c r="HX451" s="40"/>
      <c r="HY451" s="40"/>
      <c r="HZ451" s="40"/>
      <c r="IA451" s="40"/>
      <c r="IB451" s="40"/>
      <c r="IC451" s="40"/>
      <c r="ID451" s="40"/>
      <c r="IE451" s="40"/>
      <c r="IF451" s="40"/>
      <c r="IG451" s="40"/>
      <c r="IH451" s="40"/>
      <c r="II451" s="40"/>
      <c r="IJ451" s="40"/>
      <c r="IK451" s="40"/>
      <c r="IL451" s="40"/>
      <c r="IM451" s="40"/>
      <c r="IN451" s="40"/>
      <c r="IO451" s="40"/>
      <c r="IP451" s="40"/>
      <c r="IQ451" s="40"/>
      <c r="IR451" s="40"/>
      <c r="IS451" s="40"/>
      <c r="IT451" s="40"/>
      <c r="IU451" s="40"/>
      <c r="IV451" s="40"/>
      <c r="IW451" s="40"/>
      <c r="IX451" s="40"/>
      <c r="IY451" s="40"/>
      <c r="IZ451" s="40"/>
      <c r="JA451" s="40"/>
      <c r="JB451" s="40"/>
      <c r="JC451" s="40"/>
      <c r="JD451" s="40"/>
      <c r="JE451" s="40"/>
      <c r="JF451" s="40"/>
      <c r="JG451" s="40"/>
      <c r="JH451" s="40"/>
      <c r="JI451" s="40"/>
      <c r="JJ451" s="40"/>
      <c r="JK451" s="40"/>
      <c r="JL451" s="40"/>
      <c r="JM451" s="40"/>
      <c r="JN451" s="40"/>
      <c r="JO451" s="40"/>
      <c r="JP451" s="40"/>
      <c r="JQ451" s="40"/>
      <c r="JR451" s="40"/>
      <c r="JS451" s="40"/>
      <c r="JT451" s="40"/>
      <c r="JU451" s="40"/>
      <c r="JV451" s="40"/>
      <c r="JW451" s="40"/>
      <c r="JX451" s="40"/>
      <c r="JY451" s="40"/>
      <c r="JZ451" s="40"/>
      <c r="KA451" s="40"/>
      <c r="KB451" s="40"/>
      <c r="KC451" s="40"/>
      <c r="KD451" s="40"/>
      <c r="KE451" s="40"/>
      <c r="KF451" s="40"/>
      <c r="KG451" s="40"/>
      <c r="KH451" s="40"/>
      <c r="KI451" s="40"/>
      <c r="KJ451" s="40"/>
      <c r="KK451" s="40"/>
      <c r="KL451" s="40"/>
      <c r="KM451" s="40"/>
      <c r="KN451" s="40"/>
      <c r="KO451" s="40"/>
      <c r="KP451" s="40"/>
      <c r="KQ451" s="40"/>
      <c r="KR451" s="40"/>
      <c r="KS451" s="40"/>
      <c r="KT451" s="40"/>
      <c r="KU451" s="40"/>
      <c r="KV451" s="40"/>
      <c r="KW451" s="40"/>
      <c r="KX451" s="40"/>
      <c r="KY451" s="40"/>
      <c r="KZ451" s="40"/>
      <c r="LA451" s="40"/>
      <c r="LB451" s="40"/>
      <c r="LC451" s="40"/>
      <c r="LD451" s="40"/>
      <c r="LE451" s="40"/>
      <c r="LF451" s="40"/>
      <c r="LG451" s="40"/>
      <c r="LH451" s="40"/>
      <c r="LI451" s="40"/>
      <c r="LJ451" s="40"/>
      <c r="LK451" s="40"/>
      <c r="LL451" s="40"/>
      <c r="LM451" s="40"/>
      <c r="LN451" s="40"/>
      <c r="LO451" s="40"/>
      <c r="LP451" s="40"/>
      <c r="LQ451" s="40"/>
      <c r="LR451" s="40"/>
      <c r="LS451" s="40"/>
      <c r="LT451" s="40"/>
      <c r="LU451" s="40"/>
      <c r="LV451" s="40"/>
      <c r="LW451" s="40"/>
      <c r="LX451" s="40"/>
      <c r="LY451" s="40"/>
      <c r="LZ451" s="40"/>
      <c r="MA451" s="40"/>
      <c r="MB451" s="40"/>
      <c r="MC451" s="40"/>
      <c r="MD451" s="40"/>
      <c r="ME451" s="40"/>
      <c r="MF451" s="40"/>
      <c r="MG451" s="40"/>
      <c r="MH451" s="40"/>
      <c r="MI451" s="40"/>
      <c r="MJ451" s="40"/>
      <c r="MK451" s="40"/>
      <c r="ML451" s="40"/>
      <c r="MM451" s="40"/>
      <c r="MN451" s="40"/>
      <c r="MO451" s="40"/>
      <c r="MP451" s="40"/>
      <c r="MQ451" s="40"/>
      <c r="MR451" s="40"/>
      <c r="MS451" s="40"/>
      <c r="MT451" s="40"/>
      <c r="MU451" s="40"/>
      <c r="MV451" s="40"/>
      <c r="MW451" s="40"/>
      <c r="MX451" s="40"/>
      <c r="MY451" s="40"/>
      <c r="MZ451" s="40"/>
      <c r="NA451" s="40"/>
      <c r="NB451" s="40"/>
      <c r="NC451" s="40"/>
      <c r="ND451" s="40"/>
      <c r="NE451" s="40"/>
      <c r="NF451" s="40"/>
      <c r="NG451" s="40"/>
      <c r="NH451" s="40"/>
      <c r="NI451" s="40"/>
      <c r="NJ451" s="40"/>
      <c r="NK451" s="40"/>
      <c r="NL451" s="40"/>
      <c r="NM451" s="40"/>
      <c r="NN451" s="40"/>
      <c r="NO451" s="40"/>
      <c r="NP451" s="40"/>
      <c r="NQ451" s="40"/>
      <c r="NR451" s="40"/>
      <c r="NS451" s="40"/>
      <c r="NT451" s="40"/>
      <c r="NU451" s="40"/>
      <c r="NV451" s="40"/>
      <c r="NW451" s="40"/>
      <c r="NX451" s="40"/>
      <c r="NY451" s="40"/>
      <c r="NZ451" s="40"/>
      <c r="OA451" s="40"/>
      <c r="OB451" s="40"/>
      <c r="OC451" s="40"/>
      <c r="OD451" s="40"/>
      <c r="OE451" s="40"/>
      <c r="OF451" s="40"/>
      <c r="OG451" s="40"/>
      <c r="OH451" s="40"/>
      <c r="OI451" s="40"/>
      <c r="OJ451" s="40"/>
      <c r="OK451" s="40"/>
      <c r="OL451" s="40"/>
      <c r="OM451" s="40"/>
      <c r="ON451" s="40"/>
      <c r="OO451" s="40"/>
      <c r="OP451" s="40"/>
      <c r="OQ451" s="40"/>
      <c r="OR451" s="40"/>
      <c r="OS451" s="40"/>
      <c r="OT451" s="40"/>
      <c r="OU451" s="40"/>
      <c r="OV451" s="40"/>
      <c r="OW451" s="40"/>
      <c r="OX451" s="40"/>
      <c r="OY451" s="40"/>
      <c r="OZ451" s="40"/>
      <c r="PA451" s="40"/>
      <c r="PB451" s="40"/>
      <c r="PC451" s="40"/>
      <c r="PD451" s="40"/>
      <c r="PE451" s="40"/>
      <c r="PF451" s="40"/>
      <c r="PG451" s="40"/>
      <c r="PH451" s="40"/>
      <c r="PI451" s="40"/>
      <c r="PJ451" s="40"/>
      <c r="PK451" s="40"/>
      <c r="PL451" s="40"/>
      <c r="PM451" s="40"/>
      <c r="PN451" s="40"/>
      <c r="PO451" s="40"/>
      <c r="PP451" s="40"/>
      <c r="PQ451" s="40"/>
      <c r="PR451" s="40"/>
      <c r="PS451" s="40"/>
      <c r="PT451" s="40"/>
      <c r="PU451" s="40"/>
      <c r="PV451" s="40"/>
      <c r="PW451" s="40"/>
      <c r="PX451" s="40"/>
      <c r="PY451" s="40"/>
      <c r="PZ451" s="40"/>
      <c r="QA451" s="40"/>
      <c r="QB451" s="40"/>
      <c r="QC451" s="40"/>
      <c r="QD451" s="40"/>
      <c r="QE451" s="40"/>
      <c r="QF451" s="40"/>
      <c r="QG451" s="40"/>
      <c r="QH451" s="40"/>
      <c r="QI451" s="40"/>
      <c r="QJ451" s="40"/>
      <c r="QK451" s="40"/>
      <c r="QL451" s="40"/>
      <c r="QM451" s="40"/>
      <c r="QN451" s="40"/>
      <c r="QO451" s="40"/>
      <c r="QP451" s="40"/>
      <c r="QQ451" s="40"/>
      <c r="QR451" s="40"/>
      <c r="QS451" s="40"/>
      <c r="QT451" s="40"/>
      <c r="QU451" s="40"/>
      <c r="QV451" s="40"/>
      <c r="QW451" s="40"/>
      <c r="QX451" s="40"/>
      <c r="QY451" s="40"/>
    </row>
    <row r="452" spans="1:467" s="40" customFormat="1" x14ac:dyDescent="0.25">
      <c r="A452" s="43"/>
      <c r="B452" s="5" t="s">
        <v>24</v>
      </c>
      <c r="C452" s="50"/>
      <c r="D452" s="10">
        <v>48</v>
      </c>
      <c r="E452" s="44">
        <v>48</v>
      </c>
      <c r="F452" s="47"/>
      <c r="G452" s="47"/>
      <c r="H452" s="48"/>
      <c r="I452" s="47"/>
      <c r="J452" s="27"/>
      <c r="K452" s="5"/>
      <c r="L452" s="5"/>
      <c r="M452" s="5"/>
      <c r="N452" s="5"/>
      <c r="O452" s="5"/>
      <c r="P452" s="5"/>
      <c r="Q452" s="5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  <c r="DO452" s="6"/>
      <c r="DP452" s="6"/>
      <c r="DQ452" s="6"/>
      <c r="DR452" s="6"/>
      <c r="DS452" s="6"/>
      <c r="DT452" s="6"/>
      <c r="DU452" s="6"/>
      <c r="DV452" s="6"/>
      <c r="DW452" s="6"/>
      <c r="DX452" s="6"/>
      <c r="DY452" s="6"/>
      <c r="DZ452" s="6"/>
      <c r="EA452" s="6"/>
      <c r="EB452" s="6"/>
      <c r="EC452" s="6"/>
      <c r="ED452" s="6"/>
      <c r="EE452" s="6"/>
      <c r="EF452" s="6"/>
      <c r="EG452" s="6"/>
      <c r="EH452" s="6"/>
      <c r="EI452" s="6"/>
      <c r="EJ452" s="6"/>
      <c r="EK452" s="6"/>
      <c r="EL452" s="6"/>
      <c r="EM452" s="6"/>
      <c r="EN452" s="6"/>
      <c r="EO452" s="6"/>
      <c r="EP452" s="6"/>
      <c r="EQ452" s="6"/>
      <c r="ER452" s="6"/>
      <c r="ES452" s="6"/>
      <c r="ET452" s="6"/>
      <c r="EU452" s="6"/>
    </row>
    <row r="453" spans="1:467" s="40" customFormat="1" x14ac:dyDescent="0.25">
      <c r="A453" s="43"/>
      <c r="B453" s="5" t="s">
        <v>33</v>
      </c>
      <c r="C453" s="50"/>
      <c r="D453" s="10">
        <v>130</v>
      </c>
      <c r="E453" s="44">
        <v>130</v>
      </c>
      <c r="F453" s="47"/>
      <c r="G453" s="47"/>
      <c r="H453" s="48"/>
      <c r="I453" s="47"/>
      <c r="J453" s="27"/>
      <c r="K453" s="5"/>
      <c r="L453" s="5"/>
      <c r="M453" s="5"/>
      <c r="N453" s="5"/>
      <c r="O453" s="5"/>
      <c r="P453" s="5"/>
      <c r="Q453" s="5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  <c r="DQ453" s="6"/>
      <c r="DR453" s="6"/>
      <c r="DS453" s="6"/>
      <c r="DT453" s="6"/>
      <c r="DU453" s="6"/>
      <c r="DV453" s="6"/>
      <c r="DW453" s="6"/>
      <c r="DX453" s="6"/>
      <c r="DY453" s="6"/>
      <c r="DZ453" s="6"/>
      <c r="EA453" s="6"/>
      <c r="EB453" s="6"/>
      <c r="EC453" s="6"/>
      <c r="ED453" s="6"/>
      <c r="EE453" s="6"/>
      <c r="EF453" s="6"/>
      <c r="EG453" s="6"/>
      <c r="EH453" s="6"/>
      <c r="EI453" s="6"/>
      <c r="EJ453" s="6"/>
      <c r="EK453" s="6"/>
      <c r="EL453" s="6"/>
      <c r="EM453" s="6"/>
      <c r="EN453" s="6"/>
      <c r="EO453" s="6"/>
      <c r="EP453" s="6"/>
      <c r="EQ453" s="6"/>
      <c r="ER453" s="6"/>
      <c r="ES453" s="6"/>
      <c r="ET453" s="6"/>
      <c r="EU453" s="6"/>
    </row>
    <row r="454" spans="1:467" s="40" customFormat="1" x14ac:dyDescent="0.25">
      <c r="A454" s="34" t="s">
        <v>101</v>
      </c>
      <c r="B454" s="1"/>
      <c r="C454" s="51" t="s">
        <v>102</v>
      </c>
      <c r="D454" s="37"/>
      <c r="E454" s="37"/>
      <c r="F454" s="36">
        <v>4</v>
      </c>
      <c r="G454" s="38">
        <v>6</v>
      </c>
      <c r="H454" s="3">
        <v>12.83</v>
      </c>
      <c r="I454" s="36">
        <v>122</v>
      </c>
      <c r="J454" s="27" t="s">
        <v>103</v>
      </c>
      <c r="K454" s="5"/>
      <c r="L454" s="5"/>
      <c r="M454" s="5"/>
      <c r="N454" s="5"/>
      <c r="O454" s="5"/>
      <c r="P454" s="5"/>
      <c r="Q454" s="5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6"/>
      <c r="DW454" s="6"/>
      <c r="DX454" s="6"/>
      <c r="DY454" s="6"/>
      <c r="DZ454" s="6"/>
      <c r="EA454" s="6"/>
      <c r="EB454" s="6"/>
      <c r="EC454" s="6"/>
      <c r="ED454" s="6"/>
      <c r="EE454" s="6"/>
      <c r="EF454" s="6"/>
      <c r="EG454" s="6"/>
      <c r="EH454" s="6"/>
      <c r="EI454" s="6"/>
      <c r="EJ454" s="6"/>
      <c r="EK454" s="6"/>
      <c r="EL454" s="6"/>
      <c r="EM454" s="6"/>
      <c r="EN454" s="6"/>
      <c r="EO454" s="6"/>
      <c r="EP454" s="6"/>
      <c r="EQ454" s="6"/>
      <c r="ER454" s="6"/>
      <c r="ES454" s="6"/>
      <c r="ET454" s="6"/>
      <c r="EU454" s="6"/>
    </row>
    <row r="455" spans="1:467" s="40" customFormat="1" x14ac:dyDescent="0.25">
      <c r="A455" s="34"/>
      <c r="B455" s="1" t="s">
        <v>37</v>
      </c>
      <c r="C455" s="35"/>
      <c r="D455" s="38">
        <v>25</v>
      </c>
      <c r="E455" s="38">
        <v>25</v>
      </c>
      <c r="F455" s="36"/>
      <c r="G455" s="38"/>
      <c r="H455" s="38"/>
      <c r="I455" s="36"/>
      <c r="J455" s="27"/>
      <c r="K455" s="5"/>
      <c r="L455" s="5"/>
      <c r="M455" s="5"/>
      <c r="N455" s="5"/>
      <c r="O455" s="5"/>
      <c r="P455" s="5"/>
      <c r="Q455" s="5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  <c r="DT455" s="6"/>
      <c r="DU455" s="6"/>
      <c r="DV455" s="6"/>
      <c r="DW455" s="6"/>
      <c r="DX455" s="6"/>
      <c r="DY455" s="6"/>
      <c r="DZ455" s="6"/>
      <c r="EA455" s="6"/>
      <c r="EB455" s="6"/>
      <c r="EC455" s="6"/>
      <c r="ED455" s="6"/>
      <c r="EE455" s="6"/>
      <c r="EF455" s="6"/>
      <c r="EG455" s="6"/>
      <c r="EH455" s="6"/>
      <c r="EI455" s="6"/>
      <c r="EJ455" s="6"/>
      <c r="EK455" s="6"/>
      <c r="EL455" s="6"/>
      <c r="EM455" s="6"/>
      <c r="EN455" s="6"/>
      <c r="EO455" s="6"/>
      <c r="EP455" s="6"/>
      <c r="EQ455" s="6"/>
      <c r="ER455" s="6"/>
      <c r="ES455" s="6"/>
      <c r="ET455" s="6"/>
      <c r="EU455" s="6"/>
    </row>
    <row r="456" spans="1:467" s="40" customFormat="1" x14ac:dyDescent="0.25">
      <c r="A456" s="34"/>
      <c r="B456" s="1" t="s">
        <v>104</v>
      </c>
      <c r="C456" s="35"/>
      <c r="D456" s="36">
        <v>7.14</v>
      </c>
      <c r="E456" s="38">
        <v>7</v>
      </c>
      <c r="F456" s="36"/>
      <c r="G456" s="38"/>
      <c r="H456" s="38"/>
      <c r="I456" s="36"/>
      <c r="J456" s="27"/>
      <c r="K456" s="5"/>
      <c r="L456" s="5"/>
      <c r="M456" s="5"/>
      <c r="N456" s="5"/>
      <c r="O456" s="5"/>
      <c r="P456" s="5"/>
      <c r="Q456" s="5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  <c r="DQ456" s="6"/>
      <c r="DR456" s="6"/>
      <c r="DS456" s="6"/>
      <c r="DT456" s="6"/>
      <c r="DU456" s="6"/>
      <c r="DV456" s="6"/>
      <c r="DW456" s="6"/>
      <c r="DX456" s="6"/>
      <c r="DY456" s="6"/>
      <c r="DZ456" s="6"/>
      <c r="EA456" s="6"/>
      <c r="EB456" s="6"/>
      <c r="EC456" s="6"/>
      <c r="ED456" s="6"/>
      <c r="EE456" s="6"/>
      <c r="EF456" s="6"/>
      <c r="EG456" s="6"/>
      <c r="EH456" s="6"/>
      <c r="EI456" s="6"/>
      <c r="EJ456" s="6"/>
      <c r="EK456" s="6"/>
      <c r="EL456" s="6"/>
      <c r="EM456" s="6"/>
      <c r="EN456" s="6"/>
      <c r="EO456" s="6"/>
      <c r="EP456" s="6"/>
      <c r="EQ456" s="6"/>
      <c r="ER456" s="6"/>
      <c r="ES456" s="6"/>
      <c r="ET456" s="6"/>
      <c r="EU456" s="6"/>
    </row>
    <row r="457" spans="1:467" s="40" customFormat="1" x14ac:dyDescent="0.25">
      <c r="A457" s="114"/>
      <c r="B457" s="1" t="s">
        <v>28</v>
      </c>
      <c r="C457" s="35"/>
      <c r="D457" s="38">
        <v>3</v>
      </c>
      <c r="E457" s="38">
        <v>3</v>
      </c>
      <c r="F457" s="115" t="s">
        <v>38</v>
      </c>
      <c r="G457" s="82"/>
      <c r="H457" s="82"/>
      <c r="I457" s="112"/>
      <c r="J457" s="27"/>
      <c r="K457" s="5"/>
      <c r="L457" s="5"/>
      <c r="M457" s="5"/>
      <c r="N457" s="5"/>
      <c r="O457" s="5"/>
      <c r="P457" s="5"/>
      <c r="Q457" s="5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  <c r="DT457" s="6"/>
      <c r="DU457" s="6"/>
      <c r="DV457" s="6"/>
      <c r="DW457" s="6"/>
      <c r="DX457" s="6"/>
      <c r="DY457" s="6"/>
      <c r="DZ457" s="6"/>
      <c r="EA457" s="6"/>
      <c r="EB457" s="6"/>
      <c r="EC457" s="6"/>
      <c r="ED457" s="6"/>
      <c r="EE457" s="6"/>
      <c r="EF457" s="6"/>
      <c r="EG457" s="6"/>
      <c r="EH457" s="6"/>
      <c r="EI457" s="6"/>
      <c r="EJ457" s="6"/>
      <c r="EK457" s="6"/>
      <c r="EL457" s="6"/>
      <c r="EM457" s="6"/>
      <c r="EN457" s="6"/>
      <c r="EO457" s="6"/>
      <c r="EP457" s="6"/>
      <c r="EQ457" s="6"/>
      <c r="ER457" s="6"/>
      <c r="ES457" s="6"/>
      <c r="ET457" s="6"/>
      <c r="EU457" s="6"/>
    </row>
    <row r="458" spans="1:467" x14ac:dyDescent="0.25">
      <c r="A458" s="53" t="s">
        <v>39</v>
      </c>
      <c r="B458" s="54"/>
      <c r="C458" s="55">
        <v>423</v>
      </c>
      <c r="D458" s="32"/>
      <c r="E458" s="31"/>
      <c r="F458" s="31">
        <f>SUM(F442:F457)</f>
        <v>13.3</v>
      </c>
      <c r="G458" s="31">
        <f>SUM(G442:G457)</f>
        <v>15.8</v>
      </c>
      <c r="H458" s="31">
        <f>SUM(H442:H457)</f>
        <v>49.129999999999995</v>
      </c>
      <c r="I458" s="31">
        <f>SUM(I442:I457)</f>
        <v>393.3</v>
      </c>
      <c r="J458" s="145"/>
    </row>
    <row r="459" spans="1:467" s="40" customFormat="1" x14ac:dyDescent="0.25">
      <c r="A459" s="34" t="s">
        <v>105</v>
      </c>
      <c r="B459" s="1"/>
      <c r="C459" s="35">
        <v>100</v>
      </c>
      <c r="D459" s="56">
        <v>114</v>
      </c>
      <c r="E459" s="35">
        <v>100</v>
      </c>
      <c r="F459" s="36">
        <v>0.4</v>
      </c>
      <c r="G459" s="38">
        <v>0.4</v>
      </c>
      <c r="H459" s="3">
        <v>12</v>
      </c>
      <c r="I459" s="38">
        <v>53.2</v>
      </c>
      <c r="J459" s="41" t="s">
        <v>185</v>
      </c>
      <c r="K459" s="5"/>
      <c r="L459" s="5"/>
      <c r="M459" s="5"/>
      <c r="N459" s="5"/>
      <c r="O459" s="5"/>
      <c r="P459" s="5"/>
      <c r="Q459" s="5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  <c r="DT459" s="6"/>
      <c r="DU459" s="6"/>
      <c r="DV459" s="6"/>
      <c r="DW459" s="6"/>
      <c r="DX459" s="6"/>
      <c r="DY459" s="6"/>
      <c r="DZ459" s="6"/>
      <c r="EA459" s="6"/>
      <c r="EB459" s="6"/>
      <c r="EC459" s="6"/>
      <c r="ED459" s="6"/>
      <c r="EE459" s="6"/>
      <c r="EF459" s="6"/>
      <c r="EG459" s="6"/>
      <c r="EH459" s="6"/>
      <c r="EI459" s="6"/>
      <c r="EJ459" s="6"/>
      <c r="EK459" s="6"/>
      <c r="EL459" s="6"/>
      <c r="EM459" s="6"/>
      <c r="EN459" s="6"/>
      <c r="EO459" s="6"/>
      <c r="EP459" s="6"/>
      <c r="EQ459" s="6"/>
      <c r="ER459" s="6"/>
      <c r="ES459" s="6"/>
      <c r="ET459" s="6"/>
      <c r="EU459" s="6"/>
    </row>
    <row r="460" spans="1:467" s="40" customFormat="1" x14ac:dyDescent="0.25">
      <c r="A460" s="34" t="s">
        <v>186</v>
      </c>
      <c r="B460" s="1"/>
      <c r="C460" s="35"/>
      <c r="D460" s="56"/>
      <c r="E460" s="35"/>
      <c r="F460" s="36"/>
      <c r="G460" s="38"/>
      <c r="H460" s="3"/>
      <c r="I460" s="38"/>
      <c r="J460" s="41"/>
      <c r="K460" s="5"/>
      <c r="L460" s="5"/>
      <c r="M460" s="5"/>
      <c r="N460" s="5"/>
      <c r="O460" s="5"/>
      <c r="P460" s="5"/>
      <c r="Q460" s="5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  <c r="DT460" s="6"/>
      <c r="DU460" s="6"/>
      <c r="DV460" s="6"/>
      <c r="DW460" s="6"/>
      <c r="DX460" s="6"/>
      <c r="DY460" s="6"/>
      <c r="DZ460" s="6"/>
      <c r="EA460" s="6"/>
      <c r="EB460" s="6"/>
      <c r="EC460" s="6"/>
      <c r="ED460" s="6"/>
      <c r="EE460" s="6"/>
      <c r="EF460" s="6"/>
      <c r="EG460" s="6"/>
      <c r="EH460" s="6"/>
      <c r="EI460" s="6"/>
      <c r="EJ460" s="6"/>
      <c r="EK460" s="6"/>
      <c r="EL460" s="6"/>
      <c r="EM460" s="6"/>
      <c r="EN460" s="6"/>
      <c r="EO460" s="6"/>
      <c r="EP460" s="6"/>
      <c r="EQ460" s="6"/>
      <c r="ER460" s="6"/>
      <c r="ES460" s="6"/>
      <c r="ET460" s="6"/>
      <c r="EU460" s="6"/>
    </row>
    <row r="461" spans="1:467" s="40" customFormat="1" x14ac:dyDescent="0.25">
      <c r="A461" s="53" t="s">
        <v>39</v>
      </c>
      <c r="B461" s="54"/>
      <c r="C461" s="55">
        <v>85</v>
      </c>
      <c r="D461" s="139"/>
      <c r="E461" s="57"/>
      <c r="F461" s="31">
        <f>SUM(F459:F460)</f>
        <v>0.4</v>
      </c>
      <c r="G461" s="31">
        <f>SUM(G459:G460)</f>
        <v>0.4</v>
      </c>
      <c r="H461" s="31">
        <f>SUM(H459:H460)</f>
        <v>12</v>
      </c>
      <c r="I461" s="31">
        <f>SUM(I459:I460)</f>
        <v>53.2</v>
      </c>
      <c r="J461" s="145"/>
      <c r="K461" s="5"/>
      <c r="L461" s="5"/>
      <c r="M461" s="5"/>
      <c r="N461" s="5"/>
      <c r="O461" s="5"/>
      <c r="P461" s="5"/>
      <c r="Q461" s="5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  <c r="DW461" s="6"/>
      <c r="DX461" s="6"/>
      <c r="DY461" s="6"/>
      <c r="DZ461" s="6"/>
      <c r="EA461" s="6"/>
      <c r="EB461" s="6"/>
      <c r="EC461" s="6"/>
      <c r="ED461" s="6"/>
      <c r="EE461" s="6"/>
      <c r="EF461" s="6"/>
      <c r="EG461" s="6"/>
      <c r="EH461" s="6"/>
      <c r="EI461" s="6"/>
      <c r="EJ461" s="6"/>
      <c r="EK461" s="6"/>
      <c r="EL461" s="6"/>
      <c r="EM461" s="6"/>
      <c r="EN461" s="6"/>
      <c r="EO461" s="6"/>
      <c r="EP461" s="6"/>
      <c r="EQ461" s="6"/>
      <c r="ER461" s="6"/>
      <c r="ES461" s="6"/>
      <c r="ET461" s="6"/>
      <c r="EU461" s="6"/>
    </row>
    <row r="462" spans="1:467" s="40" customFormat="1" x14ac:dyDescent="0.25">
      <c r="A462" s="58"/>
      <c r="B462" s="59"/>
      <c r="C462" s="60">
        <v>523</v>
      </c>
      <c r="D462" s="140"/>
      <c r="E462" s="61"/>
      <c r="F462" s="14">
        <f>F458+F461</f>
        <v>13.700000000000001</v>
      </c>
      <c r="G462" s="14">
        <v>15.4</v>
      </c>
      <c r="H462" s="14">
        <f>H458+H461</f>
        <v>61.129999999999995</v>
      </c>
      <c r="I462" s="14">
        <f>I458+I461</f>
        <v>446.5</v>
      </c>
      <c r="J462" s="127"/>
      <c r="K462" s="5"/>
      <c r="L462" s="5"/>
      <c r="M462" s="5"/>
      <c r="N462" s="5"/>
      <c r="O462" s="5"/>
      <c r="P462" s="5"/>
      <c r="Q462" s="5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6"/>
      <c r="DW462" s="6"/>
      <c r="DX462" s="6"/>
      <c r="DY462" s="6"/>
      <c r="DZ462" s="6"/>
      <c r="EA462" s="6"/>
      <c r="EB462" s="6"/>
      <c r="EC462" s="6"/>
      <c r="ED462" s="6"/>
      <c r="EE462" s="6"/>
      <c r="EF462" s="6"/>
      <c r="EG462" s="6"/>
      <c r="EH462" s="6"/>
      <c r="EI462" s="6"/>
      <c r="EJ462" s="6"/>
      <c r="EK462" s="6"/>
      <c r="EL462" s="6"/>
      <c r="EM462" s="6"/>
      <c r="EN462" s="6"/>
      <c r="EO462" s="6"/>
      <c r="EP462" s="6"/>
      <c r="EQ462" s="6"/>
      <c r="ER462" s="6"/>
      <c r="ES462" s="6"/>
      <c r="ET462" s="6"/>
      <c r="EU462" s="6"/>
    </row>
    <row r="463" spans="1:467" s="40" customFormat="1" x14ac:dyDescent="0.25">
      <c r="A463" s="58"/>
      <c r="B463" s="59" t="s">
        <v>43</v>
      </c>
      <c r="C463" s="60"/>
      <c r="D463" s="149"/>
      <c r="E463" s="62"/>
      <c r="F463" s="14"/>
      <c r="G463" s="15"/>
      <c r="H463" s="16"/>
      <c r="I463" s="14"/>
      <c r="J463" s="27"/>
      <c r="K463" s="5"/>
      <c r="L463" s="5"/>
      <c r="M463" s="5"/>
      <c r="N463" s="5"/>
      <c r="O463" s="5"/>
      <c r="P463" s="5"/>
      <c r="Q463" s="5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  <c r="DT463" s="6"/>
      <c r="DU463" s="6"/>
      <c r="DV463" s="6"/>
      <c r="DW463" s="6"/>
      <c r="DX463" s="6"/>
      <c r="DY463" s="6"/>
      <c r="DZ463" s="6"/>
      <c r="EA463" s="6"/>
      <c r="EB463" s="6"/>
      <c r="EC463" s="6"/>
      <c r="ED463" s="6"/>
      <c r="EE463" s="6"/>
      <c r="EF463" s="6"/>
      <c r="EG463" s="6"/>
      <c r="EH463" s="6"/>
      <c r="EI463" s="6"/>
      <c r="EJ463" s="6"/>
      <c r="EK463" s="6"/>
      <c r="EL463" s="6"/>
      <c r="EM463" s="6"/>
      <c r="EN463" s="6"/>
      <c r="EO463" s="6"/>
      <c r="EP463" s="6"/>
      <c r="EQ463" s="6"/>
      <c r="ER463" s="6"/>
      <c r="ES463" s="6"/>
      <c r="ET463" s="6"/>
      <c r="EU463" s="6"/>
    </row>
    <row r="464" spans="1:467" s="63" customFormat="1" ht="30" customHeight="1" x14ac:dyDescent="0.25">
      <c r="A464" s="34" t="s">
        <v>44</v>
      </c>
      <c r="B464" s="1"/>
      <c r="C464" s="35">
        <v>50</v>
      </c>
      <c r="D464" s="3"/>
      <c r="E464" s="38"/>
      <c r="F464" s="3">
        <v>0.95</v>
      </c>
      <c r="G464" s="38">
        <v>3.02</v>
      </c>
      <c r="H464" s="3">
        <v>7.9</v>
      </c>
      <c r="I464" s="36">
        <v>63</v>
      </c>
      <c r="J464" s="27" t="s">
        <v>45</v>
      </c>
      <c r="K464" s="5"/>
      <c r="L464" s="5"/>
      <c r="M464" s="5"/>
      <c r="N464" s="5"/>
      <c r="O464" s="5"/>
      <c r="P464" s="5"/>
      <c r="Q464" s="5"/>
      <c r="R464" s="64"/>
      <c r="S464" s="64"/>
      <c r="T464" s="64"/>
      <c r="U464" s="64"/>
      <c r="V464" s="64"/>
      <c r="W464" s="64"/>
      <c r="X464" s="64"/>
      <c r="Y464" s="64"/>
      <c r="Z464" s="64"/>
      <c r="AA464" s="64"/>
      <c r="AB464" s="64"/>
      <c r="AC464" s="64"/>
      <c r="AD464" s="64"/>
      <c r="AE464" s="64"/>
      <c r="AF464" s="64"/>
      <c r="AG464" s="64"/>
      <c r="AH464" s="65"/>
      <c r="AI464" s="65"/>
      <c r="AJ464" s="65"/>
      <c r="AK464" s="65"/>
      <c r="AL464" s="65"/>
      <c r="AM464" s="65"/>
      <c r="AN464" s="65"/>
      <c r="AO464" s="65"/>
      <c r="AP464" s="65"/>
      <c r="AQ464" s="65"/>
      <c r="AR464" s="65"/>
      <c r="AS464" s="65"/>
      <c r="AT464" s="65"/>
      <c r="AU464" s="65"/>
      <c r="AV464" s="65"/>
      <c r="AW464" s="65"/>
      <c r="AX464" s="65"/>
      <c r="AY464" s="65"/>
      <c r="AZ464" s="65"/>
      <c r="BA464" s="65"/>
      <c r="BB464" s="65"/>
      <c r="BC464" s="65"/>
      <c r="BD464" s="65"/>
      <c r="BE464" s="65"/>
      <c r="BF464" s="65"/>
      <c r="BG464" s="65"/>
      <c r="BH464" s="65"/>
      <c r="BI464" s="65"/>
      <c r="BJ464" s="65"/>
      <c r="BK464" s="65"/>
      <c r="BL464" s="65"/>
      <c r="BM464" s="65"/>
      <c r="BN464" s="65"/>
      <c r="BO464" s="65"/>
      <c r="BP464" s="65"/>
      <c r="BQ464" s="65"/>
      <c r="BR464" s="65"/>
      <c r="BS464" s="65"/>
      <c r="BT464" s="65"/>
      <c r="BU464" s="65"/>
      <c r="BV464" s="65"/>
      <c r="BW464" s="65"/>
      <c r="BX464" s="65"/>
      <c r="BY464" s="65"/>
      <c r="BZ464" s="65"/>
      <c r="CA464" s="65"/>
      <c r="CB464" s="65"/>
      <c r="CC464" s="65"/>
      <c r="CD464" s="65"/>
      <c r="CE464" s="65"/>
      <c r="CF464" s="65"/>
      <c r="CG464" s="65"/>
      <c r="CH464" s="65"/>
      <c r="CI464" s="65"/>
      <c r="CJ464" s="65"/>
      <c r="CK464" s="65"/>
      <c r="CL464" s="65"/>
      <c r="CM464" s="65"/>
      <c r="CN464" s="65"/>
      <c r="CO464" s="65"/>
      <c r="CP464" s="65"/>
      <c r="CQ464" s="65"/>
      <c r="CR464" s="65"/>
      <c r="CS464" s="65"/>
      <c r="CT464" s="65"/>
      <c r="CU464" s="65"/>
      <c r="CV464" s="65"/>
      <c r="CW464" s="65"/>
      <c r="CX464" s="65"/>
      <c r="CY464" s="65"/>
      <c r="CZ464" s="65"/>
      <c r="DA464" s="65"/>
      <c r="DB464" s="65"/>
      <c r="DC464" s="65"/>
      <c r="DD464" s="65"/>
      <c r="DE464" s="65"/>
      <c r="DF464" s="65"/>
      <c r="DG464" s="65"/>
      <c r="DH464" s="65"/>
      <c r="DI464" s="65"/>
      <c r="DJ464" s="65"/>
      <c r="DK464" s="65"/>
      <c r="DL464" s="65"/>
      <c r="DM464" s="65"/>
      <c r="DN464" s="65"/>
      <c r="DO464" s="65"/>
      <c r="DP464" s="65"/>
      <c r="DQ464" s="65"/>
      <c r="DR464" s="65"/>
      <c r="DS464" s="65"/>
      <c r="DT464" s="65"/>
      <c r="DU464" s="65"/>
      <c r="DV464" s="65"/>
      <c r="DW464" s="65"/>
      <c r="DX464" s="65"/>
      <c r="DY464" s="65"/>
      <c r="DZ464" s="65"/>
      <c r="EA464" s="65"/>
      <c r="EB464" s="65"/>
      <c r="EC464" s="65"/>
      <c r="ED464" s="65"/>
      <c r="EE464" s="65"/>
      <c r="EF464" s="65"/>
      <c r="EG464" s="65"/>
      <c r="EH464" s="65"/>
      <c r="EI464" s="65"/>
      <c r="EJ464" s="65"/>
      <c r="EK464" s="65"/>
      <c r="EL464" s="65"/>
      <c r="EM464" s="65"/>
      <c r="EN464" s="65"/>
      <c r="EO464" s="65"/>
      <c r="EP464" s="65"/>
      <c r="EQ464" s="65"/>
      <c r="ER464" s="65"/>
      <c r="ES464" s="65"/>
      <c r="ET464" s="65"/>
      <c r="EU464" s="65"/>
      <c r="EV464" s="65"/>
      <c r="EW464" s="65"/>
      <c r="EX464" s="65"/>
      <c r="EY464" s="65"/>
      <c r="EZ464" s="65"/>
      <c r="FA464" s="65"/>
      <c r="FB464" s="65"/>
      <c r="FC464" s="65"/>
      <c r="FD464" s="65"/>
      <c r="FE464" s="65"/>
      <c r="FF464" s="65"/>
      <c r="FG464" s="65"/>
      <c r="FH464" s="65"/>
      <c r="FI464" s="65"/>
      <c r="FJ464" s="65"/>
      <c r="FK464" s="65"/>
      <c r="FL464" s="65"/>
      <c r="FM464" s="65"/>
      <c r="FN464" s="65"/>
      <c r="FO464" s="65"/>
      <c r="FP464" s="65"/>
      <c r="FQ464" s="65"/>
      <c r="FR464" s="65"/>
      <c r="FS464" s="65"/>
      <c r="FT464" s="65"/>
      <c r="FU464" s="65"/>
      <c r="FV464" s="65"/>
      <c r="FW464" s="65"/>
      <c r="FX464" s="65"/>
    </row>
    <row r="465" spans="1:180" s="63" customFormat="1" ht="15.75" x14ac:dyDescent="0.25">
      <c r="A465" s="34"/>
      <c r="B465" s="1" t="s">
        <v>46</v>
      </c>
      <c r="C465" s="35"/>
      <c r="D465" s="3">
        <v>52.5</v>
      </c>
      <c r="E465" s="38">
        <v>50</v>
      </c>
      <c r="F465" s="3"/>
      <c r="G465" s="38"/>
      <c r="H465" s="3"/>
      <c r="I465" s="36"/>
      <c r="J465" s="66"/>
      <c r="K465" s="5"/>
      <c r="L465" s="5"/>
      <c r="M465" s="5"/>
      <c r="N465" s="5"/>
      <c r="O465" s="5"/>
      <c r="P465" s="5"/>
      <c r="Q465" s="5"/>
      <c r="R465" s="64"/>
      <c r="S465" s="64"/>
      <c r="T465" s="64"/>
      <c r="U465" s="64"/>
      <c r="V465" s="64"/>
      <c r="W465" s="64"/>
      <c r="X465" s="64"/>
      <c r="Y465" s="64"/>
      <c r="Z465" s="64"/>
      <c r="AA465" s="64"/>
      <c r="AB465" s="64"/>
      <c r="AC465" s="64"/>
      <c r="AD465" s="64"/>
      <c r="AE465" s="64"/>
      <c r="AF465" s="64"/>
      <c r="AG465" s="64"/>
      <c r="AH465" s="65"/>
      <c r="AI465" s="65"/>
      <c r="AJ465" s="65"/>
      <c r="AK465" s="65"/>
      <c r="AL465" s="65"/>
      <c r="AM465" s="65"/>
      <c r="AN465" s="65"/>
      <c r="AO465" s="65"/>
      <c r="AP465" s="65"/>
      <c r="AQ465" s="65"/>
      <c r="AR465" s="65"/>
      <c r="AS465" s="65"/>
      <c r="AT465" s="65"/>
      <c r="AU465" s="65"/>
      <c r="AV465" s="65"/>
      <c r="AW465" s="65"/>
      <c r="AX465" s="65"/>
      <c r="AY465" s="65"/>
      <c r="AZ465" s="65"/>
      <c r="BA465" s="65"/>
      <c r="BB465" s="65"/>
      <c r="BC465" s="65"/>
      <c r="BD465" s="65"/>
      <c r="BE465" s="65"/>
      <c r="BF465" s="65"/>
      <c r="BG465" s="65"/>
      <c r="BH465" s="65"/>
      <c r="BI465" s="65"/>
      <c r="BJ465" s="65"/>
      <c r="BK465" s="65"/>
      <c r="BL465" s="65"/>
      <c r="BM465" s="65"/>
      <c r="BN465" s="65"/>
      <c r="BO465" s="65"/>
      <c r="BP465" s="65"/>
      <c r="BQ465" s="65"/>
      <c r="BR465" s="65"/>
      <c r="BS465" s="65"/>
      <c r="BT465" s="65"/>
      <c r="BU465" s="65"/>
      <c r="BV465" s="65"/>
      <c r="BW465" s="65"/>
      <c r="BX465" s="65"/>
      <c r="BY465" s="65"/>
      <c r="BZ465" s="65"/>
      <c r="CA465" s="65"/>
      <c r="CB465" s="65"/>
      <c r="CC465" s="65"/>
      <c r="CD465" s="65"/>
      <c r="CE465" s="65"/>
      <c r="CF465" s="65"/>
      <c r="CG465" s="65"/>
      <c r="CH465" s="65"/>
      <c r="CI465" s="65"/>
      <c r="CJ465" s="65"/>
      <c r="CK465" s="65"/>
      <c r="CL465" s="65"/>
      <c r="CM465" s="65"/>
      <c r="CN465" s="65"/>
      <c r="CO465" s="65"/>
      <c r="CP465" s="65"/>
      <c r="CQ465" s="65"/>
      <c r="CR465" s="65"/>
      <c r="CS465" s="65"/>
      <c r="CT465" s="65"/>
      <c r="CU465" s="65"/>
      <c r="CV465" s="65"/>
      <c r="CW465" s="65"/>
      <c r="CX465" s="65"/>
      <c r="CY465" s="65"/>
      <c r="CZ465" s="65"/>
      <c r="DA465" s="65"/>
      <c r="DB465" s="65"/>
      <c r="DC465" s="65"/>
      <c r="DD465" s="65"/>
      <c r="DE465" s="65"/>
      <c r="DF465" s="65"/>
      <c r="DG465" s="65"/>
      <c r="DH465" s="65"/>
      <c r="DI465" s="65"/>
      <c r="DJ465" s="65"/>
      <c r="DK465" s="65"/>
      <c r="DL465" s="65"/>
      <c r="DM465" s="65"/>
      <c r="DN465" s="65"/>
      <c r="DO465" s="65"/>
      <c r="DP465" s="65"/>
      <c r="DQ465" s="65"/>
      <c r="DR465" s="65"/>
      <c r="DS465" s="65"/>
      <c r="DT465" s="65"/>
      <c r="DU465" s="65"/>
      <c r="DV465" s="65"/>
      <c r="DW465" s="65"/>
      <c r="DX465" s="65"/>
      <c r="DY465" s="65"/>
      <c r="DZ465" s="65"/>
      <c r="EA465" s="65"/>
      <c r="EB465" s="65"/>
      <c r="EC465" s="65"/>
      <c r="ED465" s="65"/>
      <c r="EE465" s="65"/>
      <c r="EF465" s="65"/>
      <c r="EG465" s="65"/>
      <c r="EH465" s="65"/>
      <c r="EI465" s="65"/>
      <c r="EJ465" s="65"/>
      <c r="EK465" s="65"/>
      <c r="EL465" s="65"/>
      <c r="EM465" s="65"/>
      <c r="EN465" s="65"/>
      <c r="EO465" s="65"/>
      <c r="EP465" s="65"/>
      <c r="EQ465" s="65"/>
      <c r="ER465" s="65"/>
      <c r="ES465" s="65"/>
      <c r="ET465" s="65"/>
      <c r="EU465" s="65"/>
      <c r="EV465" s="65"/>
      <c r="EW465" s="65"/>
      <c r="EX465" s="65"/>
      <c r="EY465" s="65"/>
      <c r="EZ465" s="65"/>
      <c r="FA465" s="65"/>
      <c r="FB465" s="65"/>
      <c r="FC465" s="65"/>
      <c r="FD465" s="65"/>
      <c r="FE465" s="65"/>
      <c r="FF465" s="65"/>
      <c r="FG465" s="65"/>
      <c r="FH465" s="65"/>
      <c r="FI465" s="65"/>
      <c r="FJ465" s="65"/>
      <c r="FK465" s="65"/>
      <c r="FL465" s="65"/>
      <c r="FM465" s="65"/>
      <c r="FN465" s="65"/>
      <c r="FO465" s="65"/>
      <c r="FP465" s="65"/>
      <c r="FQ465" s="65"/>
      <c r="FR465" s="65"/>
      <c r="FS465" s="65"/>
      <c r="FT465" s="65"/>
      <c r="FU465" s="65"/>
      <c r="FV465" s="65"/>
      <c r="FW465" s="65"/>
      <c r="FX465" s="65"/>
    </row>
    <row r="466" spans="1:180" s="40" customFormat="1" ht="30" x14ac:dyDescent="0.25">
      <c r="A466" s="34" t="s">
        <v>222</v>
      </c>
      <c r="B466" s="1"/>
      <c r="C466" s="35" t="s">
        <v>223</v>
      </c>
      <c r="D466" s="36"/>
      <c r="E466" s="38"/>
      <c r="F466" s="36">
        <v>3.56</v>
      </c>
      <c r="G466" s="38">
        <v>4.5</v>
      </c>
      <c r="H466" s="3">
        <v>23.6</v>
      </c>
      <c r="I466" s="36">
        <v>149</v>
      </c>
      <c r="J466" s="27" t="s">
        <v>224</v>
      </c>
      <c r="K466" s="5"/>
      <c r="L466" s="5"/>
      <c r="M466" s="5"/>
      <c r="N466" s="5"/>
      <c r="O466" s="5"/>
      <c r="P466" s="5"/>
      <c r="Q466" s="5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6"/>
      <c r="DW466" s="6"/>
      <c r="DX466" s="6"/>
      <c r="DY466" s="6"/>
      <c r="DZ466" s="6"/>
      <c r="EA466" s="6"/>
      <c r="EB466" s="6"/>
      <c r="EC466" s="6"/>
      <c r="ED466" s="6"/>
      <c r="EE466" s="6"/>
      <c r="EF466" s="6"/>
      <c r="EG466" s="6"/>
      <c r="EH466" s="6"/>
      <c r="EI466" s="6"/>
      <c r="EJ466" s="6"/>
      <c r="EK466" s="6"/>
      <c r="EL466" s="6"/>
      <c r="EM466" s="6"/>
      <c r="EN466" s="6"/>
      <c r="EO466" s="6"/>
      <c r="EP466" s="6"/>
      <c r="EQ466" s="6"/>
      <c r="ER466" s="6"/>
      <c r="ES466" s="6"/>
      <c r="ET466" s="6"/>
      <c r="EU466" s="6"/>
    </row>
    <row r="467" spans="1:180" s="40" customFormat="1" x14ac:dyDescent="0.25">
      <c r="A467" s="34"/>
      <c r="B467" s="1" t="s">
        <v>119</v>
      </c>
      <c r="C467" s="51"/>
      <c r="D467" s="35">
        <v>17.100000000000001</v>
      </c>
      <c r="E467" s="56">
        <v>17.100000000000001</v>
      </c>
      <c r="F467" s="36"/>
      <c r="G467" s="36"/>
      <c r="H467" s="36"/>
      <c r="I467" s="36"/>
      <c r="J467" s="41"/>
      <c r="K467" s="5"/>
      <c r="L467" s="5"/>
      <c r="M467" s="5"/>
      <c r="N467" s="5"/>
      <c r="O467" s="5"/>
      <c r="P467" s="5"/>
      <c r="Q467" s="5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/>
      <c r="EK467" s="6"/>
      <c r="EL467" s="6"/>
      <c r="EM467" s="6"/>
      <c r="EN467" s="6"/>
      <c r="EO467" s="6"/>
      <c r="EP467" s="6"/>
      <c r="EQ467" s="6"/>
      <c r="ER467" s="6"/>
      <c r="ES467" s="6"/>
      <c r="ET467" s="6"/>
      <c r="EU467" s="6"/>
    </row>
    <row r="468" spans="1:180" s="40" customFormat="1" x14ac:dyDescent="0.25">
      <c r="A468" s="34"/>
      <c r="B468" s="1" t="s">
        <v>53</v>
      </c>
      <c r="C468" s="51"/>
      <c r="D468" s="35">
        <v>1.79</v>
      </c>
      <c r="E468" s="56">
        <v>1.5</v>
      </c>
      <c r="F468" s="38"/>
      <c r="G468" s="38"/>
      <c r="H468" s="3"/>
      <c r="I468" s="38"/>
      <c r="J468" s="41"/>
      <c r="K468" s="5"/>
      <c r="L468" s="5"/>
      <c r="M468" s="5"/>
      <c r="N468" s="5"/>
      <c r="O468" s="5"/>
      <c r="P468" s="5"/>
      <c r="Q468" s="5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  <c r="DU468" s="6"/>
      <c r="DV468" s="6"/>
      <c r="DW468" s="6"/>
      <c r="DX468" s="6"/>
      <c r="DY468" s="6"/>
      <c r="DZ468" s="6"/>
      <c r="EA468" s="6"/>
      <c r="EB468" s="6"/>
      <c r="EC468" s="6"/>
      <c r="ED468" s="6"/>
      <c r="EE468" s="6"/>
      <c r="EF468" s="6"/>
      <c r="EG468" s="6"/>
      <c r="EH468" s="6"/>
      <c r="EI468" s="6"/>
      <c r="EJ468" s="6"/>
      <c r="EK468" s="6"/>
      <c r="EL468" s="6"/>
      <c r="EM468" s="6"/>
      <c r="EN468" s="6"/>
      <c r="EO468" s="6"/>
      <c r="EP468" s="6"/>
      <c r="EQ468" s="6"/>
      <c r="ER468" s="6"/>
      <c r="ES468" s="6"/>
      <c r="ET468" s="6"/>
      <c r="EU468" s="6"/>
    </row>
    <row r="469" spans="1:180" s="40" customFormat="1" x14ac:dyDescent="0.25">
      <c r="A469" s="34"/>
      <c r="B469" s="1" t="s">
        <v>80</v>
      </c>
      <c r="C469" s="51"/>
      <c r="D469" s="35">
        <v>1.5</v>
      </c>
      <c r="E469" s="56">
        <v>1.5</v>
      </c>
      <c r="F469" s="38"/>
      <c r="G469" s="38"/>
      <c r="H469" s="3"/>
      <c r="I469" s="38"/>
      <c r="J469" s="41"/>
      <c r="K469" s="5"/>
      <c r="L469" s="5"/>
      <c r="M469" s="5"/>
      <c r="N469" s="5"/>
      <c r="O469" s="5"/>
      <c r="P469" s="5"/>
      <c r="Q469" s="5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  <c r="DX469" s="6"/>
      <c r="DY469" s="6"/>
      <c r="DZ469" s="6"/>
      <c r="EA469" s="6"/>
      <c r="EB469" s="6"/>
      <c r="EC469" s="6"/>
      <c r="ED469" s="6"/>
      <c r="EE469" s="6"/>
      <c r="EF469" s="6"/>
      <c r="EG469" s="6"/>
      <c r="EH469" s="6"/>
      <c r="EI469" s="6"/>
      <c r="EJ469" s="6"/>
      <c r="EK469" s="6"/>
      <c r="EL469" s="6"/>
      <c r="EM469" s="6"/>
      <c r="EN469" s="6"/>
      <c r="EO469" s="6"/>
      <c r="EP469" s="6"/>
      <c r="EQ469" s="6"/>
      <c r="ER469" s="6"/>
      <c r="ES469" s="6"/>
      <c r="ET469" s="6"/>
      <c r="EU469" s="6"/>
    </row>
    <row r="470" spans="1:180" s="40" customFormat="1" x14ac:dyDescent="0.25">
      <c r="A470" s="34"/>
      <c r="B470" s="1" t="s">
        <v>153</v>
      </c>
      <c r="C470" s="51"/>
      <c r="D470" s="35">
        <v>1.7</v>
      </c>
      <c r="E470" s="56">
        <v>1.7</v>
      </c>
      <c r="F470" s="38"/>
      <c r="G470" s="38"/>
      <c r="H470" s="3"/>
      <c r="I470" s="38"/>
      <c r="J470" s="41"/>
      <c r="K470" s="5"/>
      <c r="L470" s="5"/>
      <c r="M470" s="5"/>
      <c r="N470" s="5"/>
      <c r="O470" s="5"/>
      <c r="P470" s="5"/>
      <c r="Q470" s="5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6"/>
      <c r="DW470" s="6"/>
      <c r="DX470" s="6"/>
      <c r="DY470" s="6"/>
      <c r="DZ470" s="6"/>
      <c r="EA470" s="6"/>
      <c r="EB470" s="6"/>
      <c r="EC470" s="6"/>
      <c r="ED470" s="6"/>
      <c r="EE470" s="6"/>
      <c r="EF470" s="6"/>
      <c r="EG470" s="6"/>
      <c r="EH470" s="6"/>
      <c r="EI470" s="6"/>
      <c r="EJ470" s="6"/>
      <c r="EK470" s="6"/>
      <c r="EL470" s="6"/>
      <c r="EM470" s="6"/>
      <c r="EN470" s="6"/>
      <c r="EO470" s="6"/>
      <c r="EP470" s="6"/>
      <c r="EQ470" s="6"/>
      <c r="ER470" s="6"/>
      <c r="ES470" s="6"/>
      <c r="ET470" s="6"/>
      <c r="EU470" s="6"/>
    </row>
    <row r="471" spans="1:180" s="40" customFormat="1" x14ac:dyDescent="0.25">
      <c r="A471" s="34"/>
      <c r="B471" s="1" t="s">
        <v>81</v>
      </c>
      <c r="C471" s="51"/>
      <c r="D471" s="51"/>
      <c r="E471" s="56">
        <v>20.100000000000001</v>
      </c>
      <c r="F471" s="38"/>
      <c r="G471" s="38"/>
      <c r="H471" s="3"/>
      <c r="I471" s="38"/>
      <c r="J471" s="41"/>
      <c r="K471" s="5"/>
      <c r="L471" s="5"/>
      <c r="M471" s="5"/>
      <c r="N471" s="5"/>
      <c r="O471" s="5"/>
      <c r="P471" s="5"/>
      <c r="Q471" s="5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  <c r="DT471" s="6"/>
      <c r="DU471" s="6"/>
      <c r="DV471" s="6"/>
      <c r="DW471" s="6"/>
      <c r="DX471" s="6"/>
      <c r="DY471" s="6"/>
      <c r="DZ471" s="6"/>
      <c r="EA471" s="6"/>
      <c r="EB471" s="6"/>
      <c r="EC471" s="6"/>
      <c r="ED471" s="6"/>
      <c r="EE471" s="6"/>
      <c r="EF471" s="6"/>
      <c r="EG471" s="6"/>
      <c r="EH471" s="6"/>
      <c r="EI471" s="6"/>
      <c r="EJ471" s="6"/>
      <c r="EK471" s="6"/>
      <c r="EL471" s="6"/>
      <c r="EM471" s="6"/>
      <c r="EN471" s="6"/>
      <c r="EO471" s="6"/>
      <c r="EP471" s="6"/>
      <c r="EQ471" s="6"/>
      <c r="ER471" s="6"/>
      <c r="ES471" s="6"/>
      <c r="ET471" s="6"/>
      <c r="EU471" s="6"/>
    </row>
    <row r="472" spans="1:180" s="40" customFormat="1" x14ac:dyDescent="0.25">
      <c r="A472" s="34"/>
      <c r="B472" s="1" t="s">
        <v>51</v>
      </c>
      <c r="C472" s="35"/>
      <c r="D472" s="36">
        <v>100.2</v>
      </c>
      <c r="E472" s="38">
        <v>60</v>
      </c>
      <c r="F472" s="38"/>
      <c r="G472" s="3"/>
      <c r="H472" s="38"/>
      <c r="I472" s="36"/>
      <c r="J472" s="66"/>
      <c r="K472" s="5"/>
      <c r="L472" s="5"/>
      <c r="M472" s="5"/>
      <c r="N472" s="5"/>
      <c r="O472" s="5"/>
      <c r="P472" s="5"/>
      <c r="Q472" s="5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  <c r="DQ472" s="6"/>
      <c r="DR472" s="6"/>
      <c r="DS472" s="6"/>
      <c r="DT472" s="6"/>
      <c r="DU472" s="6"/>
      <c r="DV472" s="6"/>
      <c r="DW472" s="6"/>
      <c r="DX472" s="6"/>
      <c r="DY472" s="6"/>
      <c r="DZ472" s="6"/>
      <c r="EA472" s="6"/>
      <c r="EB472" s="6"/>
      <c r="EC472" s="6"/>
      <c r="ED472" s="6"/>
      <c r="EE472" s="6"/>
      <c r="EF472" s="6"/>
      <c r="EG472" s="6"/>
      <c r="EH472" s="6"/>
      <c r="EI472" s="6"/>
      <c r="EJ472" s="6"/>
      <c r="EK472" s="6"/>
      <c r="EL472" s="6"/>
      <c r="EM472" s="6"/>
      <c r="EN472" s="6"/>
      <c r="EO472" s="6"/>
      <c r="EP472" s="6"/>
      <c r="EQ472" s="6"/>
      <c r="ER472" s="6"/>
      <c r="ES472" s="6"/>
      <c r="ET472" s="6"/>
      <c r="EU472" s="6"/>
    </row>
    <row r="473" spans="1:180" s="40" customFormat="1" x14ac:dyDescent="0.25">
      <c r="A473" s="34"/>
      <c r="B473" s="1" t="s">
        <v>225</v>
      </c>
      <c r="C473" s="35"/>
      <c r="D473" s="36">
        <v>8</v>
      </c>
      <c r="E473" s="38">
        <v>8</v>
      </c>
      <c r="F473" s="38"/>
      <c r="G473" s="3"/>
      <c r="H473" s="38"/>
      <c r="I473" s="36"/>
      <c r="J473" s="66"/>
      <c r="K473" s="5"/>
      <c r="L473" s="5"/>
      <c r="M473" s="5"/>
      <c r="N473" s="5"/>
      <c r="O473" s="5"/>
      <c r="P473" s="5"/>
      <c r="Q473" s="5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/>
      <c r="EK473" s="6"/>
      <c r="EL473" s="6"/>
      <c r="EM473" s="6"/>
      <c r="EN473" s="6"/>
      <c r="EO473" s="6"/>
      <c r="EP473" s="6"/>
      <c r="EQ473" s="6"/>
      <c r="ER473" s="6"/>
      <c r="ES473" s="6"/>
      <c r="ET473" s="6"/>
      <c r="EU473" s="6"/>
    </row>
    <row r="474" spans="1:180" s="40" customFormat="1" x14ac:dyDescent="0.25">
      <c r="A474" s="34"/>
      <c r="B474" s="1" t="s">
        <v>52</v>
      </c>
      <c r="C474" s="35"/>
      <c r="D474" s="36">
        <v>10.64</v>
      </c>
      <c r="E474" s="38">
        <v>8</v>
      </c>
      <c r="F474" s="38"/>
      <c r="G474" s="3"/>
      <c r="H474" s="38"/>
      <c r="I474" s="36"/>
      <c r="J474" s="66"/>
      <c r="K474" s="5"/>
      <c r="L474" s="5"/>
      <c r="M474" s="5"/>
      <c r="N474" s="5"/>
      <c r="O474" s="5"/>
      <c r="P474" s="5"/>
      <c r="Q474" s="5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6"/>
      <c r="DW474" s="6"/>
      <c r="DX474" s="6"/>
      <c r="DY474" s="6"/>
      <c r="DZ474" s="6"/>
      <c r="EA474" s="6"/>
      <c r="EB474" s="6"/>
      <c r="EC474" s="6"/>
      <c r="ED474" s="6"/>
      <c r="EE474" s="6"/>
      <c r="EF474" s="6"/>
      <c r="EG474" s="6"/>
      <c r="EH474" s="6"/>
      <c r="EI474" s="6"/>
      <c r="EJ474" s="6"/>
      <c r="EK474" s="6"/>
      <c r="EL474" s="6"/>
      <c r="EM474" s="6"/>
      <c r="EN474" s="6"/>
      <c r="EO474" s="6"/>
      <c r="EP474" s="6"/>
      <c r="EQ474" s="6"/>
      <c r="ER474" s="6"/>
      <c r="ES474" s="6"/>
      <c r="ET474" s="6"/>
      <c r="EU474" s="6"/>
    </row>
    <row r="475" spans="1:180" s="40" customFormat="1" x14ac:dyDescent="0.25">
      <c r="A475" s="34"/>
      <c r="B475" s="1" t="s">
        <v>53</v>
      </c>
      <c r="C475" s="35"/>
      <c r="D475" s="36">
        <v>4.76</v>
      </c>
      <c r="E475" s="38">
        <v>4</v>
      </c>
      <c r="F475" s="38"/>
      <c r="G475" s="3"/>
      <c r="H475" s="38"/>
      <c r="I475" s="36"/>
      <c r="J475" s="66"/>
      <c r="K475" s="5"/>
      <c r="L475" s="5"/>
      <c r="M475" s="5"/>
      <c r="N475" s="5"/>
      <c r="O475" s="5"/>
      <c r="P475" s="5"/>
      <c r="Q475" s="5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6"/>
      <c r="EO475" s="6"/>
      <c r="EP475" s="6"/>
      <c r="EQ475" s="6"/>
      <c r="ER475" s="6"/>
      <c r="ES475" s="6"/>
      <c r="ET475" s="6"/>
      <c r="EU475" s="6"/>
    </row>
    <row r="476" spans="1:180" s="40" customFormat="1" x14ac:dyDescent="0.25">
      <c r="A476" s="34"/>
      <c r="B476" s="1" t="s">
        <v>55</v>
      </c>
      <c r="C476" s="35"/>
      <c r="D476" s="36">
        <v>3</v>
      </c>
      <c r="E476" s="38">
        <v>3</v>
      </c>
      <c r="F476" s="38"/>
      <c r="G476" s="3"/>
      <c r="H476" s="38"/>
      <c r="I476" s="36"/>
      <c r="J476" s="66"/>
      <c r="K476" s="5"/>
      <c r="L476" s="5"/>
      <c r="M476" s="5"/>
      <c r="N476" s="5"/>
      <c r="O476" s="5"/>
      <c r="P476" s="5"/>
      <c r="Q476" s="5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6"/>
      <c r="DW476" s="6"/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6"/>
      <c r="EO476" s="6"/>
      <c r="EP476" s="6"/>
      <c r="EQ476" s="6"/>
      <c r="ER476" s="6"/>
      <c r="ES476" s="6"/>
      <c r="ET476" s="6"/>
      <c r="EU476" s="6"/>
    </row>
    <row r="477" spans="1:180" s="40" customFormat="1" x14ac:dyDescent="0.25">
      <c r="A477" s="34"/>
      <c r="B477" s="1" t="s">
        <v>210</v>
      </c>
      <c r="C477" s="35"/>
      <c r="D477" s="36">
        <v>21.84</v>
      </c>
      <c r="E477" s="38">
        <v>12</v>
      </c>
      <c r="F477" s="38"/>
      <c r="G477" s="3"/>
      <c r="H477" s="38"/>
      <c r="I477" s="36"/>
      <c r="J477" s="66"/>
      <c r="K477" s="5"/>
      <c r="L477" s="5"/>
      <c r="M477" s="5"/>
      <c r="N477" s="5"/>
      <c r="O477" s="5"/>
      <c r="P477" s="5"/>
      <c r="Q477" s="5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6"/>
      <c r="DW477" s="6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6"/>
      <c r="EO477" s="6"/>
      <c r="EP477" s="6"/>
      <c r="EQ477" s="6"/>
      <c r="ER477" s="6"/>
      <c r="ES477" s="6"/>
      <c r="ET477" s="6"/>
      <c r="EU477" s="6"/>
    </row>
    <row r="478" spans="1:180" s="40" customFormat="1" x14ac:dyDescent="0.25">
      <c r="A478" s="34"/>
      <c r="B478" s="1" t="s">
        <v>116</v>
      </c>
      <c r="C478" s="35"/>
      <c r="D478" s="36">
        <v>5</v>
      </c>
      <c r="E478" s="38">
        <v>5</v>
      </c>
      <c r="F478" s="38"/>
      <c r="G478" s="3"/>
      <c r="H478" s="38"/>
      <c r="I478" s="36"/>
      <c r="J478" s="66"/>
      <c r="K478" s="5"/>
      <c r="L478" s="5"/>
      <c r="M478" s="5"/>
      <c r="N478" s="5"/>
      <c r="O478" s="5"/>
      <c r="P478" s="5"/>
      <c r="Q478" s="5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6"/>
      <c r="DW478" s="6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6"/>
      <c r="EO478" s="6"/>
      <c r="EP478" s="6"/>
      <c r="EQ478" s="6"/>
      <c r="ER478" s="6"/>
      <c r="ES478" s="6"/>
      <c r="ET478" s="6"/>
      <c r="EU478" s="6"/>
    </row>
    <row r="479" spans="1:180" s="40" customFormat="1" x14ac:dyDescent="0.25">
      <c r="A479" s="34"/>
      <c r="B479" s="1" t="s">
        <v>27</v>
      </c>
      <c r="C479" s="35"/>
      <c r="D479" s="36">
        <v>1</v>
      </c>
      <c r="E479" s="38">
        <v>1</v>
      </c>
      <c r="F479" s="38"/>
      <c r="G479" s="3"/>
      <c r="H479" s="38"/>
      <c r="I479" s="36"/>
      <c r="J479" s="66"/>
      <c r="K479" s="5"/>
      <c r="L479" s="5"/>
      <c r="M479" s="5"/>
      <c r="N479" s="5"/>
      <c r="O479" s="5"/>
      <c r="P479" s="5"/>
      <c r="Q479" s="5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  <c r="DY479" s="6"/>
      <c r="DZ479" s="6"/>
      <c r="EA479" s="6"/>
      <c r="EB479" s="6"/>
      <c r="EC479" s="6"/>
      <c r="ED479" s="6"/>
      <c r="EE479" s="6"/>
      <c r="EF479" s="6"/>
      <c r="EG479" s="6"/>
      <c r="EH479" s="6"/>
      <c r="EI479" s="6"/>
      <c r="EJ479" s="6"/>
      <c r="EK479" s="6"/>
      <c r="EL479" s="6"/>
      <c r="EM479" s="6"/>
      <c r="EN479" s="6"/>
      <c r="EO479" s="6"/>
      <c r="EP479" s="6"/>
      <c r="EQ479" s="6"/>
      <c r="ER479" s="6"/>
      <c r="ES479" s="6"/>
      <c r="ET479" s="6"/>
      <c r="EU479" s="6"/>
    </row>
    <row r="480" spans="1:180" s="40" customFormat="1" x14ac:dyDescent="0.25">
      <c r="A480" s="34"/>
      <c r="B480" s="1" t="s">
        <v>33</v>
      </c>
      <c r="C480" s="35"/>
      <c r="D480" s="36">
        <v>152</v>
      </c>
      <c r="E480" s="38">
        <v>152</v>
      </c>
      <c r="F480" s="38"/>
      <c r="G480" s="3"/>
      <c r="H480" s="38"/>
      <c r="I480" s="36"/>
      <c r="J480" s="66"/>
      <c r="K480" s="5"/>
      <c r="L480" s="5"/>
      <c r="M480" s="5"/>
      <c r="N480" s="5"/>
      <c r="O480" s="5"/>
      <c r="P480" s="5"/>
      <c r="Q480" s="5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  <c r="DT480" s="6"/>
      <c r="DU480" s="6"/>
      <c r="DV480" s="6"/>
      <c r="DW480" s="6"/>
      <c r="DX480" s="6"/>
      <c r="DY480" s="6"/>
      <c r="DZ480" s="6"/>
      <c r="EA480" s="6"/>
      <c r="EB480" s="6"/>
      <c r="EC480" s="6"/>
      <c r="ED480" s="6"/>
      <c r="EE480" s="6"/>
      <c r="EF480" s="6"/>
      <c r="EG480" s="6"/>
      <c r="EH480" s="6"/>
      <c r="EI480" s="6"/>
      <c r="EJ480" s="6"/>
      <c r="EK480" s="6"/>
      <c r="EL480" s="6"/>
      <c r="EM480" s="6"/>
      <c r="EN480" s="6"/>
      <c r="EO480" s="6"/>
      <c r="EP480" s="6"/>
      <c r="EQ480" s="6"/>
      <c r="ER480" s="6"/>
      <c r="ES480" s="6"/>
      <c r="ET480" s="6"/>
      <c r="EU480" s="6"/>
    </row>
    <row r="481" spans="1:164" s="40" customFormat="1" x14ac:dyDescent="0.25">
      <c r="A481" s="67" t="s">
        <v>226</v>
      </c>
      <c r="B481" s="68"/>
      <c r="C481" s="152">
        <v>70</v>
      </c>
      <c r="D481" s="72"/>
      <c r="E481" s="73"/>
      <c r="F481" s="74">
        <v>8</v>
      </c>
      <c r="G481" s="73">
        <v>10.5</v>
      </c>
      <c r="H481" s="72">
        <v>6.2</v>
      </c>
      <c r="I481" s="74">
        <v>152</v>
      </c>
      <c r="J481" s="75" t="s">
        <v>227</v>
      </c>
      <c r="K481" s="5"/>
      <c r="L481" s="5"/>
      <c r="M481" s="5"/>
      <c r="N481" s="5"/>
      <c r="O481" s="5"/>
      <c r="P481" s="5"/>
      <c r="Q481" s="5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  <c r="DT481" s="6"/>
      <c r="DU481" s="6"/>
      <c r="DV481" s="6"/>
      <c r="DW481" s="6"/>
      <c r="DX481" s="6"/>
      <c r="DY481" s="6"/>
      <c r="DZ481" s="6"/>
      <c r="EA481" s="6"/>
      <c r="EB481" s="6"/>
      <c r="EC481" s="6"/>
      <c r="ED481" s="6"/>
      <c r="EE481" s="6"/>
      <c r="EF481" s="6"/>
      <c r="EG481" s="6"/>
      <c r="EH481" s="6"/>
      <c r="EI481" s="6"/>
      <c r="EJ481" s="6"/>
      <c r="EK481" s="6"/>
      <c r="EL481" s="6"/>
      <c r="EM481" s="6"/>
      <c r="EN481" s="6"/>
      <c r="EO481" s="6"/>
      <c r="EP481" s="6"/>
      <c r="EQ481" s="6"/>
      <c r="ER481" s="6"/>
      <c r="ES481" s="6"/>
      <c r="ET481" s="6"/>
      <c r="EU481" s="6"/>
    </row>
    <row r="482" spans="1:164" s="40" customFormat="1" x14ac:dyDescent="0.25">
      <c r="A482" s="67"/>
      <c r="B482" s="1" t="s">
        <v>50</v>
      </c>
      <c r="C482" s="152"/>
      <c r="D482" s="73">
        <v>84.61</v>
      </c>
      <c r="E482" s="73">
        <v>55</v>
      </c>
      <c r="F482" s="72"/>
      <c r="G482" s="73"/>
      <c r="H482" s="73"/>
      <c r="I482" s="74"/>
      <c r="J482" s="75"/>
      <c r="K482" s="5"/>
      <c r="L482" s="5"/>
      <c r="M482" s="5"/>
      <c r="N482" s="5"/>
      <c r="O482" s="5"/>
      <c r="P482" s="5"/>
      <c r="Q482" s="5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/>
      <c r="ED482" s="6"/>
      <c r="EE482" s="6"/>
      <c r="EF482" s="6"/>
      <c r="EG482" s="6"/>
      <c r="EH482" s="6"/>
      <c r="EI482" s="6"/>
      <c r="EJ482" s="6"/>
      <c r="EK482" s="6"/>
      <c r="EL482" s="6"/>
      <c r="EM482" s="6"/>
      <c r="EN482" s="6"/>
      <c r="EO482" s="6"/>
      <c r="EP482" s="6"/>
      <c r="EQ482" s="6"/>
      <c r="ER482" s="6"/>
      <c r="ES482" s="6"/>
      <c r="ET482" s="6"/>
      <c r="EU482" s="6"/>
    </row>
    <row r="483" spans="1:164" s="40" customFormat="1" x14ac:dyDescent="0.25">
      <c r="A483" s="67"/>
      <c r="B483" s="68" t="s">
        <v>52</v>
      </c>
      <c r="C483" s="152"/>
      <c r="D483" s="72">
        <v>23.27</v>
      </c>
      <c r="E483" s="73">
        <v>17.5</v>
      </c>
      <c r="F483" s="73"/>
      <c r="G483" s="73"/>
      <c r="H483" s="73"/>
      <c r="I483" s="73"/>
      <c r="J483" s="75"/>
      <c r="K483" s="5"/>
      <c r="L483" s="5"/>
      <c r="M483" s="5"/>
      <c r="N483" s="5"/>
      <c r="O483" s="5"/>
      <c r="P483" s="5"/>
      <c r="Q483" s="5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  <c r="DW483" s="6"/>
      <c r="DX483" s="6"/>
      <c r="DY483" s="6"/>
      <c r="DZ483" s="6"/>
      <c r="EA483" s="6"/>
      <c r="EB483" s="6"/>
      <c r="EC483" s="6"/>
      <c r="ED483" s="6"/>
      <c r="EE483" s="6"/>
      <c r="EF483" s="6"/>
      <c r="EG483" s="6"/>
      <c r="EH483" s="6"/>
      <c r="EI483" s="6"/>
      <c r="EJ483" s="6"/>
      <c r="EK483" s="6"/>
      <c r="EL483" s="6"/>
      <c r="EM483" s="6"/>
      <c r="EN483" s="6"/>
      <c r="EO483" s="6"/>
      <c r="EP483" s="6"/>
      <c r="EQ483" s="6"/>
      <c r="ER483" s="6"/>
      <c r="ES483" s="6"/>
      <c r="ET483" s="6"/>
      <c r="EU483" s="6"/>
    </row>
    <row r="484" spans="1:164" s="40" customFormat="1" x14ac:dyDescent="0.25">
      <c r="A484" s="67"/>
      <c r="B484" s="68" t="s">
        <v>53</v>
      </c>
      <c r="C484" s="152"/>
      <c r="D484" s="72">
        <v>11.9</v>
      </c>
      <c r="E484" s="73">
        <v>10</v>
      </c>
      <c r="F484" s="72"/>
      <c r="G484" s="73"/>
      <c r="H484" s="72"/>
      <c r="I484" s="74"/>
      <c r="J484" s="75"/>
      <c r="K484" s="5"/>
      <c r="L484" s="5"/>
      <c r="M484" s="5"/>
      <c r="N484" s="5"/>
      <c r="O484" s="5"/>
      <c r="P484" s="5"/>
      <c r="Q484" s="5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  <c r="DT484" s="6"/>
      <c r="DU484" s="6"/>
      <c r="DV484" s="6"/>
      <c r="DW484" s="6"/>
      <c r="DX484" s="6"/>
      <c r="DY484" s="6"/>
      <c r="DZ484" s="6"/>
      <c r="EA484" s="6"/>
      <c r="EB484" s="6"/>
      <c r="EC484" s="6"/>
      <c r="ED484" s="6"/>
      <c r="EE484" s="6"/>
      <c r="EF484" s="6"/>
      <c r="EG484" s="6"/>
      <c r="EH484" s="6"/>
      <c r="EI484" s="6"/>
      <c r="EJ484" s="6"/>
      <c r="EK484" s="6"/>
      <c r="EL484" s="6"/>
      <c r="EM484" s="6"/>
      <c r="EN484" s="6"/>
      <c r="EO484" s="6"/>
      <c r="EP484" s="6"/>
      <c r="EQ484" s="6"/>
      <c r="ER484" s="6"/>
      <c r="ES484" s="6"/>
      <c r="ET484" s="6"/>
      <c r="EU484" s="6"/>
    </row>
    <row r="485" spans="1:164" s="40" customFormat="1" x14ac:dyDescent="0.25">
      <c r="A485" s="67"/>
      <c r="B485" s="68" t="s">
        <v>80</v>
      </c>
      <c r="C485" s="152"/>
      <c r="D485" s="72">
        <v>2.1</v>
      </c>
      <c r="E485" s="73">
        <v>2.1</v>
      </c>
      <c r="F485" s="72"/>
      <c r="G485" s="73"/>
      <c r="H485" s="72"/>
      <c r="I485" s="74"/>
      <c r="J485" s="75"/>
      <c r="K485" s="5"/>
      <c r="L485" s="5"/>
      <c r="M485" s="5"/>
      <c r="N485" s="5"/>
      <c r="O485" s="5"/>
      <c r="P485" s="5"/>
      <c r="Q485" s="5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  <c r="DU485" s="6"/>
      <c r="DV485" s="6"/>
      <c r="DW485" s="6"/>
      <c r="DX485" s="6"/>
      <c r="DY485" s="6"/>
      <c r="DZ485" s="6"/>
      <c r="EA485" s="6"/>
      <c r="EB485" s="6"/>
      <c r="EC485" s="6"/>
      <c r="ED485" s="6"/>
      <c r="EE485" s="6"/>
      <c r="EF485" s="6"/>
      <c r="EG485" s="6"/>
      <c r="EH485" s="6"/>
      <c r="EI485" s="6"/>
      <c r="EJ485" s="6"/>
      <c r="EK485" s="6"/>
      <c r="EL485" s="6"/>
      <c r="EM485" s="6"/>
      <c r="EN485" s="6"/>
      <c r="EO485" s="6"/>
      <c r="EP485" s="6"/>
      <c r="EQ485" s="6"/>
      <c r="ER485" s="6"/>
      <c r="ES485" s="6"/>
      <c r="ET485" s="6"/>
      <c r="EU485" s="6"/>
    </row>
    <row r="486" spans="1:164" s="40" customFormat="1" x14ac:dyDescent="0.25">
      <c r="A486" s="67"/>
      <c r="B486" s="68" t="s">
        <v>66</v>
      </c>
      <c r="C486" s="152"/>
      <c r="D486" s="72">
        <v>0.6</v>
      </c>
      <c r="E486" s="73">
        <v>0.6</v>
      </c>
      <c r="F486" s="72"/>
      <c r="G486" s="73"/>
      <c r="H486" s="72"/>
      <c r="I486" s="74"/>
      <c r="J486" s="75"/>
      <c r="K486" s="5"/>
      <c r="L486" s="5"/>
      <c r="M486" s="5"/>
      <c r="N486" s="5"/>
      <c r="O486" s="5"/>
      <c r="P486" s="5"/>
      <c r="Q486" s="5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6"/>
      <c r="DW486" s="6"/>
      <c r="DX486" s="6"/>
      <c r="DY486" s="6"/>
      <c r="DZ486" s="6"/>
      <c r="EA486" s="6"/>
      <c r="EB486" s="6"/>
      <c r="EC486" s="6"/>
      <c r="ED486" s="6"/>
      <c r="EE486" s="6"/>
      <c r="EF486" s="6"/>
      <c r="EG486" s="6"/>
      <c r="EH486" s="6"/>
      <c r="EI486" s="6"/>
      <c r="EJ486" s="6"/>
      <c r="EK486" s="6"/>
      <c r="EL486" s="6"/>
      <c r="EM486" s="6"/>
      <c r="EN486" s="6"/>
      <c r="EO486" s="6"/>
      <c r="EP486" s="6"/>
      <c r="EQ486" s="6"/>
      <c r="ER486" s="6"/>
      <c r="ES486" s="6"/>
      <c r="ET486" s="6"/>
      <c r="EU486" s="6"/>
    </row>
    <row r="487" spans="1:164" s="40" customFormat="1" x14ac:dyDescent="0.25">
      <c r="A487" s="67"/>
      <c r="B487" s="68" t="s">
        <v>228</v>
      </c>
      <c r="C487" s="152"/>
      <c r="D487" s="72">
        <v>6</v>
      </c>
      <c r="E487" s="73">
        <v>6</v>
      </c>
      <c r="F487" s="72"/>
      <c r="G487" s="73"/>
      <c r="H487" s="72"/>
      <c r="I487" s="74"/>
      <c r="J487" s="75"/>
      <c r="K487" s="5"/>
      <c r="L487" s="5"/>
      <c r="M487" s="5"/>
      <c r="N487" s="5"/>
      <c r="O487" s="5"/>
      <c r="P487" s="5"/>
      <c r="Q487" s="5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</row>
    <row r="488" spans="1:164" s="40" customFormat="1" x14ac:dyDescent="0.25">
      <c r="A488" s="67"/>
      <c r="B488" s="68" t="s">
        <v>81</v>
      </c>
      <c r="C488" s="152"/>
      <c r="D488" s="72"/>
      <c r="E488" s="73">
        <v>81</v>
      </c>
      <c r="F488" s="72"/>
      <c r="G488" s="73"/>
      <c r="H488" s="72"/>
      <c r="I488" s="74"/>
      <c r="J488" s="75"/>
      <c r="K488" s="5"/>
      <c r="L488" s="5"/>
      <c r="M488" s="5"/>
      <c r="N488" s="5"/>
      <c r="O488" s="5"/>
      <c r="P488" s="5"/>
      <c r="Q488" s="5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6"/>
      <c r="DV488" s="6"/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6"/>
      <c r="EM488" s="6"/>
      <c r="EN488" s="6"/>
      <c r="EO488" s="6"/>
      <c r="EP488" s="6"/>
      <c r="EQ488" s="6"/>
      <c r="ER488" s="6"/>
      <c r="ES488" s="6"/>
      <c r="ET488" s="6"/>
      <c r="EU488" s="6"/>
    </row>
    <row r="489" spans="1:164" s="40" customFormat="1" x14ac:dyDescent="0.25">
      <c r="A489" s="67"/>
      <c r="B489" s="68" t="s">
        <v>55</v>
      </c>
      <c r="C489" s="152"/>
      <c r="D489" s="72">
        <v>2</v>
      </c>
      <c r="E489" s="73">
        <v>2</v>
      </c>
      <c r="F489" s="72"/>
      <c r="G489" s="73"/>
      <c r="H489" s="72"/>
      <c r="I489" s="74"/>
      <c r="J489" s="75"/>
      <c r="K489" s="5"/>
      <c r="L489" s="5"/>
      <c r="M489" s="5"/>
      <c r="N489" s="5"/>
      <c r="O489" s="5"/>
      <c r="P489" s="5"/>
      <c r="Q489" s="5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6"/>
      <c r="DV489" s="6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6"/>
      <c r="EM489" s="6"/>
      <c r="EN489" s="6"/>
      <c r="EO489" s="6"/>
      <c r="EP489" s="6"/>
      <c r="EQ489" s="6"/>
      <c r="ER489" s="6"/>
      <c r="ES489" s="6"/>
      <c r="ET489" s="6"/>
      <c r="EU489" s="6"/>
    </row>
    <row r="490" spans="1:164" s="42" customFormat="1" x14ac:dyDescent="0.25">
      <c r="A490" s="34" t="s">
        <v>159</v>
      </c>
      <c r="B490" s="1"/>
      <c r="C490" s="35">
        <v>130</v>
      </c>
      <c r="D490" s="3"/>
      <c r="E490" s="38"/>
      <c r="F490" s="3">
        <v>4.8</v>
      </c>
      <c r="G490" s="38">
        <v>3.6</v>
      </c>
      <c r="H490" s="3">
        <v>29.4</v>
      </c>
      <c r="I490" s="36">
        <v>169</v>
      </c>
      <c r="J490" s="27" t="s">
        <v>160</v>
      </c>
      <c r="K490" s="5"/>
      <c r="L490" s="5"/>
      <c r="M490" s="5"/>
      <c r="N490" s="5"/>
      <c r="O490" s="5"/>
      <c r="P490" s="5"/>
      <c r="Q490" s="5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49"/>
      <c r="AC490" s="49"/>
      <c r="AD490" s="49"/>
      <c r="AE490" s="49"/>
      <c r="AF490" s="49"/>
      <c r="AG490" s="49"/>
      <c r="AH490" s="49"/>
      <c r="AI490" s="49"/>
      <c r="AJ490" s="49"/>
      <c r="AK490" s="49"/>
      <c r="AL490" s="49"/>
      <c r="AM490" s="49"/>
      <c r="AN490" s="49"/>
      <c r="AO490" s="49"/>
      <c r="AP490" s="49"/>
      <c r="AQ490" s="49"/>
      <c r="AR490" s="49"/>
      <c r="AS490" s="49"/>
      <c r="AT490" s="49"/>
      <c r="AU490" s="49"/>
      <c r="AV490" s="49"/>
      <c r="AW490" s="49"/>
      <c r="AX490" s="49"/>
      <c r="AY490" s="49"/>
      <c r="AZ490" s="49"/>
      <c r="BA490" s="49"/>
      <c r="BB490" s="49"/>
      <c r="BC490" s="49"/>
      <c r="BD490" s="49"/>
      <c r="BE490" s="49"/>
      <c r="BF490" s="49"/>
      <c r="BG490" s="49"/>
      <c r="BH490" s="49"/>
      <c r="BI490" s="49"/>
      <c r="BJ490" s="49"/>
      <c r="BK490" s="49"/>
      <c r="BL490" s="49"/>
      <c r="BM490" s="49"/>
      <c r="BN490" s="49"/>
      <c r="BO490" s="49"/>
      <c r="BP490" s="49"/>
      <c r="BQ490" s="49"/>
      <c r="BR490" s="49"/>
      <c r="BS490" s="49"/>
      <c r="BT490" s="49"/>
      <c r="BU490" s="49"/>
      <c r="BV490" s="49"/>
      <c r="BW490" s="49"/>
      <c r="BX490" s="49"/>
      <c r="BY490" s="49"/>
      <c r="BZ490" s="49"/>
      <c r="CA490" s="49"/>
      <c r="CB490" s="49"/>
      <c r="CC490" s="49"/>
      <c r="CD490" s="49"/>
      <c r="CE490" s="49"/>
      <c r="CF490" s="49"/>
      <c r="CG490" s="49"/>
      <c r="CH490" s="49"/>
      <c r="CI490" s="49"/>
      <c r="CJ490" s="49"/>
      <c r="CK490" s="49"/>
      <c r="CL490" s="49"/>
      <c r="CM490" s="49"/>
      <c r="CN490" s="49"/>
      <c r="CO490" s="49"/>
      <c r="CP490" s="49"/>
      <c r="CQ490" s="49"/>
      <c r="CR490" s="49"/>
      <c r="CS490" s="49"/>
      <c r="CT490" s="49"/>
      <c r="CU490" s="49"/>
      <c r="CV490" s="49"/>
      <c r="CW490" s="49"/>
      <c r="CX490" s="49"/>
      <c r="CY490" s="49"/>
      <c r="CZ490" s="49"/>
      <c r="DA490" s="49"/>
      <c r="DB490" s="49"/>
      <c r="DC490" s="49"/>
      <c r="DD490" s="49"/>
      <c r="DE490" s="49"/>
      <c r="DF490" s="49"/>
      <c r="DG490" s="49"/>
      <c r="DH490" s="49"/>
      <c r="DI490" s="49"/>
      <c r="DJ490" s="49"/>
      <c r="DK490" s="49"/>
      <c r="DL490" s="49"/>
      <c r="DM490" s="49"/>
      <c r="DN490" s="49"/>
      <c r="DO490" s="49"/>
      <c r="DP490" s="49"/>
      <c r="DQ490" s="49"/>
      <c r="DR490" s="49"/>
      <c r="DS490" s="49"/>
      <c r="DT490" s="49"/>
      <c r="DU490" s="49"/>
      <c r="DV490" s="49"/>
      <c r="DW490" s="49"/>
      <c r="DX490" s="49"/>
      <c r="DY490" s="49"/>
      <c r="DZ490" s="49"/>
      <c r="EA490" s="49"/>
      <c r="EB490" s="49"/>
      <c r="EC490" s="49"/>
      <c r="ED490" s="49"/>
      <c r="EE490" s="49"/>
      <c r="EF490" s="49"/>
      <c r="EG490" s="49"/>
      <c r="EH490" s="49"/>
      <c r="EI490" s="49"/>
      <c r="EJ490" s="49"/>
      <c r="EK490" s="49"/>
      <c r="EL490" s="49"/>
      <c r="EM490" s="49"/>
      <c r="EN490" s="49"/>
      <c r="EO490" s="49"/>
      <c r="EP490" s="49"/>
      <c r="EQ490" s="49"/>
      <c r="ER490" s="49"/>
      <c r="ES490" s="49"/>
      <c r="ET490" s="49"/>
      <c r="EU490" s="49"/>
      <c r="EV490" s="49"/>
      <c r="EW490" s="49"/>
      <c r="EX490" s="49"/>
      <c r="EY490" s="49"/>
      <c r="EZ490" s="49"/>
      <c r="FA490" s="49"/>
      <c r="FB490" s="49"/>
      <c r="FC490" s="49"/>
      <c r="FD490" s="49"/>
      <c r="FE490" s="49"/>
      <c r="FF490" s="49"/>
      <c r="FG490" s="49"/>
      <c r="FH490" s="49"/>
    </row>
    <row r="491" spans="1:164" s="42" customFormat="1" x14ac:dyDescent="0.25">
      <c r="A491" s="34"/>
      <c r="B491" s="1" t="s">
        <v>161</v>
      </c>
      <c r="C491" s="35"/>
      <c r="D491" s="3">
        <v>45.5</v>
      </c>
      <c r="E491" s="38">
        <v>45.5</v>
      </c>
      <c r="F491" s="3"/>
      <c r="G491" s="38"/>
      <c r="H491" s="3"/>
      <c r="I491" s="36"/>
      <c r="J491" s="27"/>
      <c r="K491" s="5"/>
      <c r="L491" s="5"/>
      <c r="M491" s="5"/>
      <c r="N491" s="5"/>
      <c r="O491" s="5"/>
      <c r="P491" s="5"/>
      <c r="Q491" s="5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49"/>
      <c r="AC491" s="49"/>
      <c r="AD491" s="49"/>
      <c r="AE491" s="49"/>
      <c r="AF491" s="49"/>
      <c r="AG491" s="49"/>
      <c r="AH491" s="49"/>
      <c r="AI491" s="49"/>
      <c r="AJ491" s="49"/>
      <c r="AK491" s="49"/>
      <c r="AL491" s="49"/>
      <c r="AM491" s="49"/>
      <c r="AN491" s="49"/>
      <c r="AO491" s="49"/>
      <c r="AP491" s="49"/>
      <c r="AQ491" s="49"/>
      <c r="AR491" s="49"/>
      <c r="AS491" s="49"/>
      <c r="AT491" s="49"/>
      <c r="AU491" s="49"/>
      <c r="AV491" s="49"/>
      <c r="AW491" s="49"/>
      <c r="AX491" s="49"/>
      <c r="AY491" s="49"/>
      <c r="AZ491" s="49"/>
      <c r="BA491" s="49"/>
      <c r="BB491" s="49"/>
      <c r="BC491" s="49"/>
      <c r="BD491" s="49"/>
      <c r="BE491" s="49"/>
      <c r="BF491" s="49"/>
      <c r="BG491" s="49"/>
      <c r="BH491" s="49"/>
      <c r="BI491" s="49"/>
      <c r="BJ491" s="49"/>
      <c r="BK491" s="49"/>
      <c r="BL491" s="49"/>
      <c r="BM491" s="49"/>
      <c r="BN491" s="49"/>
      <c r="BO491" s="49"/>
      <c r="BP491" s="49"/>
      <c r="BQ491" s="49"/>
      <c r="BR491" s="49"/>
      <c r="BS491" s="49"/>
      <c r="BT491" s="49"/>
      <c r="BU491" s="49"/>
      <c r="BV491" s="49"/>
      <c r="BW491" s="49"/>
      <c r="BX491" s="49"/>
      <c r="BY491" s="49"/>
      <c r="BZ491" s="49"/>
      <c r="CA491" s="49"/>
      <c r="CB491" s="49"/>
      <c r="CC491" s="49"/>
      <c r="CD491" s="49"/>
      <c r="CE491" s="49"/>
      <c r="CF491" s="49"/>
      <c r="CG491" s="49"/>
      <c r="CH491" s="49"/>
      <c r="CI491" s="49"/>
      <c r="CJ491" s="49"/>
      <c r="CK491" s="49"/>
      <c r="CL491" s="49"/>
      <c r="CM491" s="49"/>
      <c r="CN491" s="49"/>
      <c r="CO491" s="49"/>
      <c r="CP491" s="49"/>
      <c r="CQ491" s="49"/>
      <c r="CR491" s="49"/>
      <c r="CS491" s="49"/>
      <c r="CT491" s="49"/>
      <c r="CU491" s="49"/>
      <c r="CV491" s="49"/>
      <c r="CW491" s="49"/>
      <c r="CX491" s="49"/>
      <c r="CY491" s="49"/>
      <c r="CZ491" s="49"/>
      <c r="DA491" s="49"/>
      <c r="DB491" s="49"/>
      <c r="DC491" s="49"/>
      <c r="DD491" s="49"/>
      <c r="DE491" s="49"/>
      <c r="DF491" s="49"/>
      <c r="DG491" s="49"/>
      <c r="DH491" s="49"/>
      <c r="DI491" s="49"/>
      <c r="DJ491" s="49"/>
      <c r="DK491" s="49"/>
      <c r="DL491" s="49"/>
      <c r="DM491" s="49"/>
      <c r="DN491" s="49"/>
      <c r="DO491" s="49"/>
      <c r="DP491" s="49"/>
      <c r="DQ491" s="49"/>
      <c r="DR491" s="49"/>
      <c r="DS491" s="49"/>
      <c r="DT491" s="49"/>
      <c r="DU491" s="49"/>
      <c r="DV491" s="49"/>
      <c r="DW491" s="49"/>
      <c r="DX491" s="49"/>
      <c r="DY491" s="49"/>
      <c r="DZ491" s="49"/>
      <c r="EA491" s="49"/>
      <c r="EB491" s="49"/>
      <c r="EC491" s="49"/>
      <c r="ED491" s="49"/>
      <c r="EE491" s="49"/>
      <c r="EF491" s="49"/>
      <c r="EG491" s="49"/>
      <c r="EH491" s="49"/>
      <c r="EI491" s="49"/>
      <c r="EJ491" s="49"/>
      <c r="EK491" s="49"/>
      <c r="EL491" s="49"/>
      <c r="EM491" s="49"/>
      <c r="EN491" s="49"/>
      <c r="EO491" s="49"/>
      <c r="EP491" s="49"/>
      <c r="EQ491" s="49"/>
      <c r="ER491" s="49"/>
      <c r="ES491" s="49"/>
      <c r="ET491" s="49"/>
      <c r="EU491" s="49"/>
      <c r="EV491" s="49"/>
      <c r="EW491" s="49"/>
      <c r="EX491" s="49"/>
      <c r="EY491" s="49"/>
      <c r="EZ491" s="49"/>
      <c r="FA491" s="49"/>
      <c r="FB491" s="49"/>
      <c r="FC491" s="49"/>
      <c r="FD491" s="49"/>
      <c r="FE491" s="49"/>
      <c r="FF491" s="49"/>
      <c r="FG491" s="49"/>
      <c r="FH491" s="49"/>
    </row>
    <row r="492" spans="1:164" s="42" customFormat="1" x14ac:dyDescent="0.25">
      <c r="A492" s="34"/>
      <c r="B492" s="1" t="s">
        <v>28</v>
      </c>
      <c r="C492" s="35"/>
      <c r="D492" s="3">
        <v>2.6</v>
      </c>
      <c r="E492" s="38">
        <v>2.6</v>
      </c>
      <c r="F492" s="3"/>
      <c r="G492" s="38"/>
      <c r="H492" s="3"/>
      <c r="I492" s="36"/>
      <c r="J492" s="129"/>
      <c r="K492" s="5"/>
      <c r="L492" s="5"/>
      <c r="M492" s="5"/>
      <c r="N492" s="5"/>
      <c r="O492" s="5"/>
      <c r="P492" s="5"/>
      <c r="Q492" s="5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49"/>
      <c r="AC492" s="49"/>
      <c r="AD492" s="49"/>
      <c r="AE492" s="49"/>
      <c r="AF492" s="49"/>
      <c r="AG492" s="49"/>
      <c r="AH492" s="49"/>
      <c r="AI492" s="49"/>
      <c r="AJ492" s="49"/>
      <c r="AK492" s="49"/>
      <c r="AL492" s="49"/>
      <c r="AM492" s="49"/>
      <c r="AN492" s="49"/>
      <c r="AO492" s="49"/>
      <c r="AP492" s="49"/>
      <c r="AQ492" s="49"/>
      <c r="AR492" s="49"/>
      <c r="AS492" s="49"/>
      <c r="AT492" s="49"/>
      <c r="AU492" s="49"/>
      <c r="AV492" s="49"/>
      <c r="AW492" s="49"/>
      <c r="AX492" s="49"/>
      <c r="AY492" s="49"/>
      <c r="AZ492" s="49"/>
      <c r="BA492" s="49"/>
      <c r="BB492" s="49"/>
      <c r="BC492" s="49"/>
      <c r="BD492" s="49"/>
      <c r="BE492" s="49"/>
      <c r="BF492" s="49"/>
      <c r="BG492" s="49"/>
      <c r="BH492" s="49"/>
      <c r="BI492" s="49"/>
      <c r="BJ492" s="49"/>
      <c r="BK492" s="49"/>
      <c r="BL492" s="49"/>
      <c r="BM492" s="49"/>
      <c r="BN492" s="49"/>
      <c r="BO492" s="49"/>
      <c r="BP492" s="49"/>
      <c r="BQ492" s="49"/>
      <c r="BR492" s="49"/>
      <c r="BS492" s="49"/>
      <c r="BT492" s="49"/>
      <c r="BU492" s="49"/>
      <c r="BV492" s="49"/>
      <c r="BW492" s="49"/>
      <c r="BX492" s="49"/>
      <c r="BY492" s="49"/>
      <c r="BZ492" s="49"/>
      <c r="CA492" s="49"/>
      <c r="CB492" s="49"/>
      <c r="CC492" s="49"/>
      <c r="CD492" s="49"/>
      <c r="CE492" s="49"/>
      <c r="CF492" s="49"/>
      <c r="CG492" s="49"/>
      <c r="CH492" s="49"/>
      <c r="CI492" s="49"/>
      <c r="CJ492" s="49"/>
      <c r="CK492" s="49"/>
      <c r="CL492" s="49"/>
      <c r="CM492" s="49"/>
      <c r="CN492" s="49"/>
      <c r="CO492" s="49"/>
      <c r="CP492" s="49"/>
      <c r="CQ492" s="49"/>
      <c r="CR492" s="49"/>
      <c r="CS492" s="49"/>
      <c r="CT492" s="49"/>
      <c r="CU492" s="49"/>
      <c r="CV492" s="49"/>
      <c r="CW492" s="49"/>
      <c r="CX492" s="49"/>
      <c r="CY492" s="49"/>
      <c r="CZ492" s="49"/>
      <c r="DA492" s="49"/>
      <c r="DB492" s="49"/>
      <c r="DC492" s="49"/>
      <c r="DD492" s="49"/>
      <c r="DE492" s="49"/>
      <c r="DF492" s="49"/>
      <c r="DG492" s="49"/>
      <c r="DH492" s="49"/>
      <c r="DI492" s="49"/>
      <c r="DJ492" s="49"/>
      <c r="DK492" s="49"/>
      <c r="DL492" s="49"/>
      <c r="DM492" s="49"/>
      <c r="DN492" s="49"/>
      <c r="DO492" s="49"/>
      <c r="DP492" s="49"/>
      <c r="DQ492" s="49"/>
      <c r="DR492" s="49"/>
      <c r="DS492" s="49"/>
      <c r="DT492" s="49"/>
      <c r="DU492" s="49"/>
      <c r="DV492" s="49"/>
      <c r="DW492" s="49"/>
      <c r="DX492" s="49"/>
      <c r="DY492" s="49"/>
      <c r="DZ492" s="49"/>
      <c r="EA492" s="49"/>
      <c r="EB492" s="49"/>
      <c r="EC492" s="49"/>
      <c r="ED492" s="49"/>
      <c r="EE492" s="49"/>
      <c r="EF492" s="49"/>
      <c r="EG492" s="49"/>
      <c r="EH492" s="49"/>
      <c r="EI492" s="49"/>
      <c r="EJ492" s="49"/>
      <c r="EK492" s="49"/>
      <c r="EL492" s="49"/>
      <c r="EM492" s="49"/>
      <c r="EN492" s="49"/>
      <c r="EO492" s="49"/>
      <c r="EP492" s="49"/>
      <c r="EQ492" s="49"/>
      <c r="ER492" s="49"/>
      <c r="ES492" s="49"/>
      <c r="ET492" s="49"/>
      <c r="EU492" s="49"/>
      <c r="EV492" s="49"/>
      <c r="EW492" s="49"/>
      <c r="EX492" s="49"/>
      <c r="EY492" s="49"/>
      <c r="EZ492" s="49"/>
      <c r="FA492" s="49"/>
      <c r="FB492" s="49"/>
      <c r="FC492" s="49"/>
      <c r="FD492" s="49"/>
      <c r="FE492" s="49"/>
      <c r="FF492" s="49"/>
      <c r="FG492" s="49"/>
      <c r="FH492" s="49"/>
    </row>
    <row r="493" spans="1:164" s="42" customFormat="1" x14ac:dyDescent="0.25">
      <c r="A493" s="34"/>
      <c r="B493" s="1" t="s">
        <v>27</v>
      </c>
      <c r="C493" s="35"/>
      <c r="D493" s="3">
        <v>0.7</v>
      </c>
      <c r="E493" s="38">
        <v>0.7</v>
      </c>
      <c r="F493" s="3"/>
      <c r="G493" s="38"/>
      <c r="H493" s="3"/>
      <c r="I493" s="36"/>
      <c r="J493" s="129"/>
      <c r="K493" s="5"/>
      <c r="L493" s="5"/>
      <c r="M493" s="5"/>
      <c r="N493" s="5"/>
      <c r="O493" s="5"/>
      <c r="P493" s="5"/>
      <c r="Q493" s="5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49"/>
      <c r="AC493" s="49"/>
      <c r="AD493" s="49"/>
      <c r="AE493" s="49"/>
      <c r="AF493" s="49"/>
      <c r="AG493" s="49"/>
      <c r="AH493" s="49"/>
      <c r="AI493" s="49"/>
      <c r="AJ493" s="49"/>
      <c r="AK493" s="49"/>
      <c r="AL493" s="49"/>
      <c r="AM493" s="49"/>
      <c r="AN493" s="49"/>
      <c r="AO493" s="49"/>
      <c r="AP493" s="49"/>
      <c r="AQ493" s="49"/>
      <c r="AR493" s="49"/>
      <c r="AS493" s="49"/>
      <c r="AT493" s="49"/>
      <c r="AU493" s="49"/>
      <c r="AV493" s="49"/>
      <c r="AW493" s="49"/>
      <c r="AX493" s="49"/>
      <c r="AY493" s="49"/>
      <c r="AZ493" s="49"/>
      <c r="BA493" s="49"/>
      <c r="BB493" s="49"/>
      <c r="BC493" s="49"/>
      <c r="BD493" s="49"/>
      <c r="BE493" s="49"/>
      <c r="BF493" s="49"/>
      <c r="BG493" s="49"/>
      <c r="BH493" s="49"/>
      <c r="BI493" s="49"/>
      <c r="BJ493" s="49"/>
      <c r="BK493" s="49"/>
      <c r="BL493" s="49"/>
      <c r="BM493" s="49"/>
      <c r="BN493" s="49"/>
      <c r="BO493" s="49"/>
      <c r="BP493" s="49"/>
      <c r="BQ493" s="49"/>
      <c r="BR493" s="49"/>
      <c r="BS493" s="49"/>
      <c r="BT493" s="49"/>
      <c r="BU493" s="49"/>
      <c r="BV493" s="49"/>
      <c r="BW493" s="49"/>
      <c r="BX493" s="49"/>
      <c r="BY493" s="49"/>
      <c r="BZ493" s="49"/>
      <c r="CA493" s="49"/>
      <c r="CB493" s="49"/>
      <c r="CC493" s="49"/>
      <c r="CD493" s="49"/>
      <c r="CE493" s="49"/>
      <c r="CF493" s="49"/>
      <c r="CG493" s="49"/>
      <c r="CH493" s="49"/>
      <c r="CI493" s="49"/>
      <c r="CJ493" s="49"/>
      <c r="CK493" s="49"/>
      <c r="CL493" s="49"/>
      <c r="CM493" s="49"/>
      <c r="CN493" s="49"/>
      <c r="CO493" s="49"/>
      <c r="CP493" s="49"/>
      <c r="CQ493" s="49"/>
      <c r="CR493" s="49"/>
      <c r="CS493" s="49"/>
      <c r="CT493" s="49"/>
      <c r="CU493" s="49"/>
      <c r="CV493" s="49"/>
      <c r="CW493" s="49"/>
      <c r="CX493" s="49"/>
      <c r="CY493" s="49"/>
      <c r="CZ493" s="49"/>
      <c r="DA493" s="49"/>
      <c r="DB493" s="49"/>
      <c r="DC493" s="49"/>
      <c r="DD493" s="49"/>
      <c r="DE493" s="49"/>
      <c r="DF493" s="49"/>
      <c r="DG493" s="49"/>
      <c r="DH493" s="49"/>
      <c r="DI493" s="49"/>
      <c r="DJ493" s="49"/>
      <c r="DK493" s="49"/>
      <c r="DL493" s="49"/>
      <c r="DM493" s="49"/>
      <c r="DN493" s="49"/>
      <c r="DO493" s="49"/>
      <c r="DP493" s="49"/>
      <c r="DQ493" s="49"/>
      <c r="DR493" s="49"/>
      <c r="DS493" s="49"/>
      <c r="DT493" s="49"/>
      <c r="DU493" s="49"/>
      <c r="DV493" s="49"/>
      <c r="DW493" s="49"/>
      <c r="DX493" s="49"/>
      <c r="DY493" s="49"/>
      <c r="DZ493" s="49"/>
      <c r="EA493" s="49"/>
      <c r="EB493" s="49"/>
      <c r="EC493" s="49"/>
      <c r="ED493" s="49"/>
      <c r="EE493" s="49"/>
      <c r="EF493" s="49"/>
      <c r="EG493" s="49"/>
      <c r="EH493" s="49"/>
      <c r="EI493" s="49"/>
      <c r="EJ493" s="49"/>
      <c r="EK493" s="49"/>
      <c r="EL493" s="49"/>
      <c r="EM493" s="49"/>
      <c r="EN493" s="49"/>
      <c r="EO493" s="49"/>
      <c r="EP493" s="49"/>
      <c r="EQ493" s="49"/>
      <c r="ER493" s="49"/>
      <c r="ES493" s="49"/>
      <c r="ET493" s="49"/>
      <c r="EU493" s="49"/>
      <c r="EV493" s="49"/>
      <c r="EW493" s="49"/>
      <c r="EX493" s="49"/>
      <c r="EY493" s="49"/>
      <c r="EZ493" s="49"/>
      <c r="FA493" s="49"/>
      <c r="FB493" s="49"/>
      <c r="FC493" s="49"/>
      <c r="FD493" s="49"/>
      <c r="FE493" s="49"/>
      <c r="FF493" s="49"/>
      <c r="FG493" s="49"/>
      <c r="FH493" s="49"/>
    </row>
    <row r="494" spans="1:164" s="63" customFormat="1" ht="15.75" x14ac:dyDescent="0.25">
      <c r="A494" s="34" t="s">
        <v>71</v>
      </c>
      <c r="B494" s="1"/>
      <c r="C494" s="35">
        <v>180</v>
      </c>
      <c r="D494" s="3"/>
      <c r="E494" s="38"/>
      <c r="F494" s="36"/>
      <c r="G494" s="38"/>
      <c r="H494" s="3">
        <v>10</v>
      </c>
      <c r="I494" s="36">
        <v>40</v>
      </c>
      <c r="J494" s="27" t="s">
        <v>72</v>
      </c>
      <c r="K494" s="5"/>
      <c r="L494" s="5"/>
      <c r="M494" s="5"/>
      <c r="N494" s="5"/>
      <c r="O494" s="5"/>
      <c r="P494" s="5"/>
      <c r="Q494" s="5"/>
      <c r="R494" s="78"/>
      <c r="S494" s="78"/>
      <c r="T494" s="78"/>
      <c r="U494" s="78"/>
      <c r="V494" s="78"/>
      <c r="W494" s="78"/>
      <c r="X494" s="78"/>
      <c r="Y494" s="78"/>
      <c r="Z494" s="78"/>
      <c r="AA494" s="78"/>
      <c r="AB494" s="78"/>
      <c r="AC494" s="78"/>
      <c r="AD494" s="78"/>
      <c r="AE494" s="78"/>
      <c r="AF494" s="78"/>
      <c r="AG494" s="78"/>
      <c r="AH494" s="78"/>
      <c r="AI494" s="78"/>
      <c r="AJ494" s="78"/>
      <c r="AK494" s="78"/>
      <c r="AL494" s="78"/>
      <c r="AM494" s="78"/>
      <c r="AN494" s="78"/>
      <c r="AO494" s="78"/>
      <c r="AP494" s="78"/>
      <c r="AQ494" s="78"/>
      <c r="AR494" s="78"/>
      <c r="AS494" s="78"/>
      <c r="AT494" s="78"/>
      <c r="AU494" s="78"/>
      <c r="AV494" s="78"/>
      <c r="AW494" s="78"/>
      <c r="AX494" s="78"/>
      <c r="AY494" s="78"/>
      <c r="AZ494" s="78"/>
      <c r="BA494" s="78"/>
      <c r="BB494" s="78"/>
      <c r="BC494" s="78"/>
      <c r="BD494" s="78"/>
      <c r="BE494" s="78"/>
      <c r="BF494" s="78"/>
      <c r="BG494" s="78"/>
      <c r="BH494" s="78"/>
      <c r="BI494" s="78"/>
      <c r="BJ494" s="78"/>
      <c r="BK494" s="78"/>
      <c r="BL494" s="78"/>
      <c r="BM494" s="78"/>
      <c r="BN494" s="78"/>
      <c r="BO494" s="78"/>
      <c r="BP494" s="78"/>
      <c r="BQ494" s="78"/>
      <c r="BR494" s="78"/>
      <c r="BS494" s="78"/>
      <c r="BT494" s="78"/>
      <c r="BU494" s="78"/>
      <c r="BV494" s="78"/>
      <c r="BW494" s="78"/>
      <c r="BX494" s="78"/>
      <c r="BY494" s="78"/>
      <c r="BZ494" s="78"/>
      <c r="CA494" s="78"/>
      <c r="CB494" s="78"/>
      <c r="CC494" s="78"/>
      <c r="CD494" s="78"/>
      <c r="CE494" s="78"/>
      <c r="CF494" s="78"/>
      <c r="CG494" s="78"/>
      <c r="CH494" s="78"/>
      <c r="CI494" s="78"/>
      <c r="CJ494" s="78"/>
      <c r="CK494" s="78"/>
      <c r="CL494" s="78"/>
      <c r="CM494" s="78"/>
      <c r="CN494" s="78"/>
      <c r="CO494" s="78"/>
      <c r="CP494" s="78"/>
      <c r="CQ494" s="78"/>
      <c r="CR494" s="78"/>
      <c r="CS494" s="78"/>
      <c r="CT494" s="78"/>
      <c r="CU494" s="78"/>
      <c r="CV494" s="78"/>
      <c r="CW494" s="78"/>
      <c r="CX494" s="78"/>
      <c r="CY494" s="78"/>
      <c r="CZ494" s="78"/>
      <c r="DA494" s="78"/>
      <c r="DB494" s="78"/>
      <c r="DC494" s="78"/>
      <c r="DD494" s="78"/>
      <c r="DE494" s="78"/>
      <c r="DF494" s="78"/>
      <c r="DG494" s="78"/>
      <c r="DH494" s="78"/>
      <c r="DI494" s="78"/>
      <c r="DJ494" s="78"/>
      <c r="DK494" s="78"/>
      <c r="DL494" s="78"/>
      <c r="DM494" s="78"/>
      <c r="DN494" s="78"/>
      <c r="DO494" s="78"/>
      <c r="DP494" s="78"/>
      <c r="DQ494" s="78"/>
      <c r="DR494" s="78"/>
      <c r="DS494" s="78"/>
      <c r="DT494" s="78"/>
      <c r="DU494" s="78"/>
      <c r="DV494" s="78"/>
      <c r="DW494" s="78"/>
      <c r="DX494" s="78"/>
      <c r="DY494" s="78"/>
      <c r="DZ494" s="78"/>
      <c r="EA494" s="78"/>
      <c r="EB494" s="78"/>
      <c r="EC494" s="78"/>
      <c r="ED494" s="78"/>
      <c r="EE494" s="78"/>
      <c r="EF494" s="78"/>
      <c r="EG494" s="78"/>
      <c r="EH494" s="78"/>
      <c r="EI494" s="78"/>
      <c r="EJ494" s="78"/>
      <c r="EK494" s="78"/>
      <c r="EL494" s="78"/>
      <c r="EM494" s="78"/>
      <c r="EN494" s="78"/>
      <c r="EO494" s="78"/>
      <c r="EP494" s="78"/>
      <c r="EQ494" s="78"/>
      <c r="ER494" s="78"/>
      <c r="ES494" s="78"/>
      <c r="ET494" s="78"/>
      <c r="EU494" s="78"/>
    </row>
    <row r="495" spans="1:164" s="63" customFormat="1" ht="15.75" x14ac:dyDescent="0.25">
      <c r="A495" s="34"/>
      <c r="B495" s="1" t="s">
        <v>73</v>
      </c>
      <c r="C495" s="35"/>
      <c r="D495" s="3">
        <v>21.6</v>
      </c>
      <c r="E495" s="38">
        <v>21.6</v>
      </c>
      <c r="F495" s="36"/>
      <c r="G495" s="38"/>
      <c r="H495" s="3"/>
      <c r="I495" s="36"/>
      <c r="J495" s="27"/>
      <c r="K495" s="5"/>
      <c r="L495" s="5"/>
      <c r="M495" s="5"/>
      <c r="N495" s="5"/>
      <c r="O495" s="5"/>
      <c r="P495" s="5"/>
      <c r="Q495" s="5"/>
      <c r="R495" s="78"/>
      <c r="S495" s="78"/>
      <c r="T495" s="78"/>
      <c r="U495" s="78"/>
      <c r="V495" s="78"/>
      <c r="W495" s="78"/>
      <c r="X495" s="78"/>
      <c r="Y495" s="78"/>
      <c r="Z495" s="78"/>
      <c r="AA495" s="78"/>
      <c r="AB495" s="78"/>
      <c r="AC495" s="78"/>
      <c r="AD495" s="78"/>
      <c r="AE495" s="78"/>
      <c r="AF495" s="78"/>
      <c r="AG495" s="78"/>
      <c r="AH495" s="78"/>
      <c r="AI495" s="78"/>
      <c r="AJ495" s="78"/>
      <c r="AK495" s="78"/>
      <c r="AL495" s="78"/>
      <c r="AM495" s="78"/>
      <c r="AN495" s="78"/>
      <c r="AO495" s="78"/>
      <c r="AP495" s="78"/>
      <c r="AQ495" s="78"/>
      <c r="AR495" s="78"/>
      <c r="AS495" s="78"/>
      <c r="AT495" s="78"/>
      <c r="AU495" s="78"/>
      <c r="AV495" s="78"/>
      <c r="AW495" s="78"/>
      <c r="AX495" s="78"/>
      <c r="AY495" s="78"/>
      <c r="AZ495" s="78"/>
      <c r="BA495" s="78"/>
      <c r="BB495" s="78"/>
      <c r="BC495" s="78"/>
      <c r="BD495" s="78"/>
      <c r="BE495" s="78"/>
      <c r="BF495" s="78"/>
      <c r="BG495" s="78"/>
      <c r="BH495" s="78"/>
      <c r="BI495" s="78"/>
      <c r="BJ495" s="78"/>
      <c r="BK495" s="78"/>
      <c r="BL495" s="78"/>
      <c r="BM495" s="78"/>
      <c r="BN495" s="78"/>
      <c r="BO495" s="78"/>
      <c r="BP495" s="78"/>
      <c r="BQ495" s="78"/>
      <c r="BR495" s="78"/>
      <c r="BS495" s="78"/>
      <c r="BT495" s="78"/>
      <c r="BU495" s="78"/>
      <c r="BV495" s="78"/>
      <c r="BW495" s="78"/>
      <c r="BX495" s="78"/>
      <c r="BY495" s="78"/>
      <c r="BZ495" s="78"/>
      <c r="CA495" s="78"/>
      <c r="CB495" s="78"/>
      <c r="CC495" s="78"/>
      <c r="CD495" s="78"/>
      <c r="CE495" s="78"/>
      <c r="CF495" s="78"/>
      <c r="CG495" s="78"/>
      <c r="CH495" s="78"/>
      <c r="CI495" s="78"/>
      <c r="CJ495" s="78"/>
      <c r="CK495" s="78"/>
      <c r="CL495" s="78"/>
      <c r="CM495" s="78"/>
      <c r="CN495" s="78"/>
      <c r="CO495" s="78"/>
      <c r="CP495" s="78"/>
      <c r="CQ495" s="78"/>
      <c r="CR495" s="78"/>
      <c r="CS495" s="78"/>
      <c r="CT495" s="78"/>
      <c r="CU495" s="78"/>
      <c r="CV495" s="78"/>
      <c r="CW495" s="78"/>
      <c r="CX495" s="78"/>
      <c r="CY495" s="78"/>
      <c r="CZ495" s="78"/>
      <c r="DA495" s="78"/>
      <c r="DB495" s="78"/>
      <c r="DC495" s="78"/>
      <c r="DD495" s="78"/>
      <c r="DE495" s="78"/>
      <c r="DF495" s="78"/>
      <c r="DG495" s="78"/>
      <c r="DH495" s="78"/>
      <c r="DI495" s="78"/>
      <c r="DJ495" s="78"/>
      <c r="DK495" s="78"/>
      <c r="DL495" s="78"/>
      <c r="DM495" s="78"/>
      <c r="DN495" s="78"/>
      <c r="DO495" s="78"/>
      <c r="DP495" s="78"/>
      <c r="DQ495" s="78"/>
      <c r="DR495" s="78"/>
      <c r="DS495" s="78"/>
      <c r="DT495" s="78"/>
      <c r="DU495" s="78"/>
      <c r="DV495" s="78"/>
      <c r="DW495" s="78"/>
      <c r="DX495" s="78"/>
      <c r="DY495" s="78"/>
      <c r="DZ495" s="78"/>
      <c r="EA495" s="78"/>
      <c r="EB495" s="78"/>
      <c r="EC495" s="78"/>
      <c r="ED495" s="78"/>
      <c r="EE495" s="78"/>
      <c r="EF495" s="78"/>
      <c r="EG495" s="78"/>
      <c r="EH495" s="78"/>
      <c r="EI495" s="78"/>
      <c r="EJ495" s="78"/>
      <c r="EK495" s="78"/>
      <c r="EL495" s="78"/>
      <c r="EM495" s="78"/>
      <c r="EN495" s="78"/>
      <c r="EO495" s="78"/>
      <c r="EP495" s="78"/>
      <c r="EQ495" s="78"/>
      <c r="ER495" s="78"/>
      <c r="ES495" s="78"/>
      <c r="ET495" s="78"/>
      <c r="EU495" s="78"/>
    </row>
    <row r="496" spans="1:164" s="63" customFormat="1" ht="15.75" x14ac:dyDescent="0.25">
      <c r="A496" s="34"/>
      <c r="B496" s="1" t="s">
        <v>25</v>
      </c>
      <c r="C496" s="35"/>
      <c r="D496" s="3">
        <v>180</v>
      </c>
      <c r="E496" s="38">
        <v>180</v>
      </c>
      <c r="F496" s="36"/>
      <c r="G496" s="38"/>
      <c r="H496" s="3"/>
      <c r="I496" s="36"/>
      <c r="J496" s="27"/>
      <c r="K496" s="5"/>
      <c r="L496" s="5"/>
      <c r="M496" s="5"/>
      <c r="N496" s="5"/>
      <c r="O496" s="5"/>
      <c r="P496" s="5"/>
      <c r="Q496" s="5"/>
      <c r="R496" s="78"/>
      <c r="S496" s="78"/>
      <c r="T496" s="78"/>
      <c r="U496" s="78"/>
      <c r="V496" s="78"/>
      <c r="W496" s="78"/>
      <c r="X496" s="78"/>
      <c r="Y496" s="78"/>
      <c r="Z496" s="78"/>
      <c r="AA496" s="78"/>
      <c r="AB496" s="78"/>
      <c r="AC496" s="78"/>
      <c r="AD496" s="78"/>
      <c r="AE496" s="78"/>
      <c r="AF496" s="78"/>
      <c r="AG496" s="78"/>
      <c r="AH496" s="78"/>
      <c r="AI496" s="78"/>
      <c r="AJ496" s="78"/>
      <c r="AK496" s="78"/>
      <c r="AL496" s="78"/>
      <c r="AM496" s="78"/>
      <c r="AN496" s="78"/>
      <c r="AO496" s="78"/>
      <c r="AP496" s="78"/>
      <c r="AQ496" s="78"/>
      <c r="AR496" s="78"/>
      <c r="AS496" s="78"/>
      <c r="AT496" s="78"/>
      <c r="AU496" s="78"/>
      <c r="AV496" s="78"/>
      <c r="AW496" s="78"/>
      <c r="AX496" s="78"/>
      <c r="AY496" s="78"/>
      <c r="AZ496" s="78"/>
      <c r="BA496" s="78"/>
      <c r="BB496" s="78"/>
      <c r="BC496" s="78"/>
      <c r="BD496" s="78"/>
      <c r="BE496" s="78"/>
      <c r="BF496" s="78"/>
      <c r="BG496" s="78"/>
      <c r="BH496" s="78"/>
      <c r="BI496" s="78"/>
      <c r="BJ496" s="78"/>
      <c r="BK496" s="78"/>
      <c r="BL496" s="78"/>
      <c r="BM496" s="78"/>
      <c r="BN496" s="78"/>
      <c r="BO496" s="78"/>
      <c r="BP496" s="78"/>
      <c r="BQ496" s="78"/>
      <c r="BR496" s="78"/>
      <c r="BS496" s="78"/>
      <c r="BT496" s="78"/>
      <c r="BU496" s="78"/>
      <c r="BV496" s="78"/>
      <c r="BW496" s="78"/>
      <c r="BX496" s="78"/>
      <c r="BY496" s="78"/>
      <c r="BZ496" s="78"/>
      <c r="CA496" s="78"/>
      <c r="CB496" s="78"/>
      <c r="CC496" s="78"/>
      <c r="CD496" s="78"/>
      <c r="CE496" s="78"/>
      <c r="CF496" s="78"/>
      <c r="CG496" s="78"/>
      <c r="CH496" s="78"/>
      <c r="CI496" s="78"/>
      <c r="CJ496" s="78"/>
      <c r="CK496" s="78"/>
      <c r="CL496" s="78"/>
      <c r="CM496" s="78"/>
      <c r="CN496" s="78"/>
      <c r="CO496" s="78"/>
      <c r="CP496" s="78"/>
      <c r="CQ496" s="78"/>
      <c r="CR496" s="78"/>
      <c r="CS496" s="78"/>
      <c r="CT496" s="78"/>
      <c r="CU496" s="78"/>
      <c r="CV496" s="78"/>
      <c r="CW496" s="78"/>
      <c r="CX496" s="78"/>
      <c r="CY496" s="78"/>
      <c r="CZ496" s="78"/>
      <c r="DA496" s="78"/>
      <c r="DB496" s="78"/>
      <c r="DC496" s="78"/>
      <c r="DD496" s="78"/>
      <c r="DE496" s="78"/>
      <c r="DF496" s="78"/>
      <c r="DG496" s="78"/>
      <c r="DH496" s="78"/>
      <c r="DI496" s="78"/>
      <c r="DJ496" s="78"/>
      <c r="DK496" s="78"/>
      <c r="DL496" s="78"/>
      <c r="DM496" s="78"/>
      <c r="DN496" s="78"/>
      <c r="DO496" s="78"/>
      <c r="DP496" s="78"/>
      <c r="DQ496" s="78"/>
      <c r="DR496" s="78"/>
      <c r="DS496" s="78"/>
      <c r="DT496" s="78"/>
      <c r="DU496" s="78"/>
      <c r="DV496" s="78"/>
      <c r="DW496" s="78"/>
      <c r="DX496" s="78"/>
      <c r="DY496" s="78"/>
      <c r="DZ496" s="78"/>
      <c r="EA496" s="78"/>
      <c r="EB496" s="78"/>
      <c r="EC496" s="78"/>
      <c r="ED496" s="78"/>
      <c r="EE496" s="78"/>
      <c r="EF496" s="78"/>
      <c r="EG496" s="78"/>
      <c r="EH496" s="78"/>
      <c r="EI496" s="78"/>
      <c r="EJ496" s="78"/>
      <c r="EK496" s="78"/>
      <c r="EL496" s="78"/>
      <c r="EM496" s="78"/>
      <c r="EN496" s="78"/>
      <c r="EO496" s="78"/>
      <c r="EP496" s="78"/>
      <c r="EQ496" s="78"/>
      <c r="ER496" s="78"/>
      <c r="ES496" s="78"/>
      <c r="ET496" s="78"/>
      <c r="EU496" s="78"/>
    </row>
    <row r="497" spans="1:151" s="63" customFormat="1" ht="15.75" x14ac:dyDescent="0.25">
      <c r="A497" s="34"/>
      <c r="B497" s="1" t="s">
        <v>74</v>
      </c>
      <c r="C497" s="35"/>
      <c r="D497" s="3">
        <v>5</v>
      </c>
      <c r="E497" s="38">
        <v>5</v>
      </c>
      <c r="F497" s="36"/>
      <c r="G497" s="38"/>
      <c r="H497" s="3"/>
      <c r="I497" s="36"/>
      <c r="J497" s="27"/>
      <c r="K497" s="5"/>
      <c r="L497" s="5"/>
      <c r="M497" s="5"/>
      <c r="N497" s="5"/>
      <c r="O497" s="5"/>
      <c r="P497" s="5"/>
      <c r="Q497" s="5"/>
      <c r="R497" s="78"/>
      <c r="S497" s="78"/>
      <c r="T497" s="78"/>
      <c r="U497" s="78"/>
      <c r="V497" s="78"/>
      <c r="W497" s="78"/>
      <c r="X497" s="78"/>
      <c r="Y497" s="78"/>
      <c r="Z497" s="78"/>
      <c r="AA497" s="78"/>
      <c r="AB497" s="78"/>
      <c r="AC497" s="78"/>
      <c r="AD497" s="78"/>
      <c r="AE497" s="78"/>
      <c r="AF497" s="78"/>
      <c r="AG497" s="78"/>
      <c r="AH497" s="78"/>
      <c r="AI497" s="78"/>
      <c r="AJ497" s="78"/>
      <c r="AK497" s="78"/>
      <c r="AL497" s="78"/>
      <c r="AM497" s="78"/>
      <c r="AN497" s="78"/>
      <c r="AO497" s="78"/>
      <c r="AP497" s="78"/>
      <c r="AQ497" s="78"/>
      <c r="AR497" s="78"/>
      <c r="AS497" s="78"/>
      <c r="AT497" s="78"/>
      <c r="AU497" s="78"/>
      <c r="AV497" s="78"/>
      <c r="AW497" s="78"/>
      <c r="AX497" s="78"/>
      <c r="AY497" s="78"/>
      <c r="AZ497" s="78"/>
      <c r="BA497" s="78"/>
      <c r="BB497" s="78"/>
      <c r="BC497" s="78"/>
      <c r="BD497" s="78"/>
      <c r="BE497" s="78"/>
      <c r="BF497" s="78"/>
      <c r="BG497" s="78"/>
      <c r="BH497" s="78"/>
      <c r="BI497" s="78"/>
      <c r="BJ497" s="78"/>
      <c r="BK497" s="78"/>
      <c r="BL497" s="78"/>
      <c r="BM497" s="78"/>
      <c r="BN497" s="78"/>
      <c r="BO497" s="78"/>
      <c r="BP497" s="78"/>
      <c r="BQ497" s="78"/>
      <c r="BR497" s="78"/>
      <c r="BS497" s="78"/>
      <c r="BT497" s="78"/>
      <c r="BU497" s="78"/>
      <c r="BV497" s="78"/>
      <c r="BW497" s="78"/>
      <c r="BX497" s="78"/>
      <c r="BY497" s="78"/>
      <c r="BZ497" s="78"/>
      <c r="CA497" s="78"/>
      <c r="CB497" s="78"/>
      <c r="CC497" s="78"/>
      <c r="CD497" s="78"/>
      <c r="CE497" s="78"/>
      <c r="CF497" s="78"/>
      <c r="CG497" s="78"/>
      <c r="CH497" s="78"/>
      <c r="CI497" s="78"/>
      <c r="CJ497" s="78"/>
      <c r="CK497" s="78"/>
      <c r="CL497" s="78"/>
      <c r="CM497" s="78"/>
      <c r="CN497" s="78"/>
      <c r="CO497" s="78"/>
      <c r="CP497" s="78"/>
      <c r="CQ497" s="78"/>
      <c r="CR497" s="78"/>
      <c r="CS497" s="78"/>
      <c r="CT497" s="78"/>
      <c r="CU497" s="78"/>
      <c r="CV497" s="78"/>
      <c r="CW497" s="78"/>
      <c r="CX497" s="78"/>
      <c r="CY497" s="78"/>
      <c r="CZ497" s="78"/>
      <c r="DA497" s="78"/>
      <c r="DB497" s="78"/>
      <c r="DC497" s="78"/>
      <c r="DD497" s="78"/>
      <c r="DE497" s="78"/>
      <c r="DF497" s="78"/>
      <c r="DG497" s="78"/>
      <c r="DH497" s="78"/>
      <c r="DI497" s="78"/>
      <c r="DJ497" s="78"/>
      <c r="DK497" s="78"/>
      <c r="DL497" s="78"/>
      <c r="DM497" s="78"/>
      <c r="DN497" s="78"/>
      <c r="DO497" s="78"/>
      <c r="DP497" s="78"/>
      <c r="DQ497" s="78"/>
      <c r="DR497" s="78"/>
      <c r="DS497" s="78"/>
      <c r="DT497" s="78"/>
      <c r="DU497" s="78"/>
      <c r="DV497" s="78"/>
      <c r="DW497" s="78"/>
      <c r="DX497" s="78"/>
      <c r="DY497" s="78"/>
      <c r="DZ497" s="78"/>
      <c r="EA497" s="78"/>
      <c r="EB497" s="78"/>
      <c r="EC497" s="78"/>
      <c r="ED497" s="78"/>
      <c r="EE497" s="78"/>
      <c r="EF497" s="78"/>
      <c r="EG497" s="78"/>
      <c r="EH497" s="78"/>
      <c r="EI497" s="78"/>
      <c r="EJ497" s="78"/>
      <c r="EK497" s="78"/>
      <c r="EL497" s="78"/>
      <c r="EM497" s="78"/>
      <c r="EN497" s="78"/>
      <c r="EO497" s="78"/>
      <c r="EP497" s="78"/>
      <c r="EQ497" s="78"/>
      <c r="ER497" s="78"/>
      <c r="ES497" s="78"/>
      <c r="ET497" s="78"/>
      <c r="EU497" s="78"/>
    </row>
    <row r="498" spans="1:151" x14ac:dyDescent="0.25">
      <c r="A498" s="79" t="s">
        <v>75</v>
      </c>
      <c r="B498" s="80"/>
      <c r="C498" s="81">
        <v>37.5</v>
      </c>
      <c r="D498" s="82">
        <v>37.5</v>
      </c>
      <c r="E498" s="82">
        <v>37.5</v>
      </c>
      <c r="F498" s="81">
        <v>1.8</v>
      </c>
      <c r="G498" s="81">
        <v>0.4</v>
      </c>
      <c r="H498" s="81">
        <v>18</v>
      </c>
      <c r="I498" s="81">
        <v>82.5</v>
      </c>
      <c r="J498" s="83"/>
    </row>
    <row r="499" spans="1:151" ht="23.25" customHeight="1" x14ac:dyDescent="0.25">
      <c r="A499" s="53" t="s">
        <v>39</v>
      </c>
      <c r="B499" s="54"/>
      <c r="C499" s="55">
        <v>687.5</v>
      </c>
      <c r="D499" s="84"/>
      <c r="E499" s="31"/>
      <c r="F499" s="84">
        <f>SUM(F464:F498)</f>
        <v>19.11</v>
      </c>
      <c r="G499" s="84">
        <f>SUM(G464:G498)</f>
        <v>22.02</v>
      </c>
      <c r="H499" s="84">
        <f>SUM(H464:H498)</f>
        <v>95.1</v>
      </c>
      <c r="I499" s="84">
        <f>SUM(I464:I498)</f>
        <v>655.5</v>
      </c>
      <c r="J499" s="153"/>
    </row>
    <row r="500" spans="1:151" x14ac:dyDescent="0.25">
      <c r="B500" s="5" t="s">
        <v>76</v>
      </c>
      <c r="C500" s="35"/>
      <c r="D500" s="1"/>
      <c r="E500" s="38"/>
      <c r="G500" s="38"/>
      <c r="I500" s="38"/>
      <c r="J500" s="94"/>
    </row>
    <row r="501" spans="1:151" s="154" customFormat="1" ht="45" x14ac:dyDescent="0.25">
      <c r="A501" s="34" t="s">
        <v>229</v>
      </c>
      <c r="B501" s="1"/>
      <c r="C501" s="121">
        <v>50</v>
      </c>
      <c r="D501" s="56"/>
      <c r="E501" s="35"/>
      <c r="F501" s="96">
        <v>3.8</v>
      </c>
      <c r="G501" s="96">
        <v>4.8</v>
      </c>
      <c r="H501" s="35">
        <v>22.3</v>
      </c>
      <c r="I501" s="96">
        <v>148</v>
      </c>
      <c r="J501" s="27" t="s">
        <v>230</v>
      </c>
      <c r="K501" s="1"/>
      <c r="L501" s="1"/>
      <c r="M501" s="1"/>
      <c r="N501" s="1"/>
      <c r="O501" s="1"/>
      <c r="P501" s="1"/>
      <c r="Q501" s="1"/>
      <c r="R501" s="155"/>
      <c r="S501" s="155"/>
      <c r="T501" s="155"/>
      <c r="U501" s="155"/>
      <c r="V501" s="155"/>
      <c r="W501" s="155"/>
      <c r="X501" s="156"/>
      <c r="Y501" s="156"/>
      <c r="Z501" s="156"/>
      <c r="AA501" s="156"/>
      <c r="AB501" s="156"/>
      <c r="AC501" s="156"/>
      <c r="AD501" s="156"/>
      <c r="AE501" s="156"/>
      <c r="AF501" s="156"/>
      <c r="AG501" s="156"/>
      <c r="AH501" s="156"/>
      <c r="AI501" s="156"/>
      <c r="AJ501" s="156"/>
      <c r="AK501" s="156"/>
      <c r="AL501" s="156"/>
      <c r="AM501" s="156"/>
      <c r="AN501" s="156"/>
      <c r="AO501" s="156"/>
      <c r="AP501" s="156"/>
      <c r="AQ501" s="156"/>
      <c r="AR501" s="156"/>
      <c r="AS501" s="156"/>
      <c r="AT501" s="156"/>
      <c r="AU501" s="156"/>
      <c r="AV501" s="156"/>
      <c r="AW501" s="156"/>
      <c r="AX501" s="156"/>
      <c r="AY501" s="156"/>
      <c r="AZ501" s="156"/>
      <c r="BA501" s="156"/>
      <c r="BB501" s="156"/>
      <c r="BC501" s="156"/>
      <c r="BD501" s="156"/>
      <c r="BE501" s="156"/>
      <c r="BF501" s="156"/>
      <c r="BG501" s="156"/>
      <c r="BH501" s="156"/>
      <c r="BI501" s="156"/>
      <c r="BJ501" s="156"/>
      <c r="BK501" s="156"/>
      <c r="BL501" s="156"/>
      <c r="BM501" s="156"/>
      <c r="BN501" s="156"/>
      <c r="BO501" s="156"/>
      <c r="BP501" s="156"/>
      <c r="BQ501" s="156"/>
      <c r="BR501" s="156"/>
      <c r="BS501" s="156"/>
      <c r="BT501" s="156"/>
      <c r="BU501" s="156"/>
      <c r="BV501" s="156"/>
      <c r="BW501" s="156"/>
      <c r="BX501" s="156"/>
      <c r="BY501" s="156"/>
      <c r="BZ501" s="156"/>
      <c r="CA501" s="156"/>
      <c r="CB501" s="156"/>
      <c r="CC501" s="156"/>
      <c r="CD501" s="156"/>
      <c r="CE501" s="156"/>
      <c r="CF501" s="156"/>
      <c r="CG501" s="156"/>
      <c r="CH501" s="156"/>
      <c r="CI501" s="156"/>
      <c r="CJ501" s="156"/>
      <c r="CK501" s="156"/>
      <c r="CL501" s="156"/>
      <c r="CM501" s="156"/>
      <c r="CN501" s="156"/>
      <c r="CO501" s="156"/>
      <c r="CP501" s="156"/>
      <c r="CQ501" s="156"/>
      <c r="CR501" s="156"/>
      <c r="CS501" s="156"/>
      <c r="CT501" s="156"/>
      <c r="CU501" s="156"/>
      <c r="CV501" s="156"/>
      <c r="CW501" s="156"/>
      <c r="CX501" s="156"/>
      <c r="CY501" s="156"/>
      <c r="CZ501" s="156"/>
      <c r="DA501" s="156"/>
      <c r="DB501" s="156"/>
      <c r="DC501" s="156"/>
      <c r="DD501" s="156"/>
      <c r="DE501" s="156"/>
      <c r="DF501" s="156"/>
      <c r="DG501" s="156"/>
      <c r="DH501" s="156"/>
      <c r="DI501" s="156"/>
      <c r="DJ501" s="156"/>
      <c r="DK501" s="156"/>
      <c r="DL501" s="156"/>
      <c r="DM501" s="156"/>
      <c r="DN501" s="156"/>
      <c r="DO501" s="156"/>
      <c r="DP501" s="156"/>
      <c r="DQ501" s="156"/>
      <c r="DR501" s="156"/>
      <c r="DS501" s="156"/>
      <c r="DT501" s="156"/>
      <c r="DU501" s="156"/>
      <c r="DV501" s="156"/>
      <c r="DW501" s="156"/>
      <c r="DX501" s="156"/>
      <c r="DY501" s="156"/>
      <c r="DZ501" s="156"/>
      <c r="EA501" s="156"/>
      <c r="EB501" s="156"/>
      <c r="EC501" s="156"/>
      <c r="ED501" s="156"/>
      <c r="EE501" s="156"/>
      <c r="EF501" s="156"/>
      <c r="EG501" s="156"/>
      <c r="EH501" s="156"/>
      <c r="EI501" s="156"/>
      <c r="EJ501" s="156"/>
      <c r="EK501" s="156"/>
      <c r="EL501" s="156"/>
      <c r="EM501" s="156"/>
      <c r="EN501" s="156"/>
      <c r="EO501" s="156"/>
      <c r="EP501" s="156"/>
      <c r="EQ501" s="156"/>
      <c r="ER501" s="156"/>
      <c r="ES501" s="156"/>
      <c r="ET501" s="156"/>
      <c r="EU501" s="156"/>
    </row>
    <row r="502" spans="1:151" s="154" customFormat="1" x14ac:dyDescent="0.25">
      <c r="A502" s="34"/>
      <c r="B502" s="1" t="s">
        <v>63</v>
      </c>
      <c r="C502" s="157"/>
      <c r="D502" s="56">
        <v>30</v>
      </c>
      <c r="E502" s="35">
        <v>30</v>
      </c>
      <c r="F502" s="96"/>
      <c r="G502" s="96"/>
      <c r="H502" s="35"/>
      <c r="I502" s="96"/>
      <c r="J502" s="27"/>
      <c r="K502" s="1"/>
      <c r="L502" s="1"/>
      <c r="M502" s="1"/>
      <c r="N502" s="1"/>
      <c r="O502" s="1"/>
      <c r="P502" s="1"/>
      <c r="Q502" s="1"/>
      <c r="R502" s="155"/>
      <c r="S502" s="155"/>
      <c r="T502" s="155"/>
      <c r="U502" s="155"/>
      <c r="V502" s="155"/>
      <c r="W502" s="155"/>
      <c r="X502" s="156"/>
      <c r="Y502" s="156"/>
      <c r="Z502" s="156"/>
      <c r="AA502" s="156"/>
      <c r="AB502" s="156"/>
      <c r="AC502" s="156"/>
      <c r="AD502" s="156"/>
      <c r="AE502" s="156"/>
      <c r="AF502" s="156"/>
      <c r="AG502" s="156"/>
      <c r="AH502" s="156"/>
      <c r="AI502" s="156"/>
      <c r="AJ502" s="156"/>
      <c r="AK502" s="156"/>
      <c r="AL502" s="156"/>
      <c r="AM502" s="156"/>
      <c r="AN502" s="156"/>
      <c r="AO502" s="156"/>
      <c r="AP502" s="156"/>
      <c r="AQ502" s="156"/>
      <c r="AR502" s="156"/>
      <c r="AS502" s="156"/>
      <c r="AT502" s="156"/>
      <c r="AU502" s="156"/>
      <c r="AV502" s="156"/>
      <c r="AW502" s="156"/>
      <c r="AX502" s="156"/>
      <c r="AY502" s="156"/>
      <c r="AZ502" s="156"/>
      <c r="BA502" s="156"/>
      <c r="BB502" s="156"/>
      <c r="BC502" s="156"/>
      <c r="BD502" s="156"/>
      <c r="BE502" s="156"/>
      <c r="BF502" s="156"/>
      <c r="BG502" s="156"/>
      <c r="BH502" s="156"/>
      <c r="BI502" s="156"/>
      <c r="BJ502" s="156"/>
      <c r="BK502" s="156"/>
      <c r="BL502" s="156"/>
      <c r="BM502" s="156"/>
      <c r="BN502" s="156"/>
      <c r="BO502" s="156"/>
      <c r="BP502" s="156"/>
      <c r="BQ502" s="156"/>
      <c r="BR502" s="156"/>
      <c r="BS502" s="156"/>
      <c r="BT502" s="156"/>
      <c r="BU502" s="156"/>
      <c r="BV502" s="156"/>
      <c r="BW502" s="156"/>
      <c r="BX502" s="156"/>
      <c r="BY502" s="156"/>
      <c r="BZ502" s="156"/>
      <c r="CA502" s="156"/>
      <c r="CB502" s="156"/>
      <c r="CC502" s="156"/>
      <c r="CD502" s="156"/>
      <c r="CE502" s="156"/>
      <c r="CF502" s="156"/>
      <c r="CG502" s="156"/>
      <c r="CH502" s="156"/>
      <c r="CI502" s="156"/>
      <c r="CJ502" s="156"/>
      <c r="CK502" s="156"/>
      <c r="CL502" s="156"/>
      <c r="CM502" s="156"/>
      <c r="CN502" s="156"/>
      <c r="CO502" s="156"/>
      <c r="CP502" s="156"/>
      <c r="CQ502" s="156"/>
      <c r="CR502" s="156"/>
      <c r="CS502" s="156"/>
      <c r="CT502" s="156"/>
      <c r="CU502" s="156"/>
      <c r="CV502" s="156"/>
      <c r="CW502" s="156"/>
      <c r="CX502" s="156"/>
      <c r="CY502" s="156"/>
      <c r="CZ502" s="156"/>
      <c r="DA502" s="156"/>
      <c r="DB502" s="156"/>
      <c r="DC502" s="156"/>
      <c r="DD502" s="156"/>
      <c r="DE502" s="156"/>
      <c r="DF502" s="156"/>
      <c r="DG502" s="156"/>
      <c r="DH502" s="156"/>
      <c r="DI502" s="156"/>
      <c r="DJ502" s="156"/>
      <c r="DK502" s="156"/>
      <c r="DL502" s="156"/>
      <c r="DM502" s="156"/>
      <c r="DN502" s="156"/>
      <c r="DO502" s="156"/>
      <c r="DP502" s="156"/>
      <c r="DQ502" s="156"/>
      <c r="DR502" s="156"/>
      <c r="DS502" s="156"/>
      <c r="DT502" s="156"/>
      <c r="DU502" s="156"/>
      <c r="DV502" s="156"/>
      <c r="DW502" s="156"/>
      <c r="DX502" s="156"/>
      <c r="DY502" s="156"/>
      <c r="DZ502" s="156"/>
      <c r="EA502" s="156"/>
      <c r="EB502" s="156"/>
      <c r="EC502" s="156"/>
      <c r="ED502" s="156"/>
      <c r="EE502" s="156"/>
      <c r="EF502" s="156"/>
      <c r="EG502" s="156"/>
      <c r="EH502" s="156"/>
      <c r="EI502" s="156"/>
      <c r="EJ502" s="156"/>
      <c r="EK502" s="156"/>
      <c r="EL502" s="156"/>
      <c r="EM502" s="156"/>
      <c r="EN502" s="156"/>
      <c r="EO502" s="156"/>
      <c r="EP502" s="156"/>
      <c r="EQ502" s="156"/>
      <c r="ER502" s="156"/>
      <c r="ES502" s="156"/>
      <c r="ET502" s="156"/>
      <c r="EU502" s="156"/>
    </row>
    <row r="503" spans="1:151" s="154" customFormat="1" x14ac:dyDescent="0.25">
      <c r="A503" s="34"/>
      <c r="B503" s="1" t="s">
        <v>74</v>
      </c>
      <c r="C503" s="157"/>
      <c r="D503" s="56">
        <v>8</v>
      </c>
      <c r="E503" s="35">
        <v>8</v>
      </c>
      <c r="F503" s="96"/>
      <c r="G503" s="96"/>
      <c r="H503" s="35"/>
      <c r="I503" s="96"/>
      <c r="J503" s="27"/>
      <c r="K503" s="1"/>
      <c r="L503" s="1"/>
      <c r="M503" s="1"/>
      <c r="N503" s="1"/>
      <c r="O503" s="1"/>
      <c r="P503" s="1"/>
      <c r="Q503" s="1"/>
      <c r="R503" s="155"/>
      <c r="S503" s="155"/>
      <c r="T503" s="155"/>
      <c r="U503" s="155"/>
      <c r="V503" s="155"/>
      <c r="W503" s="155"/>
      <c r="X503" s="156"/>
      <c r="Y503" s="156"/>
      <c r="Z503" s="156"/>
      <c r="AA503" s="156"/>
      <c r="AB503" s="156"/>
      <c r="AC503" s="156"/>
      <c r="AD503" s="156"/>
      <c r="AE503" s="156"/>
      <c r="AF503" s="156"/>
      <c r="AG503" s="156"/>
      <c r="AH503" s="156"/>
      <c r="AI503" s="156"/>
      <c r="AJ503" s="156"/>
      <c r="AK503" s="156"/>
      <c r="AL503" s="156"/>
      <c r="AM503" s="156"/>
      <c r="AN503" s="156"/>
      <c r="AO503" s="156"/>
      <c r="AP503" s="156"/>
      <c r="AQ503" s="156"/>
      <c r="AR503" s="156"/>
      <c r="AS503" s="156"/>
      <c r="AT503" s="156"/>
      <c r="AU503" s="156"/>
      <c r="AV503" s="156"/>
      <c r="AW503" s="156"/>
      <c r="AX503" s="156"/>
      <c r="AY503" s="156"/>
      <c r="AZ503" s="156"/>
      <c r="BA503" s="156"/>
      <c r="BB503" s="156"/>
      <c r="BC503" s="156"/>
      <c r="BD503" s="156"/>
      <c r="BE503" s="156"/>
      <c r="BF503" s="156"/>
      <c r="BG503" s="156"/>
      <c r="BH503" s="156"/>
      <c r="BI503" s="156"/>
      <c r="BJ503" s="156"/>
      <c r="BK503" s="156"/>
      <c r="BL503" s="156"/>
      <c r="BM503" s="156"/>
      <c r="BN503" s="156"/>
      <c r="BO503" s="156"/>
      <c r="BP503" s="156"/>
      <c r="BQ503" s="156"/>
      <c r="BR503" s="156"/>
      <c r="BS503" s="156"/>
      <c r="BT503" s="156"/>
      <c r="BU503" s="156"/>
      <c r="BV503" s="156"/>
      <c r="BW503" s="156"/>
      <c r="BX503" s="156"/>
      <c r="BY503" s="156"/>
      <c r="BZ503" s="156"/>
      <c r="CA503" s="156"/>
      <c r="CB503" s="156"/>
      <c r="CC503" s="156"/>
      <c r="CD503" s="156"/>
      <c r="CE503" s="156"/>
      <c r="CF503" s="156"/>
      <c r="CG503" s="156"/>
      <c r="CH503" s="156"/>
      <c r="CI503" s="156"/>
      <c r="CJ503" s="156"/>
      <c r="CK503" s="156"/>
      <c r="CL503" s="156"/>
      <c r="CM503" s="156"/>
      <c r="CN503" s="156"/>
      <c r="CO503" s="156"/>
      <c r="CP503" s="156"/>
      <c r="CQ503" s="156"/>
      <c r="CR503" s="156"/>
      <c r="CS503" s="156"/>
      <c r="CT503" s="156"/>
      <c r="CU503" s="156"/>
      <c r="CV503" s="156"/>
      <c r="CW503" s="156"/>
      <c r="CX503" s="156"/>
      <c r="CY503" s="156"/>
      <c r="CZ503" s="156"/>
      <c r="DA503" s="156"/>
      <c r="DB503" s="156"/>
      <c r="DC503" s="156"/>
      <c r="DD503" s="156"/>
      <c r="DE503" s="156"/>
      <c r="DF503" s="156"/>
      <c r="DG503" s="156"/>
      <c r="DH503" s="156"/>
      <c r="DI503" s="156"/>
      <c r="DJ503" s="156"/>
      <c r="DK503" s="156"/>
      <c r="DL503" s="156"/>
      <c r="DM503" s="156"/>
      <c r="DN503" s="156"/>
      <c r="DO503" s="156"/>
      <c r="DP503" s="156"/>
      <c r="DQ503" s="156"/>
      <c r="DR503" s="156"/>
      <c r="DS503" s="156"/>
      <c r="DT503" s="156"/>
      <c r="DU503" s="156"/>
      <c r="DV503" s="156"/>
      <c r="DW503" s="156"/>
      <c r="DX503" s="156"/>
      <c r="DY503" s="156"/>
      <c r="DZ503" s="156"/>
      <c r="EA503" s="156"/>
      <c r="EB503" s="156"/>
      <c r="EC503" s="156"/>
      <c r="ED503" s="156"/>
      <c r="EE503" s="156"/>
      <c r="EF503" s="156"/>
      <c r="EG503" s="156"/>
      <c r="EH503" s="156"/>
      <c r="EI503" s="156"/>
      <c r="EJ503" s="156"/>
      <c r="EK503" s="156"/>
      <c r="EL503" s="156"/>
      <c r="EM503" s="156"/>
      <c r="EN503" s="156"/>
      <c r="EO503" s="156"/>
      <c r="EP503" s="156"/>
      <c r="EQ503" s="156"/>
      <c r="ER503" s="156"/>
      <c r="ES503" s="156"/>
      <c r="ET503" s="156"/>
      <c r="EU503" s="156"/>
    </row>
    <row r="504" spans="1:151" s="154" customFormat="1" x14ac:dyDescent="0.25">
      <c r="A504" s="34"/>
      <c r="B504" s="1" t="s">
        <v>80</v>
      </c>
      <c r="C504" s="157"/>
      <c r="D504" s="56">
        <v>4</v>
      </c>
      <c r="E504" s="35">
        <v>4</v>
      </c>
      <c r="F504" s="96"/>
      <c r="G504" s="96"/>
      <c r="H504" s="35"/>
      <c r="I504" s="96"/>
      <c r="J504" s="27"/>
      <c r="K504" s="1"/>
      <c r="L504" s="1"/>
      <c r="M504" s="1"/>
      <c r="N504" s="1"/>
      <c r="O504" s="1"/>
      <c r="P504" s="1"/>
      <c r="Q504" s="1"/>
      <c r="R504" s="155"/>
      <c r="S504" s="155"/>
      <c r="T504" s="155"/>
      <c r="U504" s="155"/>
      <c r="V504" s="155"/>
      <c r="W504" s="155"/>
      <c r="X504" s="156"/>
      <c r="Y504" s="156"/>
      <c r="Z504" s="156"/>
      <c r="AA504" s="156"/>
      <c r="AB504" s="156"/>
      <c r="AC504" s="156"/>
      <c r="AD504" s="156"/>
      <c r="AE504" s="156"/>
      <c r="AF504" s="156"/>
      <c r="AG504" s="156"/>
      <c r="AH504" s="156"/>
      <c r="AI504" s="156"/>
      <c r="AJ504" s="156"/>
      <c r="AK504" s="156"/>
      <c r="AL504" s="156"/>
      <c r="AM504" s="156"/>
      <c r="AN504" s="156"/>
      <c r="AO504" s="156"/>
      <c r="AP504" s="156"/>
      <c r="AQ504" s="156"/>
      <c r="AR504" s="156"/>
      <c r="AS504" s="156"/>
      <c r="AT504" s="156"/>
      <c r="AU504" s="156"/>
      <c r="AV504" s="156"/>
      <c r="AW504" s="156"/>
      <c r="AX504" s="156"/>
      <c r="AY504" s="156"/>
      <c r="AZ504" s="156"/>
      <c r="BA504" s="156"/>
      <c r="BB504" s="156"/>
      <c r="BC504" s="156"/>
      <c r="BD504" s="156"/>
      <c r="BE504" s="156"/>
      <c r="BF504" s="156"/>
      <c r="BG504" s="156"/>
      <c r="BH504" s="156"/>
      <c r="BI504" s="156"/>
      <c r="BJ504" s="156"/>
      <c r="BK504" s="156"/>
      <c r="BL504" s="156"/>
      <c r="BM504" s="156"/>
      <c r="BN504" s="156"/>
      <c r="BO504" s="156"/>
      <c r="BP504" s="156"/>
      <c r="BQ504" s="156"/>
      <c r="BR504" s="156"/>
      <c r="BS504" s="156"/>
      <c r="BT504" s="156"/>
      <c r="BU504" s="156"/>
      <c r="BV504" s="156"/>
      <c r="BW504" s="156"/>
      <c r="BX504" s="156"/>
      <c r="BY504" s="156"/>
      <c r="BZ504" s="156"/>
      <c r="CA504" s="156"/>
      <c r="CB504" s="156"/>
      <c r="CC504" s="156"/>
      <c r="CD504" s="156"/>
      <c r="CE504" s="156"/>
      <c r="CF504" s="156"/>
      <c r="CG504" s="156"/>
      <c r="CH504" s="156"/>
      <c r="CI504" s="156"/>
      <c r="CJ504" s="156"/>
      <c r="CK504" s="156"/>
      <c r="CL504" s="156"/>
      <c r="CM504" s="156"/>
      <c r="CN504" s="156"/>
      <c r="CO504" s="156"/>
      <c r="CP504" s="156"/>
      <c r="CQ504" s="156"/>
      <c r="CR504" s="156"/>
      <c r="CS504" s="156"/>
      <c r="CT504" s="156"/>
      <c r="CU504" s="156"/>
      <c r="CV504" s="156"/>
      <c r="CW504" s="156"/>
      <c r="CX504" s="156"/>
      <c r="CY504" s="156"/>
      <c r="CZ504" s="156"/>
      <c r="DA504" s="156"/>
      <c r="DB504" s="156"/>
      <c r="DC504" s="156"/>
      <c r="DD504" s="156"/>
      <c r="DE504" s="156"/>
      <c r="DF504" s="156"/>
      <c r="DG504" s="156"/>
      <c r="DH504" s="156"/>
      <c r="DI504" s="156"/>
      <c r="DJ504" s="156"/>
      <c r="DK504" s="156"/>
      <c r="DL504" s="156"/>
      <c r="DM504" s="156"/>
      <c r="DN504" s="156"/>
      <c r="DO504" s="156"/>
      <c r="DP504" s="156"/>
      <c r="DQ504" s="156"/>
      <c r="DR504" s="156"/>
      <c r="DS504" s="156"/>
      <c r="DT504" s="156"/>
      <c r="DU504" s="156"/>
      <c r="DV504" s="156"/>
      <c r="DW504" s="156"/>
      <c r="DX504" s="156"/>
      <c r="DY504" s="156"/>
      <c r="DZ504" s="156"/>
      <c r="EA504" s="156"/>
      <c r="EB504" s="156"/>
      <c r="EC504" s="156"/>
      <c r="ED504" s="156"/>
      <c r="EE504" s="156"/>
      <c r="EF504" s="156"/>
      <c r="EG504" s="156"/>
      <c r="EH504" s="156"/>
      <c r="EI504" s="156"/>
      <c r="EJ504" s="156"/>
      <c r="EK504" s="156"/>
      <c r="EL504" s="156"/>
      <c r="EM504" s="156"/>
      <c r="EN504" s="156"/>
      <c r="EO504" s="156"/>
      <c r="EP504" s="156"/>
      <c r="EQ504" s="156"/>
      <c r="ER504" s="156"/>
      <c r="ES504" s="156"/>
      <c r="ET504" s="156"/>
      <c r="EU504" s="156"/>
    </row>
    <row r="505" spans="1:151" s="154" customFormat="1" x14ac:dyDescent="0.25">
      <c r="A505" s="34"/>
      <c r="B505" s="1" t="s">
        <v>66</v>
      </c>
      <c r="C505" s="157"/>
      <c r="D505" s="56">
        <v>0.3</v>
      </c>
      <c r="E505" s="35">
        <v>0.3</v>
      </c>
      <c r="F505" s="96"/>
      <c r="G505" s="96"/>
      <c r="H505" s="35"/>
      <c r="I505" s="96"/>
      <c r="J505" s="27"/>
      <c r="K505" s="1"/>
      <c r="L505" s="1"/>
      <c r="M505" s="1"/>
      <c r="N505" s="1"/>
      <c r="O505" s="1"/>
      <c r="P505" s="1"/>
      <c r="Q505" s="1"/>
      <c r="R505" s="155"/>
      <c r="S505" s="155"/>
      <c r="T505" s="155"/>
      <c r="U505" s="155"/>
      <c r="V505" s="155"/>
      <c r="W505" s="155"/>
      <c r="X505" s="156"/>
      <c r="Y505" s="156"/>
      <c r="Z505" s="156"/>
      <c r="AA505" s="156"/>
      <c r="AB505" s="156"/>
      <c r="AC505" s="156"/>
      <c r="AD505" s="156"/>
      <c r="AE505" s="156"/>
      <c r="AF505" s="156"/>
      <c r="AG505" s="156"/>
      <c r="AH505" s="156"/>
      <c r="AI505" s="156"/>
      <c r="AJ505" s="156"/>
      <c r="AK505" s="156"/>
      <c r="AL505" s="156"/>
      <c r="AM505" s="156"/>
      <c r="AN505" s="156"/>
      <c r="AO505" s="156"/>
      <c r="AP505" s="156"/>
      <c r="AQ505" s="156"/>
      <c r="AR505" s="156"/>
      <c r="AS505" s="156"/>
      <c r="AT505" s="156"/>
      <c r="AU505" s="156"/>
      <c r="AV505" s="156"/>
      <c r="AW505" s="156"/>
      <c r="AX505" s="156"/>
      <c r="AY505" s="156"/>
      <c r="AZ505" s="156"/>
      <c r="BA505" s="156"/>
      <c r="BB505" s="156"/>
      <c r="BC505" s="156"/>
      <c r="BD505" s="156"/>
      <c r="BE505" s="156"/>
      <c r="BF505" s="156"/>
      <c r="BG505" s="156"/>
      <c r="BH505" s="156"/>
      <c r="BI505" s="156"/>
      <c r="BJ505" s="156"/>
      <c r="BK505" s="156"/>
      <c r="BL505" s="156"/>
      <c r="BM505" s="156"/>
      <c r="BN505" s="156"/>
      <c r="BO505" s="156"/>
      <c r="BP505" s="156"/>
      <c r="BQ505" s="156"/>
      <c r="BR505" s="156"/>
      <c r="BS505" s="156"/>
      <c r="BT505" s="156"/>
      <c r="BU505" s="156"/>
      <c r="BV505" s="156"/>
      <c r="BW505" s="156"/>
      <c r="BX505" s="156"/>
      <c r="BY505" s="156"/>
      <c r="BZ505" s="156"/>
      <c r="CA505" s="156"/>
      <c r="CB505" s="156"/>
      <c r="CC505" s="156"/>
      <c r="CD505" s="156"/>
      <c r="CE505" s="156"/>
      <c r="CF505" s="156"/>
      <c r="CG505" s="156"/>
      <c r="CH505" s="156"/>
      <c r="CI505" s="156"/>
      <c r="CJ505" s="156"/>
      <c r="CK505" s="156"/>
      <c r="CL505" s="156"/>
      <c r="CM505" s="156"/>
      <c r="CN505" s="156"/>
      <c r="CO505" s="156"/>
      <c r="CP505" s="156"/>
      <c r="CQ505" s="156"/>
      <c r="CR505" s="156"/>
      <c r="CS505" s="156"/>
      <c r="CT505" s="156"/>
      <c r="CU505" s="156"/>
      <c r="CV505" s="156"/>
      <c r="CW505" s="156"/>
      <c r="CX505" s="156"/>
      <c r="CY505" s="156"/>
      <c r="CZ505" s="156"/>
      <c r="DA505" s="156"/>
      <c r="DB505" s="156"/>
      <c r="DC505" s="156"/>
      <c r="DD505" s="156"/>
      <c r="DE505" s="156"/>
      <c r="DF505" s="156"/>
      <c r="DG505" s="156"/>
      <c r="DH505" s="156"/>
      <c r="DI505" s="156"/>
      <c r="DJ505" s="156"/>
      <c r="DK505" s="156"/>
      <c r="DL505" s="156"/>
      <c r="DM505" s="156"/>
      <c r="DN505" s="156"/>
      <c r="DO505" s="156"/>
      <c r="DP505" s="156"/>
      <c r="DQ505" s="156"/>
      <c r="DR505" s="156"/>
      <c r="DS505" s="156"/>
      <c r="DT505" s="156"/>
      <c r="DU505" s="156"/>
      <c r="DV505" s="156"/>
      <c r="DW505" s="156"/>
      <c r="DX505" s="156"/>
      <c r="DY505" s="156"/>
      <c r="DZ505" s="156"/>
      <c r="EA505" s="156"/>
      <c r="EB505" s="156"/>
      <c r="EC505" s="156"/>
      <c r="ED505" s="156"/>
      <c r="EE505" s="156"/>
      <c r="EF505" s="156"/>
      <c r="EG505" s="156"/>
      <c r="EH505" s="156"/>
      <c r="EI505" s="156"/>
      <c r="EJ505" s="156"/>
      <c r="EK505" s="156"/>
      <c r="EL505" s="156"/>
      <c r="EM505" s="156"/>
      <c r="EN505" s="156"/>
      <c r="EO505" s="156"/>
      <c r="EP505" s="156"/>
      <c r="EQ505" s="156"/>
      <c r="ER505" s="156"/>
      <c r="ES505" s="156"/>
      <c r="ET505" s="156"/>
      <c r="EU505" s="156"/>
    </row>
    <row r="506" spans="1:151" s="154" customFormat="1" x14ac:dyDescent="0.25">
      <c r="A506" s="34"/>
      <c r="B506" s="124" t="s">
        <v>231</v>
      </c>
      <c r="C506" s="51"/>
      <c r="D506" s="35">
        <v>0.38</v>
      </c>
      <c r="E506" s="35">
        <v>0.38</v>
      </c>
      <c r="F506" s="35"/>
      <c r="G506" s="35"/>
      <c r="H506" s="35"/>
      <c r="I506" s="35"/>
      <c r="J506" s="27"/>
      <c r="K506" s="1"/>
      <c r="L506" s="1"/>
      <c r="M506" s="1"/>
      <c r="N506" s="1"/>
      <c r="O506" s="1"/>
      <c r="P506" s="1"/>
      <c r="Q506" s="1"/>
      <c r="R506" s="155"/>
      <c r="S506" s="155"/>
      <c r="T506" s="155"/>
      <c r="U506" s="155"/>
      <c r="V506" s="155"/>
      <c r="W506" s="155"/>
      <c r="X506" s="156"/>
      <c r="Y506" s="156"/>
      <c r="Z506" s="156"/>
      <c r="AA506" s="156"/>
      <c r="AB506" s="156"/>
      <c r="AC506" s="156"/>
      <c r="AD506" s="156"/>
      <c r="AE506" s="156"/>
      <c r="AF506" s="156"/>
      <c r="AG506" s="156"/>
      <c r="AH506" s="156"/>
      <c r="AI506" s="156"/>
      <c r="AJ506" s="156"/>
      <c r="AK506" s="156"/>
      <c r="AL506" s="156"/>
      <c r="AM506" s="156"/>
      <c r="AN506" s="156"/>
      <c r="AO506" s="156"/>
      <c r="AP506" s="156"/>
      <c r="AQ506" s="156"/>
      <c r="AR506" s="156"/>
      <c r="AS506" s="156"/>
      <c r="AT506" s="156"/>
      <c r="AU506" s="156"/>
      <c r="AV506" s="156"/>
      <c r="AW506" s="156"/>
      <c r="AX506" s="156"/>
      <c r="AY506" s="156"/>
      <c r="AZ506" s="156"/>
      <c r="BA506" s="156"/>
      <c r="BB506" s="156"/>
      <c r="BC506" s="156"/>
      <c r="BD506" s="156"/>
      <c r="BE506" s="156"/>
      <c r="BF506" s="156"/>
      <c r="BG506" s="156"/>
      <c r="BH506" s="156"/>
      <c r="BI506" s="156"/>
      <c r="BJ506" s="156"/>
      <c r="BK506" s="156"/>
      <c r="BL506" s="156"/>
      <c r="BM506" s="156"/>
      <c r="BN506" s="156"/>
      <c r="BO506" s="156"/>
      <c r="BP506" s="156"/>
      <c r="BQ506" s="156"/>
      <c r="BR506" s="156"/>
      <c r="BS506" s="156"/>
      <c r="BT506" s="156"/>
      <c r="BU506" s="156"/>
      <c r="BV506" s="156"/>
      <c r="BW506" s="156"/>
      <c r="BX506" s="156"/>
      <c r="BY506" s="156"/>
      <c r="BZ506" s="156"/>
      <c r="CA506" s="156"/>
      <c r="CB506" s="156"/>
      <c r="CC506" s="156"/>
      <c r="CD506" s="156"/>
      <c r="CE506" s="156"/>
      <c r="CF506" s="156"/>
      <c r="CG506" s="156"/>
      <c r="CH506" s="156"/>
      <c r="CI506" s="156"/>
      <c r="CJ506" s="156"/>
      <c r="CK506" s="156"/>
      <c r="CL506" s="156"/>
      <c r="CM506" s="156"/>
      <c r="CN506" s="156"/>
      <c r="CO506" s="156"/>
      <c r="CP506" s="156"/>
      <c r="CQ506" s="156"/>
      <c r="CR506" s="156"/>
      <c r="CS506" s="156"/>
      <c r="CT506" s="156"/>
      <c r="CU506" s="156"/>
      <c r="CV506" s="156"/>
      <c r="CW506" s="156"/>
      <c r="CX506" s="156"/>
      <c r="CY506" s="156"/>
      <c r="CZ506" s="156"/>
      <c r="DA506" s="156"/>
      <c r="DB506" s="156"/>
      <c r="DC506" s="156"/>
      <c r="DD506" s="156"/>
      <c r="DE506" s="156"/>
      <c r="DF506" s="156"/>
      <c r="DG506" s="156"/>
      <c r="DH506" s="156"/>
      <c r="DI506" s="156"/>
      <c r="DJ506" s="156"/>
      <c r="DK506" s="156"/>
      <c r="DL506" s="156"/>
      <c r="DM506" s="156"/>
      <c r="DN506" s="156"/>
      <c r="DO506" s="156"/>
      <c r="DP506" s="156"/>
      <c r="DQ506" s="156"/>
      <c r="DR506" s="156"/>
      <c r="DS506" s="156"/>
      <c r="DT506" s="156"/>
      <c r="DU506" s="156"/>
      <c r="DV506" s="156"/>
      <c r="DW506" s="156"/>
      <c r="DX506" s="156"/>
      <c r="DY506" s="156"/>
      <c r="DZ506" s="156"/>
      <c r="EA506" s="156"/>
      <c r="EB506" s="156"/>
      <c r="EC506" s="156"/>
      <c r="ED506" s="156"/>
      <c r="EE506" s="156"/>
      <c r="EF506" s="156"/>
      <c r="EG506" s="156"/>
      <c r="EH506" s="156"/>
      <c r="EI506" s="156"/>
      <c r="EJ506" s="156"/>
      <c r="EK506" s="156"/>
      <c r="EL506" s="156"/>
      <c r="EM506" s="156"/>
      <c r="EN506" s="156"/>
      <c r="EO506" s="156"/>
      <c r="EP506" s="156"/>
      <c r="EQ506" s="156"/>
      <c r="ER506" s="156"/>
      <c r="ES506" s="156"/>
      <c r="ET506" s="156"/>
      <c r="EU506" s="156"/>
    </row>
    <row r="507" spans="1:151" s="154" customFormat="1" x14ac:dyDescent="0.25">
      <c r="A507" s="34"/>
      <c r="B507" s="1" t="s">
        <v>24</v>
      </c>
      <c r="C507" s="157"/>
      <c r="D507" s="56">
        <v>4.5</v>
      </c>
      <c r="E507" s="35">
        <v>4.5</v>
      </c>
      <c r="F507" s="56"/>
      <c r="G507" s="35"/>
      <c r="H507" s="56"/>
      <c r="I507" s="96"/>
      <c r="J507" s="27"/>
      <c r="K507" s="1"/>
      <c r="L507" s="1"/>
      <c r="M507" s="1"/>
      <c r="N507" s="1"/>
      <c r="O507" s="1"/>
      <c r="P507" s="1"/>
      <c r="Q507" s="1"/>
      <c r="R507" s="155"/>
      <c r="S507" s="155"/>
      <c r="T507" s="155"/>
      <c r="U507" s="155"/>
      <c r="V507" s="155"/>
      <c r="W507" s="155"/>
      <c r="X507" s="156"/>
      <c r="Y507" s="156"/>
      <c r="Z507" s="156"/>
      <c r="AA507" s="156"/>
      <c r="AB507" s="156"/>
      <c r="AC507" s="156"/>
      <c r="AD507" s="156"/>
      <c r="AE507" s="156"/>
      <c r="AF507" s="156"/>
      <c r="AG507" s="156"/>
      <c r="AH507" s="156"/>
      <c r="AI507" s="156"/>
      <c r="AJ507" s="156"/>
      <c r="AK507" s="156"/>
      <c r="AL507" s="156"/>
      <c r="AM507" s="156"/>
      <c r="AN507" s="156"/>
      <c r="AO507" s="156"/>
      <c r="AP507" s="156"/>
      <c r="AQ507" s="156"/>
      <c r="AR507" s="156"/>
      <c r="AS507" s="156"/>
      <c r="AT507" s="156"/>
      <c r="AU507" s="156"/>
      <c r="AV507" s="156"/>
      <c r="AW507" s="156"/>
      <c r="AX507" s="156"/>
      <c r="AY507" s="156"/>
      <c r="AZ507" s="156"/>
      <c r="BA507" s="156"/>
      <c r="BB507" s="156"/>
      <c r="BC507" s="156"/>
      <c r="BD507" s="156"/>
      <c r="BE507" s="156"/>
      <c r="BF507" s="156"/>
      <c r="BG507" s="156"/>
      <c r="BH507" s="156"/>
      <c r="BI507" s="156"/>
      <c r="BJ507" s="156"/>
      <c r="BK507" s="156"/>
      <c r="BL507" s="156"/>
      <c r="BM507" s="156"/>
      <c r="BN507" s="156"/>
      <c r="BO507" s="156"/>
      <c r="BP507" s="156"/>
      <c r="BQ507" s="156"/>
      <c r="BR507" s="156"/>
      <c r="BS507" s="156"/>
      <c r="BT507" s="156"/>
      <c r="BU507" s="156"/>
      <c r="BV507" s="156"/>
      <c r="BW507" s="156"/>
      <c r="BX507" s="156"/>
      <c r="BY507" s="156"/>
      <c r="BZ507" s="156"/>
      <c r="CA507" s="156"/>
      <c r="CB507" s="156"/>
      <c r="CC507" s="156"/>
      <c r="CD507" s="156"/>
      <c r="CE507" s="156"/>
      <c r="CF507" s="156"/>
      <c r="CG507" s="156"/>
      <c r="CH507" s="156"/>
      <c r="CI507" s="156"/>
      <c r="CJ507" s="156"/>
      <c r="CK507" s="156"/>
      <c r="CL507" s="156"/>
      <c r="CM507" s="156"/>
      <c r="CN507" s="156"/>
      <c r="CO507" s="156"/>
      <c r="CP507" s="156"/>
      <c r="CQ507" s="156"/>
      <c r="CR507" s="156"/>
      <c r="CS507" s="156"/>
      <c r="CT507" s="156"/>
      <c r="CU507" s="156"/>
      <c r="CV507" s="156"/>
      <c r="CW507" s="156"/>
      <c r="CX507" s="156"/>
      <c r="CY507" s="156"/>
      <c r="CZ507" s="156"/>
      <c r="DA507" s="156"/>
      <c r="DB507" s="156"/>
      <c r="DC507" s="156"/>
      <c r="DD507" s="156"/>
      <c r="DE507" s="156"/>
      <c r="DF507" s="156"/>
      <c r="DG507" s="156"/>
      <c r="DH507" s="156"/>
      <c r="DI507" s="156"/>
      <c r="DJ507" s="156"/>
      <c r="DK507" s="156"/>
      <c r="DL507" s="156"/>
      <c r="DM507" s="156"/>
      <c r="DN507" s="156"/>
      <c r="DO507" s="156"/>
      <c r="DP507" s="156"/>
      <c r="DQ507" s="156"/>
      <c r="DR507" s="156"/>
      <c r="DS507" s="156"/>
      <c r="DT507" s="156"/>
      <c r="DU507" s="156"/>
      <c r="DV507" s="156"/>
      <c r="DW507" s="156"/>
      <c r="DX507" s="156"/>
      <c r="DY507" s="156"/>
      <c r="DZ507" s="156"/>
      <c r="EA507" s="156"/>
      <c r="EB507" s="156"/>
      <c r="EC507" s="156"/>
      <c r="ED507" s="156"/>
      <c r="EE507" s="156"/>
      <c r="EF507" s="156"/>
      <c r="EG507" s="156"/>
      <c r="EH507" s="156"/>
      <c r="EI507" s="156"/>
      <c r="EJ507" s="156"/>
      <c r="EK507" s="156"/>
      <c r="EL507" s="156"/>
      <c r="EM507" s="156"/>
      <c r="EN507" s="156"/>
      <c r="EO507" s="156"/>
      <c r="EP507" s="156"/>
      <c r="EQ507" s="156"/>
      <c r="ER507" s="156"/>
      <c r="ES507" s="156"/>
      <c r="ET507" s="156"/>
      <c r="EU507" s="156"/>
    </row>
    <row r="508" spans="1:151" s="154" customFormat="1" x14ac:dyDescent="0.25">
      <c r="A508" s="34"/>
      <c r="B508" s="1" t="s">
        <v>28</v>
      </c>
      <c r="C508" s="157"/>
      <c r="D508" s="56">
        <v>4.5</v>
      </c>
      <c r="E508" s="35">
        <v>4.5</v>
      </c>
      <c r="F508" s="56"/>
      <c r="G508" s="35"/>
      <c r="H508" s="56"/>
      <c r="I508" s="96"/>
      <c r="J508" s="27"/>
      <c r="K508" s="1"/>
      <c r="L508" s="1"/>
      <c r="M508" s="1"/>
      <c r="N508" s="1"/>
      <c r="O508" s="1"/>
      <c r="P508" s="1"/>
      <c r="Q508" s="1"/>
      <c r="R508" s="155"/>
      <c r="S508" s="155"/>
      <c r="T508" s="155"/>
      <c r="U508" s="155"/>
      <c r="V508" s="155"/>
      <c r="W508" s="155"/>
      <c r="X508" s="156"/>
      <c r="Y508" s="156"/>
      <c r="Z508" s="156"/>
      <c r="AA508" s="156"/>
      <c r="AB508" s="156"/>
      <c r="AC508" s="156"/>
      <c r="AD508" s="156"/>
      <c r="AE508" s="156"/>
      <c r="AF508" s="156"/>
      <c r="AG508" s="156"/>
      <c r="AH508" s="156"/>
      <c r="AI508" s="156"/>
      <c r="AJ508" s="156"/>
      <c r="AK508" s="156"/>
      <c r="AL508" s="156"/>
      <c r="AM508" s="156"/>
      <c r="AN508" s="156"/>
      <c r="AO508" s="156"/>
      <c r="AP508" s="156"/>
      <c r="AQ508" s="156"/>
      <c r="AR508" s="156"/>
      <c r="AS508" s="156"/>
      <c r="AT508" s="156"/>
      <c r="AU508" s="156"/>
      <c r="AV508" s="156"/>
      <c r="AW508" s="156"/>
      <c r="AX508" s="156"/>
      <c r="AY508" s="156"/>
      <c r="AZ508" s="156"/>
      <c r="BA508" s="156"/>
      <c r="BB508" s="156"/>
      <c r="BC508" s="156"/>
      <c r="BD508" s="156"/>
      <c r="BE508" s="156"/>
      <c r="BF508" s="156"/>
      <c r="BG508" s="156"/>
      <c r="BH508" s="156"/>
      <c r="BI508" s="156"/>
      <c r="BJ508" s="156"/>
      <c r="BK508" s="156"/>
      <c r="BL508" s="156"/>
      <c r="BM508" s="156"/>
      <c r="BN508" s="156"/>
      <c r="BO508" s="156"/>
      <c r="BP508" s="156"/>
      <c r="BQ508" s="156"/>
      <c r="BR508" s="156"/>
      <c r="BS508" s="156"/>
      <c r="BT508" s="156"/>
      <c r="BU508" s="156"/>
      <c r="BV508" s="156"/>
      <c r="BW508" s="156"/>
      <c r="BX508" s="156"/>
      <c r="BY508" s="156"/>
      <c r="BZ508" s="156"/>
      <c r="CA508" s="156"/>
      <c r="CB508" s="156"/>
      <c r="CC508" s="156"/>
      <c r="CD508" s="156"/>
      <c r="CE508" s="156"/>
      <c r="CF508" s="156"/>
      <c r="CG508" s="156"/>
      <c r="CH508" s="156"/>
      <c r="CI508" s="156"/>
      <c r="CJ508" s="156"/>
      <c r="CK508" s="156"/>
      <c r="CL508" s="156"/>
      <c r="CM508" s="156"/>
      <c r="CN508" s="156"/>
      <c r="CO508" s="156"/>
      <c r="CP508" s="156"/>
      <c r="CQ508" s="156"/>
      <c r="CR508" s="156"/>
      <c r="CS508" s="156"/>
      <c r="CT508" s="156"/>
      <c r="CU508" s="156"/>
      <c r="CV508" s="156"/>
      <c r="CW508" s="156"/>
      <c r="CX508" s="156"/>
      <c r="CY508" s="156"/>
      <c r="CZ508" s="156"/>
      <c r="DA508" s="156"/>
      <c r="DB508" s="156"/>
      <c r="DC508" s="156"/>
      <c r="DD508" s="156"/>
      <c r="DE508" s="156"/>
      <c r="DF508" s="156"/>
      <c r="DG508" s="156"/>
      <c r="DH508" s="156"/>
      <c r="DI508" s="156"/>
      <c r="DJ508" s="156"/>
      <c r="DK508" s="156"/>
      <c r="DL508" s="156"/>
      <c r="DM508" s="156"/>
      <c r="DN508" s="156"/>
      <c r="DO508" s="156"/>
      <c r="DP508" s="156"/>
      <c r="DQ508" s="156"/>
      <c r="DR508" s="156"/>
      <c r="DS508" s="156"/>
      <c r="DT508" s="156"/>
      <c r="DU508" s="156"/>
      <c r="DV508" s="156"/>
      <c r="DW508" s="156"/>
      <c r="DX508" s="156"/>
      <c r="DY508" s="156"/>
      <c r="DZ508" s="156"/>
      <c r="EA508" s="156"/>
      <c r="EB508" s="156"/>
      <c r="EC508" s="156"/>
      <c r="ED508" s="156"/>
      <c r="EE508" s="156"/>
      <c r="EF508" s="156"/>
      <c r="EG508" s="156"/>
      <c r="EH508" s="156"/>
      <c r="EI508" s="156"/>
      <c r="EJ508" s="156"/>
      <c r="EK508" s="156"/>
      <c r="EL508" s="156"/>
      <c r="EM508" s="156"/>
      <c r="EN508" s="156"/>
      <c r="EO508" s="156"/>
      <c r="EP508" s="156"/>
      <c r="EQ508" s="156"/>
      <c r="ER508" s="156"/>
      <c r="ES508" s="156"/>
      <c r="ET508" s="156"/>
      <c r="EU508" s="156"/>
    </row>
    <row r="509" spans="1:151" s="154" customFormat="1" x14ac:dyDescent="0.25">
      <c r="A509" s="34"/>
      <c r="B509" s="1" t="s">
        <v>33</v>
      </c>
      <c r="C509" s="157"/>
      <c r="D509" s="56">
        <v>9</v>
      </c>
      <c r="E509" s="35">
        <v>9</v>
      </c>
      <c r="F509" s="56"/>
      <c r="G509" s="35"/>
      <c r="H509" s="56"/>
      <c r="I509" s="96"/>
      <c r="J509" s="27"/>
      <c r="K509" s="1"/>
      <c r="L509" s="1"/>
      <c r="M509" s="1"/>
      <c r="N509" s="1"/>
      <c r="O509" s="1"/>
      <c r="P509" s="1"/>
      <c r="Q509" s="1"/>
      <c r="R509" s="155"/>
      <c r="S509" s="155"/>
      <c r="T509" s="155"/>
      <c r="U509" s="155"/>
      <c r="V509" s="155"/>
      <c r="W509" s="155"/>
      <c r="X509" s="156"/>
      <c r="Y509" s="156"/>
      <c r="Z509" s="156"/>
      <c r="AA509" s="156"/>
      <c r="AB509" s="156"/>
      <c r="AC509" s="156"/>
      <c r="AD509" s="156"/>
      <c r="AE509" s="156"/>
      <c r="AF509" s="156"/>
      <c r="AG509" s="156"/>
      <c r="AH509" s="156"/>
      <c r="AI509" s="156"/>
      <c r="AJ509" s="156"/>
      <c r="AK509" s="156"/>
      <c r="AL509" s="156"/>
      <c r="AM509" s="156"/>
      <c r="AN509" s="156"/>
      <c r="AO509" s="156"/>
      <c r="AP509" s="156"/>
      <c r="AQ509" s="156"/>
      <c r="AR509" s="156"/>
      <c r="AS509" s="156"/>
      <c r="AT509" s="156"/>
      <c r="AU509" s="156"/>
      <c r="AV509" s="156"/>
      <c r="AW509" s="156"/>
      <c r="AX509" s="156"/>
      <c r="AY509" s="156"/>
      <c r="AZ509" s="156"/>
      <c r="BA509" s="156"/>
      <c r="BB509" s="156"/>
      <c r="BC509" s="156"/>
      <c r="BD509" s="156"/>
      <c r="BE509" s="156"/>
      <c r="BF509" s="156"/>
      <c r="BG509" s="156"/>
      <c r="BH509" s="156"/>
      <c r="BI509" s="156"/>
      <c r="BJ509" s="156"/>
      <c r="BK509" s="156"/>
      <c r="BL509" s="156"/>
      <c r="BM509" s="156"/>
      <c r="BN509" s="156"/>
      <c r="BO509" s="156"/>
      <c r="BP509" s="156"/>
      <c r="BQ509" s="156"/>
      <c r="BR509" s="156"/>
      <c r="BS509" s="156"/>
      <c r="BT509" s="156"/>
      <c r="BU509" s="156"/>
      <c r="BV509" s="156"/>
      <c r="BW509" s="156"/>
      <c r="BX509" s="156"/>
      <c r="BY509" s="156"/>
      <c r="BZ509" s="156"/>
      <c r="CA509" s="156"/>
      <c r="CB509" s="156"/>
      <c r="CC509" s="156"/>
      <c r="CD509" s="156"/>
      <c r="CE509" s="156"/>
      <c r="CF509" s="156"/>
      <c r="CG509" s="156"/>
      <c r="CH509" s="156"/>
      <c r="CI509" s="156"/>
      <c r="CJ509" s="156"/>
      <c r="CK509" s="156"/>
      <c r="CL509" s="156"/>
      <c r="CM509" s="156"/>
      <c r="CN509" s="156"/>
      <c r="CO509" s="156"/>
      <c r="CP509" s="156"/>
      <c r="CQ509" s="156"/>
      <c r="CR509" s="156"/>
      <c r="CS509" s="156"/>
      <c r="CT509" s="156"/>
      <c r="CU509" s="156"/>
      <c r="CV509" s="156"/>
      <c r="CW509" s="156"/>
      <c r="CX509" s="156"/>
      <c r="CY509" s="156"/>
      <c r="CZ509" s="156"/>
      <c r="DA509" s="156"/>
      <c r="DB509" s="156"/>
      <c r="DC509" s="156"/>
      <c r="DD509" s="156"/>
      <c r="DE509" s="156"/>
      <c r="DF509" s="156"/>
      <c r="DG509" s="156"/>
      <c r="DH509" s="156"/>
      <c r="DI509" s="156"/>
      <c r="DJ509" s="156"/>
      <c r="DK509" s="156"/>
      <c r="DL509" s="156"/>
      <c r="DM509" s="156"/>
      <c r="DN509" s="156"/>
      <c r="DO509" s="156"/>
      <c r="DP509" s="156"/>
      <c r="DQ509" s="156"/>
      <c r="DR509" s="156"/>
      <c r="DS509" s="156"/>
      <c r="DT509" s="156"/>
      <c r="DU509" s="156"/>
      <c r="DV509" s="156"/>
      <c r="DW509" s="156"/>
      <c r="DX509" s="156"/>
      <c r="DY509" s="156"/>
      <c r="DZ509" s="156"/>
      <c r="EA509" s="156"/>
      <c r="EB509" s="156"/>
      <c r="EC509" s="156"/>
      <c r="ED509" s="156"/>
      <c r="EE509" s="156"/>
      <c r="EF509" s="156"/>
      <c r="EG509" s="156"/>
      <c r="EH509" s="156"/>
      <c r="EI509" s="156"/>
      <c r="EJ509" s="156"/>
      <c r="EK509" s="156"/>
      <c r="EL509" s="156"/>
      <c r="EM509" s="156"/>
      <c r="EN509" s="156"/>
      <c r="EO509" s="156"/>
      <c r="EP509" s="156"/>
      <c r="EQ509" s="156"/>
      <c r="ER509" s="156"/>
      <c r="ES509" s="156"/>
      <c r="ET509" s="156"/>
      <c r="EU509" s="156"/>
    </row>
    <row r="510" spans="1:151" s="154" customFormat="1" x14ac:dyDescent="0.25">
      <c r="A510" s="34"/>
      <c r="B510" s="1" t="s">
        <v>80</v>
      </c>
      <c r="C510" s="157"/>
      <c r="D510" s="56">
        <v>0.9</v>
      </c>
      <c r="E510" s="35">
        <v>0.9</v>
      </c>
      <c r="F510" s="56"/>
      <c r="G510" s="35"/>
      <c r="H510" s="56"/>
      <c r="I510" s="96"/>
      <c r="J510" s="27"/>
      <c r="K510" s="1"/>
      <c r="L510" s="1"/>
      <c r="M510" s="1"/>
      <c r="N510" s="1"/>
      <c r="O510" s="1"/>
      <c r="P510" s="1"/>
      <c r="Q510" s="1"/>
      <c r="R510" s="155"/>
      <c r="S510" s="155"/>
      <c r="T510" s="155"/>
      <c r="U510" s="155"/>
      <c r="V510" s="155"/>
      <c r="W510" s="155"/>
      <c r="X510" s="156"/>
      <c r="Y510" s="156"/>
      <c r="Z510" s="156"/>
      <c r="AA510" s="156"/>
      <c r="AB510" s="156"/>
      <c r="AC510" s="156"/>
      <c r="AD510" s="156"/>
      <c r="AE510" s="156"/>
      <c r="AF510" s="156"/>
      <c r="AG510" s="156"/>
      <c r="AH510" s="156"/>
      <c r="AI510" s="156"/>
      <c r="AJ510" s="156"/>
      <c r="AK510" s="156"/>
      <c r="AL510" s="156"/>
      <c r="AM510" s="156"/>
      <c r="AN510" s="156"/>
      <c r="AO510" s="156"/>
      <c r="AP510" s="156"/>
      <c r="AQ510" s="156"/>
      <c r="AR510" s="156"/>
      <c r="AS510" s="156"/>
      <c r="AT510" s="156"/>
      <c r="AU510" s="156"/>
      <c r="AV510" s="156"/>
      <c r="AW510" s="156"/>
      <c r="AX510" s="156"/>
      <c r="AY510" s="156"/>
      <c r="AZ510" s="156"/>
      <c r="BA510" s="156"/>
      <c r="BB510" s="156"/>
      <c r="BC510" s="156"/>
      <c r="BD510" s="156"/>
      <c r="BE510" s="156"/>
      <c r="BF510" s="156"/>
      <c r="BG510" s="156"/>
      <c r="BH510" s="156"/>
      <c r="BI510" s="156"/>
      <c r="BJ510" s="156"/>
      <c r="BK510" s="156"/>
      <c r="BL510" s="156"/>
      <c r="BM510" s="156"/>
      <c r="BN510" s="156"/>
      <c r="BO510" s="156"/>
      <c r="BP510" s="156"/>
      <c r="BQ510" s="156"/>
      <c r="BR510" s="156"/>
      <c r="BS510" s="156"/>
      <c r="BT510" s="156"/>
      <c r="BU510" s="156"/>
      <c r="BV510" s="156"/>
      <c r="BW510" s="156"/>
      <c r="BX510" s="156"/>
      <c r="BY510" s="156"/>
      <c r="BZ510" s="156"/>
      <c r="CA510" s="156"/>
      <c r="CB510" s="156"/>
      <c r="CC510" s="156"/>
      <c r="CD510" s="156"/>
      <c r="CE510" s="156"/>
      <c r="CF510" s="156"/>
      <c r="CG510" s="156"/>
      <c r="CH510" s="156"/>
      <c r="CI510" s="156"/>
      <c r="CJ510" s="156"/>
      <c r="CK510" s="156"/>
      <c r="CL510" s="156"/>
      <c r="CM510" s="156"/>
      <c r="CN510" s="156"/>
      <c r="CO510" s="156"/>
      <c r="CP510" s="156"/>
      <c r="CQ510" s="156"/>
      <c r="CR510" s="156"/>
      <c r="CS510" s="156"/>
      <c r="CT510" s="156"/>
      <c r="CU510" s="156"/>
      <c r="CV510" s="156"/>
      <c r="CW510" s="156"/>
      <c r="CX510" s="156"/>
      <c r="CY510" s="156"/>
      <c r="CZ510" s="156"/>
      <c r="DA510" s="156"/>
      <c r="DB510" s="156"/>
      <c r="DC510" s="156"/>
      <c r="DD510" s="156"/>
      <c r="DE510" s="156"/>
      <c r="DF510" s="156"/>
      <c r="DG510" s="156"/>
      <c r="DH510" s="156"/>
      <c r="DI510" s="156"/>
      <c r="DJ510" s="156"/>
      <c r="DK510" s="156"/>
      <c r="DL510" s="156"/>
      <c r="DM510" s="156"/>
      <c r="DN510" s="156"/>
      <c r="DO510" s="156"/>
      <c r="DP510" s="156"/>
      <c r="DQ510" s="156"/>
      <c r="DR510" s="156"/>
      <c r="DS510" s="156"/>
      <c r="DT510" s="156"/>
      <c r="DU510" s="156"/>
      <c r="DV510" s="156"/>
      <c r="DW510" s="156"/>
      <c r="DX510" s="156"/>
      <c r="DY510" s="156"/>
      <c r="DZ510" s="156"/>
      <c r="EA510" s="156"/>
      <c r="EB510" s="156"/>
      <c r="EC510" s="156"/>
      <c r="ED510" s="156"/>
      <c r="EE510" s="156"/>
      <c r="EF510" s="156"/>
      <c r="EG510" s="156"/>
      <c r="EH510" s="156"/>
      <c r="EI510" s="156"/>
      <c r="EJ510" s="156"/>
      <c r="EK510" s="156"/>
      <c r="EL510" s="156"/>
      <c r="EM510" s="156"/>
      <c r="EN510" s="156"/>
      <c r="EO510" s="156"/>
      <c r="EP510" s="156"/>
      <c r="EQ510" s="156"/>
      <c r="ER510" s="156"/>
      <c r="ES510" s="156"/>
      <c r="ET510" s="156"/>
      <c r="EU510" s="156"/>
    </row>
    <row r="511" spans="1:151" s="154" customFormat="1" x14ac:dyDescent="0.25">
      <c r="A511" s="34"/>
      <c r="B511" s="1" t="s">
        <v>61</v>
      </c>
      <c r="C511" s="157"/>
      <c r="D511" s="56"/>
      <c r="E511" s="35">
        <v>61</v>
      </c>
      <c r="F511" s="56"/>
      <c r="G511" s="35"/>
      <c r="H511" s="56"/>
      <c r="I511" s="96"/>
      <c r="J511" s="27"/>
      <c r="K511" s="1"/>
      <c r="L511" s="1"/>
      <c r="M511" s="1"/>
      <c r="N511" s="1"/>
      <c r="O511" s="1"/>
      <c r="P511" s="1"/>
      <c r="Q511" s="1"/>
      <c r="R511" s="155"/>
      <c r="S511" s="155"/>
      <c r="T511" s="155"/>
      <c r="U511" s="155"/>
      <c r="V511" s="155"/>
      <c r="W511" s="155"/>
      <c r="X511" s="156"/>
      <c r="Y511" s="156"/>
      <c r="Z511" s="156"/>
      <c r="AA511" s="156"/>
      <c r="AB511" s="156"/>
      <c r="AC511" s="156"/>
      <c r="AD511" s="156"/>
      <c r="AE511" s="156"/>
      <c r="AF511" s="156"/>
      <c r="AG511" s="156"/>
      <c r="AH511" s="156"/>
      <c r="AI511" s="156"/>
      <c r="AJ511" s="156"/>
      <c r="AK511" s="156"/>
      <c r="AL511" s="156"/>
      <c r="AM511" s="156"/>
      <c r="AN511" s="156"/>
      <c r="AO511" s="156"/>
      <c r="AP511" s="156"/>
      <c r="AQ511" s="156"/>
      <c r="AR511" s="156"/>
      <c r="AS511" s="156"/>
      <c r="AT511" s="156"/>
      <c r="AU511" s="156"/>
      <c r="AV511" s="156"/>
      <c r="AW511" s="156"/>
      <c r="AX511" s="156"/>
      <c r="AY511" s="156"/>
      <c r="AZ511" s="156"/>
      <c r="BA511" s="156"/>
      <c r="BB511" s="156"/>
      <c r="BC511" s="156"/>
      <c r="BD511" s="156"/>
      <c r="BE511" s="156"/>
      <c r="BF511" s="156"/>
      <c r="BG511" s="156"/>
      <c r="BH511" s="156"/>
      <c r="BI511" s="156"/>
      <c r="BJ511" s="156"/>
      <c r="BK511" s="156"/>
      <c r="BL511" s="156"/>
      <c r="BM511" s="156"/>
      <c r="BN511" s="156"/>
      <c r="BO511" s="156"/>
      <c r="BP511" s="156"/>
      <c r="BQ511" s="156"/>
      <c r="BR511" s="156"/>
      <c r="BS511" s="156"/>
      <c r="BT511" s="156"/>
      <c r="BU511" s="156"/>
      <c r="BV511" s="156"/>
      <c r="BW511" s="156"/>
      <c r="BX511" s="156"/>
      <c r="BY511" s="156"/>
      <c r="BZ511" s="156"/>
      <c r="CA511" s="156"/>
      <c r="CB511" s="156"/>
      <c r="CC511" s="156"/>
      <c r="CD511" s="156"/>
      <c r="CE511" s="156"/>
      <c r="CF511" s="156"/>
      <c r="CG511" s="156"/>
      <c r="CH511" s="156"/>
      <c r="CI511" s="156"/>
      <c r="CJ511" s="156"/>
      <c r="CK511" s="156"/>
      <c r="CL511" s="156"/>
      <c r="CM511" s="156"/>
      <c r="CN511" s="156"/>
      <c r="CO511" s="156"/>
      <c r="CP511" s="156"/>
      <c r="CQ511" s="156"/>
      <c r="CR511" s="156"/>
      <c r="CS511" s="156"/>
      <c r="CT511" s="156"/>
      <c r="CU511" s="156"/>
      <c r="CV511" s="156"/>
      <c r="CW511" s="156"/>
      <c r="CX511" s="156"/>
      <c r="CY511" s="156"/>
      <c r="CZ511" s="156"/>
      <c r="DA511" s="156"/>
      <c r="DB511" s="156"/>
      <c r="DC511" s="156"/>
      <c r="DD511" s="156"/>
      <c r="DE511" s="156"/>
      <c r="DF511" s="156"/>
      <c r="DG511" s="156"/>
      <c r="DH511" s="156"/>
      <c r="DI511" s="156"/>
      <c r="DJ511" s="156"/>
      <c r="DK511" s="156"/>
      <c r="DL511" s="156"/>
      <c r="DM511" s="156"/>
      <c r="DN511" s="156"/>
      <c r="DO511" s="156"/>
      <c r="DP511" s="156"/>
      <c r="DQ511" s="156"/>
      <c r="DR511" s="156"/>
      <c r="DS511" s="156"/>
      <c r="DT511" s="156"/>
      <c r="DU511" s="156"/>
      <c r="DV511" s="156"/>
      <c r="DW511" s="156"/>
      <c r="DX511" s="156"/>
      <c r="DY511" s="156"/>
      <c r="DZ511" s="156"/>
      <c r="EA511" s="156"/>
      <c r="EB511" s="156"/>
      <c r="EC511" s="156"/>
      <c r="ED511" s="156"/>
      <c r="EE511" s="156"/>
      <c r="EF511" s="156"/>
      <c r="EG511" s="156"/>
      <c r="EH511" s="156"/>
      <c r="EI511" s="156"/>
      <c r="EJ511" s="156"/>
      <c r="EK511" s="156"/>
      <c r="EL511" s="156"/>
      <c r="EM511" s="156"/>
      <c r="EN511" s="156"/>
      <c r="EO511" s="156"/>
      <c r="EP511" s="156"/>
      <c r="EQ511" s="156"/>
      <c r="ER511" s="156"/>
      <c r="ES511" s="156"/>
      <c r="ET511" s="156"/>
      <c r="EU511" s="156"/>
    </row>
    <row r="512" spans="1:151" s="40" customFormat="1" x14ac:dyDescent="0.25">
      <c r="A512" s="34"/>
      <c r="B512" s="1" t="s">
        <v>55</v>
      </c>
      <c r="C512" s="157"/>
      <c r="D512" s="56">
        <v>1</v>
      </c>
      <c r="E512" s="35">
        <v>1</v>
      </c>
      <c r="F512" s="56"/>
      <c r="G512" s="35"/>
      <c r="H512" s="56"/>
      <c r="I512" s="96"/>
      <c r="J512" s="27"/>
      <c r="K512" s="5"/>
      <c r="L512" s="5"/>
      <c r="M512" s="5"/>
      <c r="N512" s="5"/>
      <c r="O512" s="5"/>
      <c r="P512" s="5"/>
      <c r="Q512" s="5"/>
      <c r="R512" s="91"/>
      <c r="S512" s="91"/>
      <c r="T512" s="91"/>
      <c r="U512" s="91"/>
      <c r="V512" s="91"/>
      <c r="W512" s="91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/>
      <c r="CH512" s="6"/>
      <c r="CI512" s="6"/>
      <c r="CJ512" s="6"/>
      <c r="CK512" s="6"/>
      <c r="CL512" s="6"/>
      <c r="CM512" s="6"/>
      <c r="CN512" s="6"/>
      <c r="CO512" s="6"/>
      <c r="CP512" s="6"/>
      <c r="CQ512" s="6"/>
      <c r="CR512" s="6"/>
      <c r="CS512" s="6"/>
      <c r="CT512" s="6"/>
      <c r="CU512" s="6"/>
      <c r="CV512" s="6"/>
      <c r="CW512" s="6"/>
      <c r="CX512" s="6"/>
      <c r="CY512" s="6"/>
      <c r="CZ512" s="6"/>
      <c r="DA512" s="6"/>
      <c r="DB512" s="6"/>
      <c r="DC512" s="6"/>
      <c r="DD512" s="6"/>
      <c r="DE512" s="6"/>
      <c r="DF512" s="6"/>
      <c r="DG512" s="6"/>
      <c r="DH512" s="6"/>
      <c r="DI512" s="6"/>
      <c r="DJ512" s="6"/>
      <c r="DK512" s="6"/>
      <c r="DL512" s="6"/>
      <c r="DM512" s="6"/>
      <c r="DN512" s="6"/>
      <c r="DO512" s="6"/>
      <c r="DP512" s="6"/>
      <c r="DQ512" s="6"/>
      <c r="DR512" s="6"/>
      <c r="DS512" s="6"/>
      <c r="DT512" s="6"/>
      <c r="DU512" s="6"/>
      <c r="DV512" s="6"/>
      <c r="DW512" s="6"/>
      <c r="DX512" s="6"/>
      <c r="DY512" s="6"/>
      <c r="DZ512" s="6"/>
      <c r="EA512" s="6"/>
      <c r="EB512" s="6"/>
      <c r="EC512" s="6"/>
      <c r="ED512" s="6"/>
      <c r="EE512" s="6"/>
      <c r="EF512" s="6"/>
      <c r="EG512" s="6"/>
      <c r="EH512" s="6"/>
      <c r="EI512" s="6"/>
      <c r="EJ512" s="6"/>
      <c r="EK512" s="6"/>
      <c r="EL512" s="6"/>
      <c r="EM512" s="6"/>
      <c r="EN512" s="6"/>
      <c r="EO512" s="6"/>
      <c r="EP512" s="6"/>
      <c r="EQ512" s="6"/>
      <c r="ER512" s="6"/>
      <c r="ES512" s="6"/>
      <c r="ET512" s="6"/>
      <c r="EU512" s="6"/>
    </row>
    <row r="513" spans="1:151" x14ac:dyDescent="0.25">
      <c r="A513" s="43" t="s">
        <v>165</v>
      </c>
      <c r="B513" s="5"/>
      <c r="C513" s="35">
        <v>110</v>
      </c>
      <c r="D513" s="3"/>
      <c r="E513" s="38"/>
      <c r="F513" s="48">
        <v>3.19</v>
      </c>
      <c r="G513" s="48">
        <v>2.75</v>
      </c>
      <c r="H513" s="48">
        <v>4.62</v>
      </c>
      <c r="I513" s="48">
        <v>59</v>
      </c>
      <c r="J513" s="27" t="s">
        <v>166</v>
      </c>
    </row>
    <row r="514" spans="1:151" x14ac:dyDescent="0.25">
      <c r="A514" s="43"/>
      <c r="B514" s="5" t="s">
        <v>167</v>
      </c>
      <c r="C514" s="35"/>
      <c r="D514" s="3">
        <v>114</v>
      </c>
      <c r="E514" s="38">
        <v>110</v>
      </c>
      <c r="F514" s="9"/>
      <c r="G514" s="47"/>
      <c r="H514" s="48"/>
      <c r="I514" s="47"/>
      <c r="J514" s="27"/>
    </row>
    <row r="515" spans="1:151" s="40" customFormat="1" ht="30" x14ac:dyDescent="0.25">
      <c r="A515" s="34" t="s">
        <v>232</v>
      </c>
      <c r="B515" s="1"/>
      <c r="C515" s="157" t="s">
        <v>233</v>
      </c>
      <c r="D515" s="56"/>
      <c r="E515" s="35"/>
      <c r="F515" s="3">
        <v>7.3</v>
      </c>
      <c r="G515" s="38">
        <v>10</v>
      </c>
      <c r="H515" s="3">
        <v>33.200000000000003</v>
      </c>
      <c r="I515" s="38">
        <v>252</v>
      </c>
      <c r="J515" s="27" t="s">
        <v>234</v>
      </c>
      <c r="K515" s="5"/>
      <c r="L515" s="5"/>
      <c r="M515" s="5"/>
      <c r="N515" s="5"/>
      <c r="O515" s="5"/>
      <c r="P515" s="5"/>
      <c r="Q515" s="5"/>
      <c r="R515" s="91"/>
      <c r="S515" s="91"/>
      <c r="T515" s="91"/>
      <c r="U515" s="91"/>
      <c r="V515" s="91"/>
      <c r="W515" s="91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/>
      <c r="CL515" s="6"/>
      <c r="CM515" s="6"/>
      <c r="CN515" s="6"/>
      <c r="CO515" s="6"/>
      <c r="CP515" s="6"/>
      <c r="CQ515" s="6"/>
      <c r="CR515" s="6"/>
      <c r="CS515" s="6"/>
      <c r="CT515" s="6"/>
      <c r="CU515" s="6"/>
      <c r="CV515" s="6"/>
      <c r="CW515" s="6"/>
      <c r="CX515" s="6"/>
      <c r="CY515" s="6"/>
      <c r="CZ515" s="6"/>
      <c r="DA515" s="6"/>
      <c r="DB515" s="6"/>
      <c r="DC515" s="6"/>
      <c r="DD515" s="6"/>
      <c r="DE515" s="6"/>
      <c r="DF515" s="6"/>
      <c r="DG515" s="6"/>
      <c r="DH515" s="6"/>
      <c r="DI515" s="6"/>
      <c r="DJ515" s="6"/>
      <c r="DK515" s="6"/>
      <c r="DL515" s="6"/>
      <c r="DM515" s="6"/>
      <c r="DN515" s="6"/>
      <c r="DO515" s="6"/>
      <c r="DP515" s="6"/>
      <c r="DQ515" s="6"/>
      <c r="DR515" s="6"/>
      <c r="DS515" s="6"/>
      <c r="DT515" s="6"/>
      <c r="DU515" s="6"/>
      <c r="DV515" s="6"/>
      <c r="DW515" s="6"/>
      <c r="DX515" s="6"/>
      <c r="DY515" s="6"/>
      <c r="DZ515" s="6"/>
      <c r="EA515" s="6"/>
      <c r="EB515" s="6"/>
      <c r="EC515" s="6"/>
      <c r="ED515" s="6"/>
      <c r="EE515" s="6"/>
      <c r="EF515" s="6"/>
      <c r="EG515" s="6"/>
      <c r="EH515" s="6"/>
      <c r="EI515" s="6"/>
      <c r="EJ515" s="6"/>
      <c r="EK515" s="6"/>
      <c r="EL515" s="6"/>
      <c r="EM515" s="6"/>
      <c r="EN515" s="6"/>
      <c r="EO515" s="6"/>
      <c r="EP515" s="6"/>
      <c r="EQ515" s="6"/>
      <c r="ER515" s="6"/>
      <c r="ES515" s="6"/>
      <c r="ET515" s="6"/>
      <c r="EU515" s="6"/>
    </row>
    <row r="516" spans="1:151" s="40" customFormat="1" x14ac:dyDescent="0.25">
      <c r="A516" s="34"/>
      <c r="B516" s="1" t="s">
        <v>59</v>
      </c>
      <c r="C516" s="157"/>
      <c r="D516" s="56">
        <v>43</v>
      </c>
      <c r="E516" s="35">
        <v>43</v>
      </c>
      <c r="F516" s="56"/>
      <c r="G516" s="35"/>
      <c r="H516" s="56"/>
      <c r="I516" s="96"/>
      <c r="J516" s="27"/>
      <c r="K516" s="5"/>
      <c r="L516" s="5"/>
      <c r="M516" s="5"/>
      <c r="N516" s="5"/>
      <c r="O516" s="5"/>
      <c r="P516" s="5"/>
      <c r="Q516" s="5"/>
      <c r="R516" s="91"/>
      <c r="S516" s="91"/>
      <c r="T516" s="91"/>
      <c r="U516" s="91"/>
      <c r="V516" s="91"/>
      <c r="W516" s="91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6"/>
      <c r="CM516" s="6"/>
      <c r="CN516" s="6"/>
      <c r="CO516" s="6"/>
      <c r="CP516" s="6"/>
      <c r="CQ516" s="6"/>
      <c r="CR516" s="6"/>
      <c r="CS516" s="6"/>
      <c r="CT516" s="6"/>
      <c r="CU516" s="6"/>
      <c r="CV516" s="6"/>
      <c r="CW516" s="6"/>
      <c r="CX516" s="6"/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/>
      <c r="DL516" s="6"/>
      <c r="DM516" s="6"/>
      <c r="DN516" s="6"/>
      <c r="DO516" s="6"/>
      <c r="DP516" s="6"/>
      <c r="DQ516" s="6"/>
      <c r="DR516" s="6"/>
      <c r="DS516" s="6"/>
      <c r="DT516" s="6"/>
      <c r="DU516" s="6"/>
      <c r="DV516" s="6"/>
      <c r="DW516" s="6"/>
      <c r="DX516" s="6"/>
      <c r="DY516" s="6"/>
      <c r="DZ516" s="6"/>
      <c r="EA516" s="6"/>
      <c r="EB516" s="6"/>
      <c r="EC516" s="6"/>
      <c r="ED516" s="6"/>
      <c r="EE516" s="6"/>
      <c r="EF516" s="6"/>
      <c r="EG516" s="6"/>
      <c r="EH516" s="6"/>
      <c r="EI516" s="6"/>
      <c r="EJ516" s="6"/>
      <c r="EK516" s="6"/>
      <c r="EL516" s="6"/>
      <c r="EM516" s="6"/>
      <c r="EN516" s="6"/>
      <c r="EO516" s="6"/>
      <c r="EP516" s="6"/>
      <c r="EQ516" s="6"/>
      <c r="ER516" s="6"/>
      <c r="ES516" s="6"/>
      <c r="ET516" s="6"/>
      <c r="EU516" s="6"/>
    </row>
    <row r="517" spans="1:151" s="40" customFormat="1" x14ac:dyDescent="0.25">
      <c r="A517" s="34"/>
      <c r="B517" s="1" t="s">
        <v>25</v>
      </c>
      <c r="C517" s="157"/>
      <c r="D517" s="56">
        <v>52.8</v>
      </c>
      <c r="E517" s="35">
        <v>52.8</v>
      </c>
      <c r="F517" s="56"/>
      <c r="G517" s="35"/>
      <c r="H517" s="56"/>
      <c r="I517" s="96"/>
      <c r="J517" s="27"/>
      <c r="K517" s="5"/>
      <c r="L517" s="5"/>
      <c r="M517" s="5"/>
      <c r="N517" s="5"/>
      <c r="O517" s="5"/>
      <c r="P517" s="5"/>
      <c r="Q517" s="5"/>
      <c r="R517" s="91"/>
      <c r="S517" s="91"/>
      <c r="T517" s="91"/>
      <c r="U517" s="91"/>
      <c r="V517" s="91"/>
      <c r="W517" s="91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  <c r="DQ517" s="6"/>
      <c r="DR517" s="6"/>
      <c r="DS517" s="6"/>
      <c r="DT517" s="6"/>
      <c r="DU517" s="6"/>
      <c r="DV517" s="6"/>
      <c r="DW517" s="6"/>
      <c r="DX517" s="6"/>
      <c r="DY517" s="6"/>
      <c r="DZ517" s="6"/>
      <c r="EA517" s="6"/>
      <c r="EB517" s="6"/>
      <c r="EC517" s="6"/>
      <c r="ED517" s="6"/>
      <c r="EE517" s="6"/>
      <c r="EF517" s="6"/>
      <c r="EG517" s="6"/>
      <c r="EH517" s="6"/>
      <c r="EI517" s="6"/>
      <c r="EJ517" s="6"/>
      <c r="EK517" s="6"/>
      <c r="EL517" s="6"/>
      <c r="EM517" s="6"/>
      <c r="EN517" s="6"/>
      <c r="EO517" s="6"/>
      <c r="EP517" s="6"/>
      <c r="EQ517" s="6"/>
      <c r="ER517" s="6"/>
      <c r="ES517" s="6"/>
      <c r="ET517" s="6"/>
      <c r="EU517" s="6"/>
    </row>
    <row r="518" spans="1:151" s="40" customFormat="1" x14ac:dyDescent="0.25">
      <c r="A518" s="34"/>
      <c r="B518" s="1" t="s">
        <v>70</v>
      </c>
      <c r="C518" s="157"/>
      <c r="D518" s="56">
        <v>25</v>
      </c>
      <c r="E518" s="35">
        <v>25</v>
      </c>
      <c r="F518" s="56"/>
      <c r="G518" s="35"/>
      <c r="H518" s="56"/>
      <c r="I518" s="96"/>
      <c r="J518" s="27"/>
      <c r="K518" s="5"/>
      <c r="L518" s="5"/>
      <c r="M518" s="5"/>
      <c r="N518" s="5"/>
      <c r="O518" s="5"/>
      <c r="P518" s="5"/>
      <c r="Q518" s="5"/>
      <c r="R518" s="91"/>
      <c r="S518" s="91"/>
      <c r="T518" s="91"/>
      <c r="U518" s="91"/>
      <c r="V518" s="91"/>
      <c r="W518" s="91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6"/>
      <c r="DW518" s="6"/>
      <c r="DX518" s="6"/>
      <c r="DY518" s="6"/>
      <c r="DZ518" s="6"/>
      <c r="EA518" s="6"/>
      <c r="EB518" s="6"/>
      <c r="EC518" s="6"/>
      <c r="ED518" s="6"/>
      <c r="EE518" s="6"/>
      <c r="EF518" s="6"/>
      <c r="EG518" s="6"/>
      <c r="EH518" s="6"/>
      <c r="EI518" s="6"/>
      <c r="EJ518" s="6"/>
      <c r="EK518" s="6"/>
      <c r="EL518" s="6"/>
      <c r="EM518" s="6"/>
      <c r="EN518" s="6"/>
      <c r="EO518" s="6"/>
      <c r="EP518" s="6"/>
      <c r="EQ518" s="6"/>
      <c r="ER518" s="6"/>
      <c r="ES518" s="6"/>
      <c r="ET518" s="6"/>
      <c r="EU518" s="6"/>
    </row>
    <row r="519" spans="1:151" s="40" customFormat="1" x14ac:dyDescent="0.25">
      <c r="A519" s="34"/>
      <c r="B519" s="1" t="s">
        <v>52</v>
      </c>
      <c r="C519" s="157"/>
      <c r="D519" s="56">
        <v>15.66</v>
      </c>
      <c r="E519" s="35">
        <v>11.78</v>
      </c>
      <c r="F519" s="56"/>
      <c r="G519" s="35"/>
      <c r="H519" s="56"/>
      <c r="I519" s="96"/>
      <c r="J519" s="27"/>
      <c r="K519" s="5"/>
      <c r="L519" s="5"/>
      <c r="M519" s="5"/>
      <c r="N519" s="5"/>
      <c r="O519" s="5"/>
      <c r="P519" s="5"/>
      <c r="Q519" s="5"/>
      <c r="R519" s="91"/>
      <c r="S519" s="91"/>
      <c r="T519" s="91"/>
      <c r="U519" s="91"/>
      <c r="V519" s="91"/>
      <c r="W519" s="91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/>
      <c r="CL519" s="6"/>
      <c r="CM519" s="6"/>
      <c r="CN519" s="6"/>
      <c r="CO519" s="6"/>
      <c r="CP519" s="6"/>
      <c r="CQ519" s="6"/>
      <c r="CR519" s="6"/>
      <c r="CS519" s="6"/>
      <c r="CT519" s="6"/>
      <c r="CU519" s="6"/>
      <c r="CV519" s="6"/>
      <c r="CW519" s="6"/>
      <c r="CX519" s="6"/>
      <c r="CY519" s="6"/>
      <c r="CZ519" s="6"/>
      <c r="DA519" s="6"/>
      <c r="DB519" s="6"/>
      <c r="DC519" s="6"/>
      <c r="DD519" s="6"/>
      <c r="DE519" s="6"/>
      <c r="DF519" s="6"/>
      <c r="DG519" s="6"/>
      <c r="DH519" s="6"/>
      <c r="DI519" s="6"/>
      <c r="DJ519" s="6"/>
      <c r="DK519" s="6"/>
      <c r="DL519" s="6"/>
      <c r="DM519" s="6"/>
      <c r="DN519" s="6"/>
      <c r="DO519" s="6"/>
      <c r="DP519" s="6"/>
      <c r="DQ519" s="6"/>
      <c r="DR519" s="6"/>
      <c r="DS519" s="6"/>
      <c r="DT519" s="6"/>
      <c r="DU519" s="6"/>
      <c r="DV519" s="6"/>
      <c r="DW519" s="6"/>
      <c r="DX519" s="6"/>
      <c r="DY519" s="6"/>
      <c r="DZ519" s="6"/>
      <c r="EA519" s="6"/>
      <c r="EB519" s="6"/>
      <c r="EC519" s="6"/>
      <c r="ED519" s="6"/>
      <c r="EE519" s="6"/>
      <c r="EF519" s="6"/>
      <c r="EG519" s="6"/>
      <c r="EH519" s="6"/>
      <c r="EI519" s="6"/>
      <c r="EJ519" s="6"/>
      <c r="EK519" s="6"/>
      <c r="EL519" s="6"/>
      <c r="EM519" s="6"/>
      <c r="EN519" s="6"/>
      <c r="EO519" s="6"/>
      <c r="EP519" s="6"/>
      <c r="EQ519" s="6"/>
      <c r="ER519" s="6"/>
      <c r="ES519" s="6"/>
      <c r="ET519" s="6"/>
      <c r="EU519" s="6"/>
    </row>
    <row r="520" spans="1:151" s="40" customFormat="1" x14ac:dyDescent="0.25">
      <c r="A520" s="34"/>
      <c r="B520" s="1" t="s">
        <v>53</v>
      </c>
      <c r="C520" s="157"/>
      <c r="D520" s="56">
        <v>7.06</v>
      </c>
      <c r="E520" s="35">
        <v>5.93</v>
      </c>
      <c r="F520" s="56"/>
      <c r="G520" s="35"/>
      <c r="H520" s="56"/>
      <c r="I520" s="96"/>
      <c r="J520" s="27"/>
      <c r="K520" s="5"/>
      <c r="L520" s="5"/>
      <c r="M520" s="5"/>
      <c r="N520" s="5"/>
      <c r="O520" s="5"/>
      <c r="P520" s="5"/>
      <c r="Q520" s="5"/>
      <c r="R520" s="91"/>
      <c r="S520" s="91"/>
      <c r="T520" s="91"/>
      <c r="U520" s="91"/>
      <c r="V520" s="91"/>
      <c r="W520" s="91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  <c r="CE520" s="6"/>
      <c r="CF520" s="6"/>
      <c r="CG520" s="6"/>
      <c r="CH520" s="6"/>
      <c r="CI520" s="6"/>
      <c r="CJ520" s="6"/>
      <c r="CK520" s="6"/>
      <c r="CL520" s="6"/>
      <c r="CM520" s="6"/>
      <c r="CN520" s="6"/>
      <c r="CO520" s="6"/>
      <c r="CP520" s="6"/>
      <c r="CQ520" s="6"/>
      <c r="CR520" s="6"/>
      <c r="CS520" s="6"/>
      <c r="CT520" s="6"/>
      <c r="CU520" s="6"/>
      <c r="CV520" s="6"/>
      <c r="CW520" s="6"/>
      <c r="CX520" s="6"/>
      <c r="CY520" s="6"/>
      <c r="CZ520" s="6"/>
      <c r="DA520" s="6"/>
      <c r="DB520" s="6"/>
      <c r="DC520" s="6"/>
      <c r="DD520" s="6"/>
      <c r="DE520" s="6"/>
      <c r="DF520" s="6"/>
      <c r="DG520" s="6"/>
      <c r="DH520" s="6"/>
      <c r="DI520" s="6"/>
      <c r="DJ520" s="6"/>
      <c r="DK520" s="6"/>
      <c r="DL520" s="6"/>
      <c r="DM520" s="6"/>
      <c r="DN520" s="6"/>
      <c r="DO520" s="6"/>
      <c r="DP520" s="6"/>
      <c r="DQ520" s="6"/>
      <c r="DR520" s="6"/>
      <c r="DS520" s="6"/>
      <c r="DT520" s="6"/>
      <c r="DU520" s="6"/>
      <c r="DV520" s="6"/>
      <c r="DW520" s="6"/>
      <c r="DX520" s="6"/>
      <c r="DY520" s="6"/>
      <c r="DZ520" s="6"/>
      <c r="EA520" s="6"/>
      <c r="EB520" s="6"/>
      <c r="EC520" s="6"/>
      <c r="ED520" s="6"/>
      <c r="EE520" s="6"/>
      <c r="EF520" s="6"/>
      <c r="EG520" s="6"/>
      <c r="EH520" s="6"/>
      <c r="EI520" s="6"/>
      <c r="EJ520" s="6"/>
      <c r="EK520" s="6"/>
      <c r="EL520" s="6"/>
      <c r="EM520" s="6"/>
      <c r="EN520" s="6"/>
      <c r="EO520" s="6"/>
      <c r="EP520" s="6"/>
      <c r="EQ520" s="6"/>
      <c r="ER520" s="6"/>
      <c r="ES520" s="6"/>
      <c r="ET520" s="6"/>
      <c r="EU520" s="6"/>
    </row>
    <row r="521" spans="1:151" s="40" customFormat="1" x14ac:dyDescent="0.25">
      <c r="A521" s="34"/>
      <c r="B521" s="1" t="s">
        <v>55</v>
      </c>
      <c r="C521" s="157"/>
      <c r="D521" s="56">
        <v>5.8</v>
      </c>
      <c r="E521" s="35">
        <v>5.8</v>
      </c>
      <c r="F521" s="56"/>
      <c r="G521" s="35"/>
      <c r="H521" s="56"/>
      <c r="I521" s="96"/>
      <c r="J521" s="27"/>
      <c r="K521" s="5"/>
      <c r="L521" s="5"/>
      <c r="M521" s="5"/>
      <c r="N521" s="5"/>
      <c r="O521" s="5"/>
      <c r="P521" s="5"/>
      <c r="Q521" s="5"/>
      <c r="R521" s="91"/>
      <c r="S521" s="91"/>
      <c r="T521" s="91"/>
      <c r="U521" s="91"/>
      <c r="V521" s="91"/>
      <c r="W521" s="91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/>
      <c r="CL521" s="6"/>
      <c r="CM521" s="6"/>
      <c r="CN521" s="6"/>
      <c r="CO521" s="6"/>
      <c r="CP521" s="6"/>
      <c r="CQ521" s="6"/>
      <c r="CR521" s="6"/>
      <c r="CS521" s="6"/>
      <c r="CT521" s="6"/>
      <c r="CU521" s="6"/>
      <c r="CV521" s="6"/>
      <c r="CW521" s="6"/>
      <c r="CX521" s="6"/>
      <c r="CY521" s="6"/>
      <c r="CZ521" s="6"/>
      <c r="DA521" s="6"/>
      <c r="DB521" s="6"/>
      <c r="DC521" s="6"/>
      <c r="DD521" s="6"/>
      <c r="DE521" s="6"/>
      <c r="DF521" s="6"/>
      <c r="DG521" s="6"/>
      <c r="DH521" s="6"/>
      <c r="DI521" s="6"/>
      <c r="DJ521" s="6"/>
      <c r="DK521" s="6"/>
      <c r="DL521" s="6"/>
      <c r="DM521" s="6"/>
      <c r="DN521" s="6"/>
      <c r="DO521" s="6"/>
      <c r="DP521" s="6"/>
      <c r="DQ521" s="6"/>
      <c r="DR521" s="6"/>
      <c r="DS521" s="6"/>
      <c r="DT521" s="6"/>
      <c r="DU521" s="6"/>
      <c r="DV521" s="6"/>
      <c r="DW521" s="6"/>
      <c r="DX521" s="6"/>
      <c r="DY521" s="6"/>
      <c r="DZ521" s="6"/>
      <c r="EA521" s="6"/>
      <c r="EB521" s="6"/>
      <c r="EC521" s="6"/>
      <c r="ED521" s="6"/>
      <c r="EE521" s="6"/>
      <c r="EF521" s="6"/>
      <c r="EG521" s="6"/>
      <c r="EH521" s="6"/>
      <c r="EI521" s="6"/>
      <c r="EJ521" s="6"/>
      <c r="EK521" s="6"/>
      <c r="EL521" s="6"/>
      <c r="EM521" s="6"/>
      <c r="EN521" s="6"/>
      <c r="EO521" s="6"/>
      <c r="EP521" s="6"/>
      <c r="EQ521" s="6"/>
      <c r="ER521" s="6"/>
      <c r="ES521" s="6"/>
      <c r="ET521" s="6"/>
      <c r="EU521" s="6"/>
    </row>
    <row r="522" spans="1:151" s="40" customFormat="1" x14ac:dyDescent="0.25">
      <c r="A522" s="34"/>
      <c r="B522" s="1" t="s">
        <v>66</v>
      </c>
      <c r="C522" s="157"/>
      <c r="D522" s="56">
        <v>0.8</v>
      </c>
      <c r="E522" s="35">
        <v>0.8</v>
      </c>
      <c r="F522" s="56"/>
      <c r="G522" s="35"/>
      <c r="H522" s="56"/>
      <c r="I522" s="96"/>
      <c r="J522" s="27"/>
      <c r="K522" s="5"/>
      <c r="L522" s="5"/>
      <c r="M522" s="5"/>
      <c r="N522" s="5"/>
      <c r="O522" s="5"/>
      <c r="P522" s="5"/>
      <c r="Q522" s="5"/>
      <c r="R522" s="91"/>
      <c r="S522" s="91"/>
      <c r="T522" s="91"/>
      <c r="U522" s="91"/>
      <c r="V522" s="91"/>
      <c r="W522" s="91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6"/>
      <c r="DW522" s="6"/>
      <c r="DX522" s="6"/>
      <c r="DY522" s="6"/>
      <c r="DZ522" s="6"/>
      <c r="EA522" s="6"/>
      <c r="EB522" s="6"/>
      <c r="EC522" s="6"/>
      <c r="ED522" s="6"/>
      <c r="EE522" s="6"/>
      <c r="EF522" s="6"/>
      <c r="EG522" s="6"/>
      <c r="EH522" s="6"/>
      <c r="EI522" s="6"/>
      <c r="EJ522" s="6"/>
      <c r="EK522" s="6"/>
      <c r="EL522" s="6"/>
      <c r="EM522" s="6"/>
      <c r="EN522" s="6"/>
      <c r="EO522" s="6"/>
      <c r="EP522" s="6"/>
      <c r="EQ522" s="6"/>
      <c r="ER522" s="6"/>
      <c r="ES522" s="6"/>
      <c r="ET522" s="6"/>
      <c r="EU522" s="6"/>
    </row>
    <row r="523" spans="1:151" s="42" customFormat="1" x14ac:dyDescent="0.25">
      <c r="A523" s="95" t="s">
        <v>89</v>
      </c>
      <c r="B523" s="1"/>
      <c r="C523" s="35">
        <v>180</v>
      </c>
      <c r="D523" s="3"/>
      <c r="E523" s="38"/>
      <c r="F523" s="96">
        <v>0.6</v>
      </c>
      <c r="G523" s="97">
        <v>0.06</v>
      </c>
      <c r="H523" s="98">
        <v>15</v>
      </c>
      <c r="I523" s="99">
        <v>62.5</v>
      </c>
      <c r="J523" s="77" t="s">
        <v>90</v>
      </c>
      <c r="K523" s="5"/>
      <c r="L523" s="5"/>
      <c r="M523" s="5"/>
      <c r="N523" s="5"/>
      <c r="O523" s="5"/>
      <c r="P523" s="5"/>
      <c r="Q523" s="5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49"/>
      <c r="AC523" s="49"/>
      <c r="AD523" s="49"/>
      <c r="AE523" s="49"/>
      <c r="AF523" s="49"/>
      <c r="AG523" s="49"/>
      <c r="AH523" s="49"/>
      <c r="AI523" s="49"/>
      <c r="AJ523" s="49"/>
      <c r="AK523" s="49"/>
      <c r="AL523" s="49"/>
      <c r="AM523" s="49"/>
      <c r="AN523" s="49"/>
      <c r="AO523" s="49"/>
      <c r="AP523" s="49"/>
      <c r="AQ523" s="49"/>
      <c r="AR523" s="49"/>
      <c r="AS523" s="49"/>
      <c r="AT523" s="49"/>
      <c r="AU523" s="49"/>
      <c r="AV523" s="49"/>
      <c r="AW523" s="49"/>
      <c r="AX523" s="49"/>
      <c r="AY523" s="49"/>
      <c r="AZ523" s="49"/>
      <c r="BA523" s="49"/>
      <c r="BB523" s="49"/>
      <c r="BC523" s="49"/>
      <c r="BD523" s="49"/>
      <c r="BE523" s="49"/>
      <c r="BF523" s="49"/>
      <c r="BG523" s="49"/>
      <c r="BH523" s="49"/>
      <c r="BI523" s="49"/>
      <c r="BJ523" s="49"/>
      <c r="BK523" s="49"/>
      <c r="BL523" s="49"/>
      <c r="BM523" s="49"/>
      <c r="BN523" s="49"/>
      <c r="BO523" s="49"/>
      <c r="BP523" s="49"/>
      <c r="BQ523" s="49"/>
      <c r="BR523" s="49"/>
      <c r="BS523" s="49"/>
      <c r="BT523" s="49"/>
      <c r="BU523" s="49"/>
      <c r="BV523" s="49"/>
      <c r="BW523" s="49"/>
      <c r="BX523" s="49"/>
      <c r="BY523" s="49"/>
      <c r="BZ523" s="49"/>
      <c r="CA523" s="49"/>
      <c r="CB523" s="49"/>
      <c r="CC523" s="49"/>
      <c r="CD523" s="49"/>
      <c r="CE523" s="49"/>
      <c r="CF523" s="49"/>
      <c r="CG523" s="49"/>
      <c r="CH523" s="49"/>
      <c r="CI523" s="49"/>
      <c r="CJ523" s="49"/>
      <c r="CK523" s="49"/>
      <c r="CL523" s="49"/>
      <c r="CM523" s="49"/>
      <c r="CN523" s="49"/>
      <c r="CO523" s="49"/>
      <c r="CP523" s="49"/>
      <c r="CQ523" s="49"/>
      <c r="CR523" s="49"/>
      <c r="CS523" s="49"/>
      <c r="CT523" s="49"/>
      <c r="CU523" s="49"/>
      <c r="CV523" s="49"/>
      <c r="CW523" s="49"/>
      <c r="CX523" s="49"/>
      <c r="CY523" s="49"/>
      <c r="CZ523" s="49"/>
      <c r="DA523" s="49"/>
      <c r="DB523" s="49"/>
      <c r="DC523" s="49"/>
      <c r="DD523" s="49"/>
      <c r="DE523" s="49"/>
      <c r="DF523" s="49"/>
      <c r="DG523" s="49"/>
      <c r="DH523" s="49"/>
      <c r="DI523" s="49"/>
      <c r="DJ523" s="49"/>
      <c r="DK523" s="49"/>
      <c r="DL523" s="49"/>
      <c r="DM523" s="49"/>
      <c r="DN523" s="49"/>
      <c r="DO523" s="49"/>
      <c r="DP523" s="49"/>
      <c r="DQ523" s="49"/>
      <c r="DR523" s="49"/>
      <c r="DS523" s="49"/>
      <c r="DT523" s="49"/>
      <c r="DU523" s="49"/>
      <c r="DV523" s="49"/>
      <c r="DW523" s="49"/>
      <c r="DX523" s="49"/>
      <c r="DY523" s="49"/>
      <c r="DZ523" s="49"/>
      <c r="EA523" s="49"/>
      <c r="EB523" s="49"/>
      <c r="EC523" s="49"/>
      <c r="ED523" s="49"/>
      <c r="EE523" s="49"/>
      <c r="EF523" s="49"/>
      <c r="EG523" s="49"/>
      <c r="EH523" s="49"/>
      <c r="EI523" s="49"/>
      <c r="EJ523" s="49"/>
      <c r="EK523" s="49"/>
      <c r="EL523" s="49"/>
      <c r="EM523" s="49"/>
      <c r="EN523" s="49"/>
      <c r="EO523" s="49"/>
      <c r="EP523" s="49"/>
      <c r="EQ523" s="49"/>
      <c r="ER523" s="49"/>
      <c r="ES523" s="49"/>
      <c r="ET523" s="49"/>
      <c r="EU523" s="49"/>
    </row>
    <row r="524" spans="1:151" s="42" customFormat="1" x14ac:dyDescent="0.25">
      <c r="A524" s="100"/>
      <c r="B524" s="68" t="s">
        <v>91</v>
      </c>
      <c r="C524" s="35"/>
      <c r="D524" s="3">
        <v>15.3</v>
      </c>
      <c r="E524" s="38">
        <v>15</v>
      </c>
      <c r="F524" s="96"/>
      <c r="G524" s="35"/>
      <c r="H524" s="56"/>
      <c r="I524" s="99"/>
      <c r="J524" s="77"/>
      <c r="K524" s="5"/>
      <c r="L524" s="5"/>
      <c r="M524" s="5"/>
      <c r="N524" s="5"/>
      <c r="O524" s="5"/>
      <c r="P524" s="5"/>
      <c r="Q524" s="5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49"/>
      <c r="AC524" s="49"/>
      <c r="AD524" s="49"/>
      <c r="AE524" s="49"/>
      <c r="AF524" s="49"/>
      <c r="AG524" s="49"/>
      <c r="AH524" s="49"/>
      <c r="AI524" s="49"/>
      <c r="AJ524" s="49"/>
      <c r="AK524" s="49"/>
      <c r="AL524" s="49"/>
      <c r="AM524" s="49"/>
      <c r="AN524" s="49"/>
      <c r="AO524" s="49"/>
      <c r="AP524" s="49"/>
      <c r="AQ524" s="49"/>
      <c r="AR524" s="49"/>
      <c r="AS524" s="49"/>
      <c r="AT524" s="49"/>
      <c r="AU524" s="49"/>
      <c r="AV524" s="49"/>
      <c r="AW524" s="49"/>
      <c r="AX524" s="49"/>
      <c r="AY524" s="49"/>
      <c r="AZ524" s="49"/>
      <c r="BA524" s="49"/>
      <c r="BB524" s="49"/>
      <c r="BC524" s="49"/>
      <c r="BD524" s="49"/>
      <c r="BE524" s="49"/>
      <c r="BF524" s="49"/>
      <c r="BG524" s="49"/>
      <c r="BH524" s="49"/>
      <c r="BI524" s="49"/>
      <c r="BJ524" s="49"/>
      <c r="BK524" s="49"/>
      <c r="BL524" s="49"/>
      <c r="BM524" s="49"/>
      <c r="BN524" s="49"/>
      <c r="BO524" s="49"/>
      <c r="BP524" s="49"/>
      <c r="BQ524" s="49"/>
      <c r="BR524" s="49"/>
      <c r="BS524" s="49"/>
      <c r="BT524" s="49"/>
      <c r="BU524" s="49"/>
      <c r="BV524" s="49"/>
      <c r="BW524" s="49"/>
      <c r="BX524" s="49"/>
      <c r="BY524" s="49"/>
      <c r="BZ524" s="49"/>
      <c r="CA524" s="49"/>
      <c r="CB524" s="49"/>
      <c r="CC524" s="49"/>
      <c r="CD524" s="49"/>
      <c r="CE524" s="49"/>
      <c r="CF524" s="49"/>
      <c r="CG524" s="49"/>
      <c r="CH524" s="49"/>
      <c r="CI524" s="49"/>
      <c r="CJ524" s="49"/>
      <c r="CK524" s="49"/>
      <c r="CL524" s="49"/>
      <c r="CM524" s="49"/>
      <c r="CN524" s="49"/>
      <c r="CO524" s="49"/>
      <c r="CP524" s="49"/>
      <c r="CQ524" s="49"/>
      <c r="CR524" s="49"/>
      <c r="CS524" s="49"/>
      <c r="CT524" s="49"/>
      <c r="CU524" s="49"/>
      <c r="CV524" s="49"/>
      <c r="CW524" s="49"/>
      <c r="CX524" s="49"/>
      <c r="CY524" s="49"/>
      <c r="CZ524" s="49"/>
      <c r="DA524" s="49"/>
      <c r="DB524" s="49"/>
      <c r="DC524" s="49"/>
      <c r="DD524" s="49"/>
      <c r="DE524" s="49"/>
      <c r="DF524" s="49"/>
      <c r="DG524" s="49"/>
      <c r="DH524" s="49"/>
      <c r="DI524" s="49"/>
      <c r="DJ524" s="49"/>
      <c r="DK524" s="49"/>
      <c r="DL524" s="49"/>
      <c r="DM524" s="49"/>
      <c r="DN524" s="49"/>
      <c r="DO524" s="49"/>
      <c r="DP524" s="49"/>
      <c r="DQ524" s="49"/>
      <c r="DR524" s="49"/>
      <c r="DS524" s="49"/>
      <c r="DT524" s="49"/>
      <c r="DU524" s="49"/>
      <c r="DV524" s="49"/>
      <c r="DW524" s="49"/>
      <c r="DX524" s="49"/>
      <c r="DY524" s="49"/>
      <c r="DZ524" s="49"/>
      <c r="EA524" s="49"/>
      <c r="EB524" s="49"/>
      <c r="EC524" s="49"/>
      <c r="ED524" s="49"/>
      <c r="EE524" s="49"/>
      <c r="EF524" s="49"/>
      <c r="EG524" s="49"/>
      <c r="EH524" s="49"/>
      <c r="EI524" s="49"/>
      <c r="EJ524" s="49"/>
      <c r="EK524" s="49"/>
      <c r="EL524" s="49"/>
      <c r="EM524" s="49"/>
      <c r="EN524" s="49"/>
      <c r="EO524" s="49"/>
      <c r="EP524" s="49"/>
      <c r="EQ524" s="49"/>
      <c r="ER524" s="49"/>
      <c r="ES524" s="49"/>
      <c r="ET524" s="49"/>
      <c r="EU524" s="49"/>
    </row>
    <row r="525" spans="1:151" s="42" customFormat="1" x14ac:dyDescent="0.25">
      <c r="A525" s="100"/>
      <c r="B525" s="1" t="s">
        <v>25</v>
      </c>
      <c r="C525" s="35"/>
      <c r="D525" s="3">
        <v>180</v>
      </c>
      <c r="E525" s="38">
        <v>180</v>
      </c>
      <c r="F525" s="96"/>
      <c r="G525" s="35"/>
      <c r="H525" s="56"/>
      <c r="I525" s="99"/>
      <c r="J525" s="77"/>
      <c r="K525" s="5"/>
      <c r="L525" s="5"/>
      <c r="M525" s="5"/>
      <c r="N525" s="5"/>
      <c r="O525" s="5"/>
      <c r="P525" s="5"/>
      <c r="Q525" s="5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49"/>
      <c r="AC525" s="49"/>
      <c r="AD525" s="49"/>
      <c r="AE525" s="49"/>
      <c r="AF525" s="49"/>
      <c r="AG525" s="49"/>
      <c r="AH525" s="49"/>
      <c r="AI525" s="49"/>
      <c r="AJ525" s="49"/>
      <c r="AK525" s="49"/>
      <c r="AL525" s="49"/>
      <c r="AM525" s="49"/>
      <c r="AN525" s="49"/>
      <c r="AO525" s="49"/>
      <c r="AP525" s="49"/>
      <c r="AQ525" s="49"/>
      <c r="AR525" s="49"/>
      <c r="AS525" s="49"/>
      <c r="AT525" s="49"/>
      <c r="AU525" s="49"/>
      <c r="AV525" s="49"/>
      <c r="AW525" s="49"/>
      <c r="AX525" s="49"/>
      <c r="AY525" s="49"/>
      <c r="AZ525" s="49"/>
      <c r="BA525" s="49"/>
      <c r="BB525" s="49"/>
      <c r="BC525" s="49"/>
      <c r="BD525" s="49"/>
      <c r="BE525" s="49"/>
      <c r="BF525" s="49"/>
      <c r="BG525" s="49"/>
      <c r="BH525" s="49"/>
      <c r="BI525" s="49"/>
      <c r="BJ525" s="49"/>
      <c r="BK525" s="49"/>
      <c r="BL525" s="49"/>
      <c r="BM525" s="49"/>
      <c r="BN525" s="49"/>
      <c r="BO525" s="49"/>
      <c r="BP525" s="49"/>
      <c r="BQ525" s="49"/>
      <c r="BR525" s="49"/>
      <c r="BS525" s="49"/>
      <c r="BT525" s="49"/>
      <c r="BU525" s="49"/>
      <c r="BV525" s="49"/>
      <c r="BW525" s="49"/>
      <c r="BX525" s="49"/>
      <c r="BY525" s="49"/>
      <c r="BZ525" s="49"/>
      <c r="CA525" s="49"/>
      <c r="CB525" s="49"/>
      <c r="CC525" s="49"/>
      <c r="CD525" s="49"/>
      <c r="CE525" s="49"/>
      <c r="CF525" s="49"/>
      <c r="CG525" s="49"/>
      <c r="CH525" s="49"/>
      <c r="CI525" s="49"/>
      <c r="CJ525" s="49"/>
      <c r="CK525" s="49"/>
      <c r="CL525" s="49"/>
      <c r="CM525" s="49"/>
      <c r="CN525" s="49"/>
      <c r="CO525" s="49"/>
      <c r="CP525" s="49"/>
      <c r="CQ525" s="49"/>
      <c r="CR525" s="49"/>
      <c r="CS525" s="49"/>
      <c r="CT525" s="49"/>
      <c r="CU525" s="49"/>
      <c r="CV525" s="49"/>
      <c r="CW525" s="49"/>
      <c r="CX525" s="49"/>
      <c r="CY525" s="49"/>
      <c r="CZ525" s="49"/>
      <c r="DA525" s="49"/>
      <c r="DB525" s="49"/>
      <c r="DC525" s="49"/>
      <c r="DD525" s="49"/>
      <c r="DE525" s="49"/>
      <c r="DF525" s="49"/>
      <c r="DG525" s="49"/>
      <c r="DH525" s="49"/>
      <c r="DI525" s="49"/>
      <c r="DJ525" s="49"/>
      <c r="DK525" s="49"/>
      <c r="DL525" s="49"/>
      <c r="DM525" s="49"/>
      <c r="DN525" s="49"/>
      <c r="DO525" s="49"/>
      <c r="DP525" s="49"/>
      <c r="DQ525" s="49"/>
      <c r="DR525" s="49"/>
      <c r="DS525" s="49"/>
      <c r="DT525" s="49"/>
      <c r="DU525" s="49"/>
      <c r="DV525" s="49"/>
      <c r="DW525" s="49"/>
      <c r="DX525" s="49"/>
      <c r="DY525" s="49"/>
      <c r="DZ525" s="49"/>
      <c r="EA525" s="49"/>
      <c r="EB525" s="49"/>
      <c r="EC525" s="49"/>
      <c r="ED525" s="49"/>
      <c r="EE525" s="49"/>
      <c r="EF525" s="49"/>
      <c r="EG525" s="49"/>
      <c r="EH525" s="49"/>
      <c r="EI525" s="49"/>
      <c r="EJ525" s="49"/>
      <c r="EK525" s="49"/>
      <c r="EL525" s="49"/>
      <c r="EM525" s="49"/>
      <c r="EN525" s="49"/>
      <c r="EO525" s="49"/>
      <c r="EP525" s="49"/>
      <c r="EQ525" s="49"/>
      <c r="ER525" s="49"/>
      <c r="ES525" s="49"/>
      <c r="ET525" s="49"/>
      <c r="EU525" s="49"/>
    </row>
    <row r="526" spans="1:151" s="42" customFormat="1" x14ac:dyDescent="0.25">
      <c r="A526" s="100"/>
      <c r="B526" s="1" t="s">
        <v>74</v>
      </c>
      <c r="C526" s="35"/>
      <c r="D526" s="3">
        <v>5</v>
      </c>
      <c r="E526" s="38">
        <v>5</v>
      </c>
      <c r="F526" s="96"/>
      <c r="G526" s="35"/>
      <c r="H526" s="56"/>
      <c r="I526" s="99"/>
      <c r="J526" s="77"/>
      <c r="K526" s="5"/>
      <c r="L526" s="5"/>
      <c r="M526" s="5"/>
      <c r="N526" s="5"/>
      <c r="O526" s="5"/>
      <c r="P526" s="5"/>
      <c r="Q526" s="5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49"/>
      <c r="AC526" s="49"/>
      <c r="AD526" s="49"/>
      <c r="AE526" s="49"/>
      <c r="AF526" s="49"/>
      <c r="AG526" s="49"/>
      <c r="AH526" s="49"/>
      <c r="AI526" s="49"/>
      <c r="AJ526" s="49"/>
      <c r="AK526" s="49"/>
      <c r="AL526" s="49"/>
      <c r="AM526" s="49"/>
      <c r="AN526" s="49"/>
      <c r="AO526" s="49"/>
      <c r="AP526" s="49"/>
      <c r="AQ526" s="49"/>
      <c r="AR526" s="49"/>
      <c r="AS526" s="49"/>
      <c r="AT526" s="49"/>
      <c r="AU526" s="49"/>
      <c r="AV526" s="49"/>
      <c r="AW526" s="49"/>
      <c r="AX526" s="49"/>
      <c r="AY526" s="49"/>
      <c r="AZ526" s="49"/>
      <c r="BA526" s="49"/>
      <c r="BB526" s="49"/>
      <c r="BC526" s="49"/>
      <c r="BD526" s="49"/>
      <c r="BE526" s="49"/>
      <c r="BF526" s="49"/>
      <c r="BG526" s="49"/>
      <c r="BH526" s="49"/>
      <c r="BI526" s="49"/>
      <c r="BJ526" s="49"/>
      <c r="BK526" s="49"/>
      <c r="BL526" s="49"/>
      <c r="BM526" s="49"/>
      <c r="BN526" s="49"/>
      <c r="BO526" s="49"/>
      <c r="BP526" s="49"/>
      <c r="BQ526" s="49"/>
      <c r="BR526" s="49"/>
      <c r="BS526" s="49"/>
      <c r="BT526" s="49"/>
      <c r="BU526" s="49"/>
      <c r="BV526" s="49"/>
      <c r="BW526" s="49"/>
      <c r="BX526" s="49"/>
      <c r="BY526" s="49"/>
      <c r="BZ526" s="49"/>
      <c r="CA526" s="49"/>
      <c r="CB526" s="49"/>
      <c r="CC526" s="49"/>
      <c r="CD526" s="49"/>
      <c r="CE526" s="49"/>
      <c r="CF526" s="49"/>
      <c r="CG526" s="49"/>
      <c r="CH526" s="49"/>
      <c r="CI526" s="49"/>
      <c r="CJ526" s="49"/>
      <c r="CK526" s="49"/>
      <c r="CL526" s="49"/>
      <c r="CM526" s="49"/>
      <c r="CN526" s="49"/>
      <c r="CO526" s="49"/>
      <c r="CP526" s="49"/>
      <c r="CQ526" s="49"/>
      <c r="CR526" s="49"/>
      <c r="CS526" s="49"/>
      <c r="CT526" s="49"/>
      <c r="CU526" s="49"/>
      <c r="CV526" s="49"/>
      <c r="CW526" s="49"/>
      <c r="CX526" s="49"/>
      <c r="CY526" s="49"/>
      <c r="CZ526" s="49"/>
      <c r="DA526" s="49"/>
      <c r="DB526" s="49"/>
      <c r="DC526" s="49"/>
      <c r="DD526" s="49"/>
      <c r="DE526" s="49"/>
      <c r="DF526" s="49"/>
      <c r="DG526" s="49"/>
      <c r="DH526" s="49"/>
      <c r="DI526" s="49"/>
      <c r="DJ526" s="49"/>
      <c r="DK526" s="49"/>
      <c r="DL526" s="49"/>
      <c r="DM526" s="49"/>
      <c r="DN526" s="49"/>
      <c r="DO526" s="49"/>
      <c r="DP526" s="49"/>
      <c r="DQ526" s="49"/>
      <c r="DR526" s="49"/>
      <c r="DS526" s="49"/>
      <c r="DT526" s="49"/>
      <c r="DU526" s="49"/>
      <c r="DV526" s="49"/>
      <c r="DW526" s="49"/>
      <c r="DX526" s="49"/>
      <c r="DY526" s="49"/>
      <c r="DZ526" s="49"/>
      <c r="EA526" s="49"/>
      <c r="EB526" s="49"/>
      <c r="EC526" s="49"/>
      <c r="ED526" s="49"/>
      <c r="EE526" s="49"/>
      <c r="EF526" s="49"/>
      <c r="EG526" s="49"/>
      <c r="EH526" s="49"/>
      <c r="EI526" s="49"/>
      <c r="EJ526" s="49"/>
      <c r="EK526" s="49"/>
      <c r="EL526" s="49"/>
      <c r="EM526" s="49"/>
      <c r="EN526" s="49"/>
      <c r="EO526" s="49"/>
      <c r="EP526" s="49"/>
      <c r="EQ526" s="49"/>
      <c r="ER526" s="49"/>
      <c r="ES526" s="49"/>
      <c r="ET526" s="49"/>
      <c r="EU526" s="49"/>
    </row>
    <row r="527" spans="1:151" s="40" customFormat="1" x14ac:dyDescent="0.25">
      <c r="A527" s="34" t="s">
        <v>60</v>
      </c>
      <c r="B527" s="1"/>
      <c r="C527" s="35">
        <v>20</v>
      </c>
      <c r="D527" s="38">
        <v>20</v>
      </c>
      <c r="E527" s="38">
        <v>20</v>
      </c>
      <c r="F527" s="38">
        <v>1.52</v>
      </c>
      <c r="G527" s="3">
        <v>0.16</v>
      </c>
      <c r="H527" s="38">
        <v>9.84</v>
      </c>
      <c r="I527" s="3">
        <v>47</v>
      </c>
      <c r="J527" s="27"/>
      <c r="K527" s="5"/>
      <c r="L527" s="5"/>
      <c r="M527" s="5"/>
      <c r="N527" s="5"/>
      <c r="O527" s="5"/>
      <c r="P527" s="5"/>
      <c r="Q527" s="5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6"/>
      <c r="CG527" s="6"/>
      <c r="CH527" s="6"/>
      <c r="CI527" s="6"/>
      <c r="CJ527" s="6"/>
      <c r="CK527" s="6"/>
      <c r="CL527" s="6"/>
      <c r="CM527" s="6"/>
      <c r="CN527" s="6"/>
      <c r="CO527" s="6"/>
      <c r="CP527" s="6"/>
      <c r="CQ527" s="6"/>
      <c r="CR527" s="6"/>
      <c r="CS527" s="6"/>
      <c r="CT527" s="6"/>
      <c r="CU527" s="6"/>
      <c r="CV527" s="6"/>
      <c r="CW527" s="6"/>
      <c r="CX527" s="6"/>
      <c r="CY527" s="6"/>
      <c r="CZ527" s="6"/>
      <c r="DA527" s="6"/>
      <c r="DB527" s="6"/>
      <c r="DC527" s="6"/>
      <c r="DD527" s="6"/>
      <c r="DE527" s="6"/>
      <c r="DF527" s="6"/>
      <c r="DG527" s="6"/>
      <c r="DH527" s="6"/>
      <c r="DI527" s="6"/>
      <c r="DJ527" s="6"/>
      <c r="DK527" s="6"/>
      <c r="DL527" s="6"/>
      <c r="DM527" s="6"/>
      <c r="DN527" s="6"/>
      <c r="DO527" s="6"/>
      <c r="DP527" s="6"/>
      <c r="DQ527" s="6"/>
      <c r="DR527" s="6"/>
      <c r="DS527" s="6"/>
      <c r="DT527" s="6"/>
      <c r="DU527" s="6"/>
      <c r="DV527" s="6"/>
      <c r="DW527" s="6"/>
      <c r="DX527" s="6"/>
      <c r="DY527" s="6"/>
      <c r="DZ527" s="6"/>
      <c r="EA527" s="6"/>
      <c r="EB527" s="6"/>
      <c r="EC527" s="6"/>
      <c r="ED527" s="6"/>
      <c r="EE527" s="6"/>
      <c r="EF527" s="6"/>
      <c r="EG527" s="6"/>
      <c r="EH527" s="6"/>
      <c r="EI527" s="6"/>
      <c r="EJ527" s="6"/>
      <c r="EK527" s="6"/>
      <c r="EL527" s="6"/>
      <c r="EM527" s="6"/>
      <c r="EN527" s="6"/>
      <c r="EO527" s="6"/>
      <c r="EP527" s="6"/>
      <c r="EQ527" s="6"/>
      <c r="ER527" s="6"/>
      <c r="ES527" s="6"/>
      <c r="ET527" s="6"/>
      <c r="EU527" s="6"/>
    </row>
    <row r="528" spans="1:151" x14ac:dyDescent="0.25">
      <c r="A528" s="53" t="s">
        <v>39</v>
      </c>
      <c r="B528" s="54"/>
      <c r="C528" s="55">
        <v>490</v>
      </c>
      <c r="D528" s="84"/>
      <c r="E528" s="31"/>
      <c r="F528" s="32">
        <f>SUM(F501:F527)</f>
        <v>16.41</v>
      </c>
      <c r="G528" s="32">
        <f>SUM(G501:G527)</f>
        <v>17.77</v>
      </c>
      <c r="H528" s="32">
        <f>SUM(H501:H527)</f>
        <v>84.960000000000008</v>
      </c>
      <c r="I528" s="32">
        <f>SUM(I501:I527)</f>
        <v>568.5</v>
      </c>
      <c r="J528" s="27"/>
    </row>
    <row r="529" spans="1:151" x14ac:dyDescent="0.25">
      <c r="A529" s="53" t="s">
        <v>92</v>
      </c>
      <c r="B529" s="54"/>
      <c r="C529" s="55">
        <f>C458+C461+C499+C528</f>
        <v>1685.5</v>
      </c>
      <c r="D529" s="107"/>
      <c r="E529" s="31"/>
      <c r="F529" s="31">
        <f>F458+F461+F499+F528</f>
        <v>49.22</v>
      </c>
      <c r="G529" s="31">
        <f>G458+G461+G499+G528</f>
        <v>55.989999999999995</v>
      </c>
      <c r="H529" s="31">
        <f>H458+H461+H499+H528</f>
        <v>241.19</v>
      </c>
      <c r="I529" s="31">
        <f>I458+I461+I499+I528</f>
        <v>1670.5</v>
      </c>
      <c r="J529" s="33"/>
    </row>
    <row r="530" spans="1:151" x14ac:dyDescent="0.25">
      <c r="C530" s="109"/>
      <c r="D530" s="110"/>
      <c r="E530" s="3"/>
      <c r="J530" s="111"/>
    </row>
    <row r="531" spans="1:151" x14ac:dyDescent="0.25">
      <c r="A531" s="1" t="s">
        <v>235</v>
      </c>
      <c r="J531" s="113"/>
    </row>
    <row r="532" spans="1:151" ht="22.5" customHeight="1" x14ac:dyDescent="0.25">
      <c r="A532" s="11" t="s">
        <v>4</v>
      </c>
      <c r="B532" s="12"/>
      <c r="C532" s="13" t="s">
        <v>5</v>
      </c>
      <c r="D532" s="14" t="s">
        <v>6</v>
      </c>
      <c r="E532" s="15" t="s">
        <v>6</v>
      </c>
      <c r="F532" s="398" t="s">
        <v>7</v>
      </c>
      <c r="G532" s="399"/>
      <c r="H532" s="400"/>
      <c r="I532" s="14" t="s">
        <v>8</v>
      </c>
      <c r="J532" s="18" t="s">
        <v>9</v>
      </c>
    </row>
    <row r="533" spans="1:151" x14ac:dyDescent="0.25">
      <c r="A533" s="19" t="s">
        <v>10</v>
      </c>
      <c r="B533" s="20"/>
      <c r="C533" s="21"/>
      <c r="D533" s="22" t="s">
        <v>11</v>
      </c>
      <c r="E533" s="23" t="s">
        <v>11</v>
      </c>
      <c r="F533" s="24"/>
      <c r="G533" s="25"/>
      <c r="H533" s="26"/>
      <c r="I533" s="22" t="s">
        <v>12</v>
      </c>
      <c r="J533" s="27"/>
    </row>
    <row r="534" spans="1:151" x14ac:dyDescent="0.25">
      <c r="A534" s="28"/>
      <c r="B534" s="29"/>
      <c r="C534" s="30"/>
      <c r="D534" s="31" t="s">
        <v>13</v>
      </c>
      <c r="E534" s="31" t="s">
        <v>14</v>
      </c>
      <c r="F534" s="31" t="s">
        <v>15</v>
      </c>
      <c r="G534" s="31" t="s">
        <v>16</v>
      </c>
      <c r="H534" s="32" t="s">
        <v>17</v>
      </c>
      <c r="I534" s="32" t="s">
        <v>18</v>
      </c>
      <c r="J534" s="33"/>
    </row>
    <row r="535" spans="1:151" x14ac:dyDescent="0.25">
      <c r="A535" s="58"/>
      <c r="B535" s="59" t="s">
        <v>19</v>
      </c>
      <c r="C535" s="35"/>
      <c r="D535" s="14"/>
      <c r="E535" s="61"/>
      <c r="F535" s="14"/>
      <c r="G535" s="15"/>
      <c r="H535" s="16"/>
      <c r="I535" s="14"/>
      <c r="J535" s="27"/>
    </row>
    <row r="536" spans="1:151" s="138" customFormat="1" x14ac:dyDescent="0.25">
      <c r="A536" s="34" t="s">
        <v>236</v>
      </c>
      <c r="B536" s="124"/>
      <c r="C536" s="35" t="s">
        <v>21</v>
      </c>
      <c r="D536" s="3"/>
      <c r="E536" s="38"/>
      <c r="F536" s="36">
        <v>9.5</v>
      </c>
      <c r="G536" s="36">
        <v>8.8000000000000007</v>
      </c>
      <c r="H536" s="38">
        <v>20.100000000000001</v>
      </c>
      <c r="I536" s="36">
        <v>198</v>
      </c>
      <c r="J536" s="27" t="s">
        <v>237</v>
      </c>
      <c r="K536" s="5"/>
      <c r="L536" s="5"/>
      <c r="M536" s="5"/>
      <c r="N536" s="5"/>
      <c r="O536" s="5"/>
      <c r="P536" s="5"/>
      <c r="Q536" s="5"/>
      <c r="R536" s="91"/>
      <c r="S536" s="91"/>
      <c r="T536" s="91"/>
      <c r="U536" s="91"/>
      <c r="V536" s="91"/>
      <c r="W536" s="91"/>
      <c r="X536" s="91"/>
      <c r="Y536" s="91"/>
      <c r="Z536" s="91"/>
      <c r="AA536" s="91"/>
      <c r="AB536" s="91"/>
      <c r="AC536" s="91"/>
      <c r="AD536" s="91"/>
      <c r="AE536" s="91"/>
      <c r="AF536" s="91"/>
      <c r="AG536" s="91"/>
      <c r="AH536" s="91"/>
      <c r="AI536" s="91"/>
      <c r="AJ536" s="91"/>
      <c r="AK536" s="91"/>
      <c r="AL536" s="91"/>
      <c r="AM536" s="91"/>
      <c r="AN536" s="91"/>
      <c r="AO536" s="91"/>
      <c r="AP536" s="91"/>
      <c r="AQ536" s="91"/>
      <c r="AR536" s="91"/>
      <c r="AS536" s="91"/>
      <c r="AT536" s="91"/>
      <c r="AU536" s="91"/>
      <c r="AV536" s="91"/>
      <c r="AW536" s="91"/>
      <c r="AX536" s="91"/>
      <c r="AY536" s="91"/>
      <c r="AZ536" s="91"/>
      <c r="BA536" s="91"/>
      <c r="BB536" s="91"/>
      <c r="BC536" s="91"/>
      <c r="BD536" s="91"/>
      <c r="BE536" s="91"/>
      <c r="BF536" s="91"/>
      <c r="BG536" s="91"/>
      <c r="BH536" s="91"/>
      <c r="BI536" s="91"/>
      <c r="BJ536" s="91"/>
      <c r="BK536" s="91"/>
      <c r="BL536" s="91"/>
      <c r="BM536" s="91"/>
      <c r="BN536" s="91"/>
      <c r="BO536" s="91"/>
      <c r="BP536" s="91"/>
      <c r="BQ536" s="91"/>
      <c r="BR536" s="91"/>
      <c r="BS536" s="91"/>
      <c r="BT536" s="91"/>
      <c r="BU536" s="91"/>
      <c r="BV536" s="91"/>
      <c r="BW536" s="91"/>
      <c r="BX536" s="91"/>
      <c r="BY536" s="91"/>
      <c r="BZ536" s="91"/>
      <c r="CA536" s="91"/>
      <c r="CB536" s="91"/>
      <c r="CC536" s="91"/>
      <c r="CD536" s="91"/>
      <c r="CE536" s="91"/>
      <c r="CF536" s="91"/>
      <c r="CG536" s="91"/>
      <c r="CH536" s="91"/>
      <c r="CI536" s="91"/>
      <c r="CJ536" s="91"/>
      <c r="CK536" s="91"/>
      <c r="CL536" s="91"/>
      <c r="CM536" s="91"/>
      <c r="CN536" s="91"/>
      <c r="CO536" s="91"/>
      <c r="CP536" s="91"/>
      <c r="CQ536" s="91"/>
      <c r="CR536" s="91"/>
      <c r="CS536" s="91"/>
      <c r="CT536" s="91"/>
      <c r="CU536" s="91"/>
      <c r="CV536" s="91"/>
      <c r="CW536" s="91"/>
      <c r="CX536" s="91"/>
      <c r="CY536" s="91"/>
      <c r="CZ536" s="91"/>
      <c r="DA536" s="91"/>
      <c r="DB536" s="91"/>
      <c r="DC536" s="91"/>
      <c r="DD536" s="91"/>
      <c r="DE536" s="91"/>
      <c r="DF536" s="91"/>
      <c r="DG536" s="91"/>
      <c r="DH536" s="91"/>
      <c r="DI536" s="91"/>
      <c r="DJ536" s="91"/>
      <c r="DK536" s="91"/>
      <c r="DL536" s="91"/>
      <c r="DM536" s="91"/>
      <c r="DN536" s="91"/>
      <c r="DO536" s="91"/>
      <c r="DP536" s="91"/>
      <c r="DQ536" s="91"/>
      <c r="DR536" s="91"/>
      <c r="DS536" s="91"/>
      <c r="DT536" s="91"/>
      <c r="DU536" s="91"/>
      <c r="DV536" s="91"/>
      <c r="DW536" s="91"/>
      <c r="DX536" s="91"/>
      <c r="DY536" s="91"/>
      <c r="DZ536" s="91"/>
      <c r="EA536" s="91"/>
      <c r="EB536" s="91"/>
      <c r="EC536" s="91"/>
      <c r="ED536" s="91"/>
      <c r="EE536" s="91"/>
      <c r="EF536" s="91"/>
      <c r="EG536" s="91"/>
      <c r="EH536" s="91"/>
      <c r="EI536" s="91"/>
      <c r="EJ536" s="91"/>
      <c r="EK536" s="91"/>
      <c r="EL536" s="91"/>
      <c r="EM536" s="91"/>
      <c r="EN536" s="91"/>
      <c r="EO536" s="91"/>
      <c r="EP536" s="91"/>
      <c r="EQ536" s="91"/>
      <c r="ER536" s="91"/>
      <c r="ES536" s="91"/>
      <c r="ET536" s="91"/>
      <c r="EU536" s="91"/>
    </row>
    <row r="537" spans="1:151" s="138" customFormat="1" x14ac:dyDescent="0.25">
      <c r="A537" s="34"/>
      <c r="B537" s="5" t="s">
        <v>238</v>
      </c>
      <c r="C537" s="35"/>
      <c r="D537" s="36">
        <v>25</v>
      </c>
      <c r="E537" s="38">
        <v>25</v>
      </c>
      <c r="F537" s="36"/>
      <c r="G537" s="36"/>
      <c r="H537" s="36"/>
      <c r="I537" s="36"/>
      <c r="J537" s="27"/>
      <c r="K537" s="5"/>
      <c r="L537" s="5"/>
      <c r="M537" s="5"/>
      <c r="N537" s="5"/>
      <c r="O537" s="5"/>
      <c r="P537" s="5"/>
      <c r="Q537" s="5"/>
      <c r="R537" s="91"/>
      <c r="S537" s="91"/>
      <c r="T537" s="91"/>
      <c r="U537" s="91"/>
      <c r="V537" s="91"/>
      <c r="W537" s="91"/>
      <c r="X537" s="91"/>
      <c r="Y537" s="91"/>
      <c r="Z537" s="91"/>
      <c r="AA537" s="91"/>
      <c r="AB537" s="91"/>
      <c r="AC537" s="91"/>
      <c r="AD537" s="91"/>
      <c r="AE537" s="91"/>
      <c r="AF537" s="91"/>
      <c r="AG537" s="91"/>
      <c r="AH537" s="91"/>
      <c r="AI537" s="91"/>
      <c r="AJ537" s="91"/>
      <c r="AK537" s="91"/>
      <c r="AL537" s="91"/>
      <c r="AM537" s="91"/>
      <c r="AN537" s="91"/>
      <c r="AO537" s="91"/>
      <c r="AP537" s="91"/>
      <c r="AQ537" s="91"/>
      <c r="AR537" s="91"/>
      <c r="AS537" s="91"/>
      <c r="AT537" s="91"/>
      <c r="AU537" s="91"/>
      <c r="AV537" s="91"/>
      <c r="AW537" s="91"/>
      <c r="AX537" s="91"/>
      <c r="AY537" s="91"/>
      <c r="AZ537" s="91"/>
      <c r="BA537" s="91"/>
      <c r="BB537" s="91"/>
      <c r="BC537" s="91"/>
      <c r="BD537" s="91"/>
      <c r="BE537" s="91"/>
      <c r="BF537" s="91"/>
      <c r="BG537" s="91"/>
      <c r="BH537" s="91"/>
      <c r="BI537" s="91"/>
      <c r="BJ537" s="91"/>
      <c r="BK537" s="91"/>
      <c r="BL537" s="91"/>
      <c r="BM537" s="91"/>
      <c r="BN537" s="91"/>
      <c r="BO537" s="91"/>
      <c r="BP537" s="91"/>
      <c r="BQ537" s="91"/>
      <c r="BR537" s="91"/>
      <c r="BS537" s="91"/>
      <c r="BT537" s="91"/>
      <c r="BU537" s="91"/>
      <c r="BV537" s="91"/>
      <c r="BW537" s="91"/>
      <c r="BX537" s="91"/>
      <c r="BY537" s="91"/>
      <c r="BZ537" s="91"/>
      <c r="CA537" s="91"/>
      <c r="CB537" s="91"/>
      <c r="CC537" s="91"/>
      <c r="CD537" s="91"/>
      <c r="CE537" s="91"/>
      <c r="CF537" s="91"/>
      <c r="CG537" s="91"/>
      <c r="CH537" s="91"/>
      <c r="CI537" s="91"/>
      <c r="CJ537" s="91"/>
      <c r="CK537" s="91"/>
      <c r="CL537" s="91"/>
      <c r="CM537" s="91"/>
      <c r="CN537" s="91"/>
      <c r="CO537" s="91"/>
      <c r="CP537" s="91"/>
      <c r="CQ537" s="91"/>
      <c r="CR537" s="91"/>
      <c r="CS537" s="91"/>
      <c r="CT537" s="91"/>
      <c r="CU537" s="91"/>
      <c r="CV537" s="91"/>
      <c r="CW537" s="91"/>
      <c r="CX537" s="91"/>
      <c r="CY537" s="91"/>
      <c r="CZ537" s="91"/>
      <c r="DA537" s="91"/>
      <c r="DB537" s="91"/>
      <c r="DC537" s="91"/>
      <c r="DD537" s="91"/>
      <c r="DE537" s="91"/>
      <c r="DF537" s="91"/>
      <c r="DG537" s="91"/>
      <c r="DH537" s="91"/>
      <c r="DI537" s="91"/>
      <c r="DJ537" s="91"/>
      <c r="DK537" s="91"/>
      <c r="DL537" s="91"/>
      <c r="DM537" s="91"/>
      <c r="DN537" s="91"/>
      <c r="DO537" s="91"/>
      <c r="DP537" s="91"/>
      <c r="DQ537" s="91"/>
      <c r="DR537" s="91"/>
      <c r="DS537" s="91"/>
      <c r="DT537" s="91"/>
      <c r="DU537" s="91"/>
      <c r="DV537" s="91"/>
      <c r="DW537" s="91"/>
      <c r="DX537" s="91"/>
      <c r="DY537" s="91"/>
      <c r="DZ537" s="91"/>
      <c r="EA537" s="91"/>
      <c r="EB537" s="91"/>
      <c r="EC537" s="91"/>
      <c r="ED537" s="91"/>
      <c r="EE537" s="91"/>
      <c r="EF537" s="91"/>
      <c r="EG537" s="91"/>
      <c r="EH537" s="91"/>
      <c r="EI537" s="91"/>
      <c r="EJ537" s="91"/>
      <c r="EK537" s="91"/>
      <c r="EL537" s="91"/>
      <c r="EM537" s="91"/>
      <c r="EN537" s="91"/>
      <c r="EO537" s="91"/>
      <c r="EP537" s="91"/>
      <c r="EQ537" s="91"/>
      <c r="ER537" s="91"/>
      <c r="ES537" s="91"/>
      <c r="ET537" s="91"/>
      <c r="EU537" s="91"/>
    </row>
    <row r="538" spans="1:151" s="138" customFormat="1" x14ac:dyDescent="0.25">
      <c r="A538" s="34"/>
      <c r="B538" s="1" t="s">
        <v>24</v>
      </c>
      <c r="C538" s="96"/>
      <c r="D538" s="36">
        <v>88</v>
      </c>
      <c r="E538" s="38">
        <v>88</v>
      </c>
      <c r="F538" s="36"/>
      <c r="G538" s="36"/>
      <c r="H538" s="38"/>
      <c r="I538" s="36"/>
      <c r="J538" s="27"/>
      <c r="K538" s="5"/>
      <c r="L538" s="5"/>
      <c r="M538" s="5"/>
      <c r="N538" s="5"/>
      <c r="O538" s="5"/>
      <c r="P538" s="5"/>
      <c r="Q538" s="5"/>
      <c r="R538" s="91"/>
      <c r="S538" s="91"/>
      <c r="T538" s="91"/>
      <c r="U538" s="91"/>
      <c r="V538" s="91"/>
      <c r="W538" s="91"/>
      <c r="X538" s="91"/>
      <c r="Y538" s="91"/>
      <c r="Z538" s="91"/>
      <c r="AA538" s="91"/>
      <c r="AB538" s="91"/>
      <c r="AC538" s="91"/>
      <c r="AD538" s="91"/>
      <c r="AE538" s="91"/>
      <c r="AF538" s="91"/>
      <c r="AG538" s="91"/>
      <c r="AH538" s="91"/>
      <c r="AI538" s="91"/>
      <c r="AJ538" s="91"/>
      <c r="AK538" s="91"/>
      <c r="AL538" s="91"/>
      <c r="AM538" s="91"/>
      <c r="AN538" s="91"/>
      <c r="AO538" s="91"/>
      <c r="AP538" s="91"/>
      <c r="AQ538" s="91"/>
      <c r="AR538" s="91"/>
      <c r="AS538" s="91"/>
      <c r="AT538" s="91"/>
      <c r="AU538" s="91"/>
      <c r="AV538" s="91"/>
      <c r="AW538" s="91"/>
      <c r="AX538" s="91"/>
      <c r="AY538" s="91"/>
      <c r="AZ538" s="91"/>
      <c r="BA538" s="91"/>
      <c r="BB538" s="91"/>
      <c r="BC538" s="91"/>
      <c r="BD538" s="91"/>
      <c r="BE538" s="91"/>
      <c r="BF538" s="91"/>
      <c r="BG538" s="91"/>
      <c r="BH538" s="91"/>
      <c r="BI538" s="91"/>
      <c r="BJ538" s="91"/>
      <c r="BK538" s="91"/>
      <c r="BL538" s="91"/>
      <c r="BM538" s="91"/>
      <c r="BN538" s="91"/>
      <c r="BO538" s="91"/>
      <c r="BP538" s="91"/>
      <c r="BQ538" s="91"/>
      <c r="BR538" s="91"/>
      <c r="BS538" s="91"/>
      <c r="BT538" s="91"/>
      <c r="BU538" s="91"/>
      <c r="BV538" s="91"/>
      <c r="BW538" s="91"/>
      <c r="BX538" s="91"/>
      <c r="BY538" s="91"/>
      <c r="BZ538" s="91"/>
      <c r="CA538" s="91"/>
      <c r="CB538" s="91"/>
      <c r="CC538" s="91"/>
      <c r="CD538" s="91"/>
      <c r="CE538" s="91"/>
      <c r="CF538" s="91"/>
      <c r="CG538" s="91"/>
      <c r="CH538" s="91"/>
      <c r="CI538" s="91"/>
      <c r="CJ538" s="91"/>
      <c r="CK538" s="91"/>
      <c r="CL538" s="91"/>
      <c r="CM538" s="91"/>
      <c r="CN538" s="91"/>
      <c r="CO538" s="91"/>
      <c r="CP538" s="91"/>
      <c r="CQ538" s="91"/>
      <c r="CR538" s="91"/>
      <c r="CS538" s="91"/>
      <c r="CT538" s="91"/>
      <c r="CU538" s="91"/>
      <c r="CV538" s="91"/>
      <c r="CW538" s="91"/>
      <c r="CX538" s="91"/>
      <c r="CY538" s="91"/>
      <c r="CZ538" s="91"/>
      <c r="DA538" s="91"/>
      <c r="DB538" s="91"/>
      <c r="DC538" s="91"/>
      <c r="DD538" s="91"/>
      <c r="DE538" s="91"/>
      <c r="DF538" s="91"/>
      <c r="DG538" s="91"/>
      <c r="DH538" s="91"/>
      <c r="DI538" s="91"/>
      <c r="DJ538" s="91"/>
      <c r="DK538" s="91"/>
      <c r="DL538" s="91"/>
      <c r="DM538" s="91"/>
      <c r="DN538" s="91"/>
      <c r="DO538" s="91"/>
      <c r="DP538" s="91"/>
      <c r="DQ538" s="91"/>
      <c r="DR538" s="91"/>
      <c r="DS538" s="91"/>
      <c r="DT538" s="91"/>
      <c r="DU538" s="91"/>
      <c r="DV538" s="91"/>
      <c r="DW538" s="91"/>
      <c r="DX538" s="91"/>
      <c r="DY538" s="91"/>
      <c r="DZ538" s="91"/>
      <c r="EA538" s="91"/>
      <c r="EB538" s="91"/>
      <c r="EC538" s="91"/>
      <c r="ED538" s="91"/>
      <c r="EE538" s="91"/>
      <c r="EF538" s="91"/>
      <c r="EG538" s="91"/>
      <c r="EH538" s="91"/>
      <c r="EI538" s="91"/>
      <c r="EJ538" s="91"/>
      <c r="EK538" s="91"/>
      <c r="EL538" s="91"/>
      <c r="EM538" s="91"/>
      <c r="EN538" s="91"/>
      <c r="EO538" s="91"/>
      <c r="EP538" s="91"/>
      <c r="EQ538" s="91"/>
      <c r="ER538" s="91"/>
      <c r="ES538" s="91"/>
      <c r="ET538" s="91"/>
      <c r="EU538" s="91"/>
    </row>
    <row r="539" spans="1:151" s="138" customFormat="1" x14ac:dyDescent="0.25">
      <c r="A539" s="34"/>
      <c r="B539" s="1" t="s">
        <v>33</v>
      </c>
      <c r="C539" s="96"/>
      <c r="D539" s="36">
        <v>88</v>
      </c>
      <c r="E539" s="38">
        <v>88</v>
      </c>
      <c r="F539" s="36"/>
      <c r="G539" s="36"/>
      <c r="H539" s="38"/>
      <c r="I539" s="36"/>
      <c r="J539" s="27"/>
      <c r="K539" s="5"/>
      <c r="L539" s="5"/>
      <c r="M539" s="5"/>
      <c r="N539" s="5"/>
      <c r="O539" s="5"/>
      <c r="P539" s="5"/>
      <c r="Q539" s="5"/>
      <c r="R539" s="91"/>
      <c r="S539" s="91"/>
      <c r="T539" s="91"/>
      <c r="U539" s="91"/>
      <c r="V539" s="91"/>
      <c r="W539" s="91"/>
      <c r="X539" s="91"/>
      <c r="Y539" s="91"/>
      <c r="Z539" s="91"/>
      <c r="AA539" s="91"/>
      <c r="AB539" s="91"/>
      <c r="AC539" s="91"/>
      <c r="AD539" s="91"/>
      <c r="AE539" s="91"/>
      <c r="AF539" s="91"/>
      <c r="AG539" s="91"/>
      <c r="AH539" s="91"/>
      <c r="AI539" s="91"/>
      <c r="AJ539" s="91"/>
      <c r="AK539" s="91"/>
      <c r="AL539" s="91"/>
      <c r="AM539" s="91"/>
      <c r="AN539" s="91"/>
      <c r="AO539" s="91"/>
      <c r="AP539" s="91"/>
      <c r="AQ539" s="91"/>
      <c r="AR539" s="91"/>
      <c r="AS539" s="91"/>
      <c r="AT539" s="91"/>
      <c r="AU539" s="91"/>
      <c r="AV539" s="91"/>
      <c r="AW539" s="91"/>
      <c r="AX539" s="91"/>
      <c r="AY539" s="91"/>
      <c r="AZ539" s="91"/>
      <c r="BA539" s="91"/>
      <c r="BB539" s="91"/>
      <c r="BC539" s="91"/>
      <c r="BD539" s="91"/>
      <c r="BE539" s="91"/>
      <c r="BF539" s="91"/>
      <c r="BG539" s="91"/>
      <c r="BH539" s="91"/>
      <c r="BI539" s="91"/>
      <c r="BJ539" s="91"/>
      <c r="BK539" s="91"/>
      <c r="BL539" s="91"/>
      <c r="BM539" s="91"/>
      <c r="BN539" s="91"/>
      <c r="BO539" s="91"/>
      <c r="BP539" s="91"/>
      <c r="BQ539" s="91"/>
      <c r="BR539" s="91"/>
      <c r="BS539" s="91"/>
      <c r="BT539" s="91"/>
      <c r="BU539" s="91"/>
      <c r="BV539" s="91"/>
      <c r="BW539" s="91"/>
      <c r="BX539" s="91"/>
      <c r="BY539" s="91"/>
      <c r="BZ539" s="91"/>
      <c r="CA539" s="91"/>
      <c r="CB539" s="91"/>
      <c r="CC539" s="91"/>
      <c r="CD539" s="91"/>
      <c r="CE539" s="91"/>
      <c r="CF539" s="91"/>
      <c r="CG539" s="91"/>
      <c r="CH539" s="91"/>
      <c r="CI539" s="91"/>
      <c r="CJ539" s="91"/>
      <c r="CK539" s="91"/>
      <c r="CL539" s="91"/>
      <c r="CM539" s="91"/>
      <c r="CN539" s="91"/>
      <c r="CO539" s="91"/>
      <c r="CP539" s="91"/>
      <c r="CQ539" s="91"/>
      <c r="CR539" s="91"/>
      <c r="CS539" s="91"/>
      <c r="CT539" s="91"/>
      <c r="CU539" s="91"/>
      <c r="CV539" s="91"/>
      <c r="CW539" s="91"/>
      <c r="CX539" s="91"/>
      <c r="CY539" s="91"/>
      <c r="CZ539" s="91"/>
      <c r="DA539" s="91"/>
      <c r="DB539" s="91"/>
      <c r="DC539" s="91"/>
      <c r="DD539" s="91"/>
      <c r="DE539" s="91"/>
      <c r="DF539" s="91"/>
      <c r="DG539" s="91"/>
      <c r="DH539" s="91"/>
      <c r="DI539" s="91"/>
      <c r="DJ539" s="91"/>
      <c r="DK539" s="91"/>
      <c r="DL539" s="91"/>
      <c r="DM539" s="91"/>
      <c r="DN539" s="91"/>
      <c r="DO539" s="91"/>
      <c r="DP539" s="91"/>
      <c r="DQ539" s="91"/>
      <c r="DR539" s="91"/>
      <c r="DS539" s="91"/>
      <c r="DT539" s="91"/>
      <c r="DU539" s="91"/>
      <c r="DV539" s="91"/>
      <c r="DW539" s="91"/>
      <c r="DX539" s="91"/>
      <c r="DY539" s="91"/>
      <c r="DZ539" s="91"/>
      <c r="EA539" s="91"/>
      <c r="EB539" s="91"/>
      <c r="EC539" s="91"/>
      <c r="ED539" s="91"/>
      <c r="EE539" s="91"/>
      <c r="EF539" s="91"/>
      <c r="EG539" s="91"/>
      <c r="EH539" s="91"/>
      <c r="EI539" s="91"/>
      <c r="EJ539" s="91"/>
      <c r="EK539" s="91"/>
      <c r="EL539" s="91"/>
      <c r="EM539" s="91"/>
      <c r="EN539" s="91"/>
      <c r="EO539" s="91"/>
      <c r="EP539" s="91"/>
      <c r="EQ539" s="91"/>
      <c r="ER539" s="91"/>
      <c r="ES539" s="91"/>
      <c r="ET539" s="91"/>
      <c r="EU539" s="91"/>
    </row>
    <row r="540" spans="1:151" s="138" customFormat="1" x14ac:dyDescent="0.25">
      <c r="A540" s="34"/>
      <c r="B540" s="1" t="s">
        <v>74</v>
      </c>
      <c r="C540" s="35"/>
      <c r="D540" s="36">
        <v>1</v>
      </c>
      <c r="E540" s="38">
        <v>1</v>
      </c>
      <c r="F540" s="36"/>
      <c r="G540" s="36"/>
      <c r="H540" s="38"/>
      <c r="I540" s="36"/>
      <c r="J540" s="27"/>
      <c r="K540" s="5"/>
      <c r="L540" s="5"/>
      <c r="M540" s="5"/>
      <c r="N540" s="5"/>
      <c r="O540" s="5"/>
      <c r="P540" s="5"/>
      <c r="Q540" s="5"/>
      <c r="R540" s="91"/>
      <c r="S540" s="91"/>
      <c r="T540" s="91"/>
      <c r="U540" s="91"/>
      <c r="V540" s="91"/>
      <c r="W540" s="91"/>
      <c r="X540" s="91"/>
      <c r="Y540" s="91"/>
      <c r="Z540" s="91"/>
      <c r="AA540" s="91"/>
      <c r="AB540" s="91"/>
      <c r="AC540" s="91"/>
      <c r="AD540" s="91"/>
      <c r="AE540" s="91"/>
      <c r="AF540" s="91"/>
      <c r="AG540" s="91"/>
      <c r="AH540" s="91"/>
      <c r="AI540" s="91"/>
      <c r="AJ540" s="91"/>
      <c r="AK540" s="91"/>
      <c r="AL540" s="91"/>
      <c r="AM540" s="91"/>
      <c r="AN540" s="91"/>
      <c r="AO540" s="91"/>
      <c r="AP540" s="91"/>
      <c r="AQ540" s="91"/>
      <c r="AR540" s="91"/>
      <c r="AS540" s="91"/>
      <c r="AT540" s="91"/>
      <c r="AU540" s="91"/>
      <c r="AV540" s="91"/>
      <c r="AW540" s="91"/>
      <c r="AX540" s="91"/>
      <c r="AY540" s="91"/>
      <c r="AZ540" s="91"/>
      <c r="BA540" s="91"/>
      <c r="BB540" s="91"/>
      <c r="BC540" s="91"/>
      <c r="BD540" s="91"/>
      <c r="BE540" s="91"/>
      <c r="BF540" s="91"/>
      <c r="BG540" s="91"/>
      <c r="BH540" s="91"/>
      <c r="BI540" s="91"/>
      <c r="BJ540" s="91"/>
      <c r="BK540" s="91"/>
      <c r="BL540" s="91"/>
      <c r="BM540" s="91"/>
      <c r="BN540" s="91"/>
      <c r="BO540" s="91"/>
      <c r="BP540" s="91"/>
      <c r="BQ540" s="91"/>
      <c r="BR540" s="91"/>
      <c r="BS540" s="91"/>
      <c r="BT540" s="91"/>
      <c r="BU540" s="91"/>
      <c r="BV540" s="91"/>
      <c r="BW540" s="91"/>
      <c r="BX540" s="91"/>
      <c r="BY540" s="91"/>
      <c r="BZ540" s="91"/>
      <c r="CA540" s="91"/>
      <c r="CB540" s="91"/>
      <c r="CC540" s="91"/>
      <c r="CD540" s="91"/>
      <c r="CE540" s="91"/>
      <c r="CF540" s="91"/>
      <c r="CG540" s="91"/>
      <c r="CH540" s="91"/>
      <c r="CI540" s="91"/>
      <c r="CJ540" s="91"/>
      <c r="CK540" s="91"/>
      <c r="CL540" s="91"/>
      <c r="CM540" s="91"/>
      <c r="CN540" s="91"/>
      <c r="CO540" s="91"/>
      <c r="CP540" s="91"/>
      <c r="CQ540" s="91"/>
      <c r="CR540" s="91"/>
      <c r="CS540" s="91"/>
      <c r="CT540" s="91"/>
      <c r="CU540" s="91"/>
      <c r="CV540" s="91"/>
      <c r="CW540" s="91"/>
      <c r="CX540" s="91"/>
      <c r="CY540" s="91"/>
      <c r="CZ540" s="91"/>
      <c r="DA540" s="91"/>
      <c r="DB540" s="91"/>
      <c r="DC540" s="91"/>
      <c r="DD540" s="91"/>
      <c r="DE540" s="91"/>
      <c r="DF540" s="91"/>
      <c r="DG540" s="91"/>
      <c r="DH540" s="91"/>
      <c r="DI540" s="91"/>
      <c r="DJ540" s="91"/>
      <c r="DK540" s="91"/>
      <c r="DL540" s="91"/>
      <c r="DM540" s="91"/>
      <c r="DN540" s="91"/>
      <c r="DO540" s="91"/>
      <c r="DP540" s="91"/>
      <c r="DQ540" s="91"/>
      <c r="DR540" s="91"/>
      <c r="DS540" s="91"/>
      <c r="DT540" s="91"/>
      <c r="DU540" s="91"/>
      <c r="DV540" s="91"/>
      <c r="DW540" s="91"/>
      <c r="DX540" s="91"/>
      <c r="DY540" s="91"/>
      <c r="DZ540" s="91"/>
      <c r="EA540" s="91"/>
      <c r="EB540" s="91"/>
      <c r="EC540" s="91"/>
      <c r="ED540" s="91"/>
      <c r="EE540" s="91"/>
      <c r="EF540" s="91"/>
      <c r="EG540" s="91"/>
      <c r="EH540" s="91"/>
      <c r="EI540" s="91"/>
      <c r="EJ540" s="91"/>
      <c r="EK540" s="91"/>
      <c r="EL540" s="91"/>
      <c r="EM540" s="91"/>
      <c r="EN540" s="91"/>
      <c r="EO540" s="91"/>
      <c r="EP540" s="91"/>
      <c r="EQ540" s="91"/>
      <c r="ER540" s="91"/>
      <c r="ES540" s="91"/>
      <c r="ET540" s="91"/>
      <c r="EU540" s="91"/>
    </row>
    <row r="541" spans="1:151" s="138" customFormat="1" x14ac:dyDescent="0.25">
      <c r="A541" s="34"/>
      <c r="B541" s="1" t="s">
        <v>27</v>
      </c>
      <c r="C541" s="35"/>
      <c r="D541" s="36">
        <v>1</v>
      </c>
      <c r="E541" s="38">
        <v>1</v>
      </c>
      <c r="F541" s="36"/>
      <c r="G541" s="36"/>
      <c r="H541" s="38"/>
      <c r="I541" s="36"/>
      <c r="J541" s="27"/>
      <c r="K541" s="5"/>
      <c r="L541" s="5"/>
      <c r="M541" s="5"/>
      <c r="N541" s="5"/>
      <c r="O541" s="5"/>
      <c r="P541" s="5"/>
      <c r="Q541" s="5"/>
      <c r="R541" s="91"/>
      <c r="S541" s="91"/>
      <c r="T541" s="91"/>
      <c r="U541" s="91"/>
      <c r="V541" s="91"/>
      <c r="W541" s="91"/>
      <c r="X541" s="91"/>
      <c r="Y541" s="91"/>
      <c r="Z541" s="91"/>
      <c r="AA541" s="91"/>
      <c r="AB541" s="91"/>
      <c r="AC541" s="91"/>
      <c r="AD541" s="91"/>
      <c r="AE541" s="91"/>
      <c r="AF541" s="91"/>
      <c r="AG541" s="91"/>
      <c r="AH541" s="91"/>
      <c r="AI541" s="91"/>
      <c r="AJ541" s="91"/>
      <c r="AK541" s="91"/>
      <c r="AL541" s="91"/>
      <c r="AM541" s="91"/>
      <c r="AN541" s="91"/>
      <c r="AO541" s="91"/>
      <c r="AP541" s="91"/>
      <c r="AQ541" s="91"/>
      <c r="AR541" s="91"/>
      <c r="AS541" s="91"/>
      <c r="AT541" s="91"/>
      <c r="AU541" s="91"/>
      <c r="AV541" s="91"/>
      <c r="AW541" s="91"/>
      <c r="AX541" s="91"/>
      <c r="AY541" s="91"/>
      <c r="AZ541" s="91"/>
      <c r="BA541" s="91"/>
      <c r="BB541" s="91"/>
      <c r="BC541" s="91"/>
      <c r="BD541" s="91"/>
      <c r="BE541" s="91"/>
      <c r="BF541" s="91"/>
      <c r="BG541" s="91"/>
      <c r="BH541" s="91"/>
      <c r="BI541" s="91"/>
      <c r="BJ541" s="91"/>
      <c r="BK541" s="91"/>
      <c r="BL541" s="91"/>
      <c r="BM541" s="91"/>
      <c r="BN541" s="91"/>
      <c r="BO541" s="91"/>
      <c r="BP541" s="91"/>
      <c r="BQ541" s="91"/>
      <c r="BR541" s="91"/>
      <c r="BS541" s="91"/>
      <c r="BT541" s="91"/>
      <c r="BU541" s="91"/>
      <c r="BV541" s="91"/>
      <c r="BW541" s="91"/>
      <c r="BX541" s="91"/>
      <c r="BY541" s="91"/>
      <c r="BZ541" s="91"/>
      <c r="CA541" s="91"/>
      <c r="CB541" s="91"/>
      <c r="CC541" s="91"/>
      <c r="CD541" s="91"/>
      <c r="CE541" s="91"/>
      <c r="CF541" s="91"/>
      <c r="CG541" s="91"/>
      <c r="CH541" s="91"/>
      <c r="CI541" s="91"/>
      <c r="CJ541" s="91"/>
      <c r="CK541" s="91"/>
      <c r="CL541" s="91"/>
      <c r="CM541" s="91"/>
      <c r="CN541" s="91"/>
      <c r="CO541" s="91"/>
      <c r="CP541" s="91"/>
      <c r="CQ541" s="91"/>
      <c r="CR541" s="91"/>
      <c r="CS541" s="91"/>
      <c r="CT541" s="91"/>
      <c r="CU541" s="91"/>
      <c r="CV541" s="91"/>
      <c r="CW541" s="91"/>
      <c r="CX541" s="91"/>
      <c r="CY541" s="91"/>
      <c r="CZ541" s="91"/>
      <c r="DA541" s="91"/>
      <c r="DB541" s="91"/>
      <c r="DC541" s="91"/>
      <c r="DD541" s="91"/>
      <c r="DE541" s="91"/>
      <c r="DF541" s="91"/>
      <c r="DG541" s="91"/>
      <c r="DH541" s="91"/>
      <c r="DI541" s="91"/>
      <c r="DJ541" s="91"/>
      <c r="DK541" s="91"/>
      <c r="DL541" s="91"/>
      <c r="DM541" s="91"/>
      <c r="DN541" s="91"/>
      <c r="DO541" s="91"/>
      <c r="DP541" s="91"/>
      <c r="DQ541" s="91"/>
      <c r="DR541" s="91"/>
      <c r="DS541" s="91"/>
      <c r="DT541" s="91"/>
      <c r="DU541" s="91"/>
      <c r="DV541" s="91"/>
      <c r="DW541" s="91"/>
      <c r="DX541" s="91"/>
      <c r="DY541" s="91"/>
      <c r="DZ541" s="91"/>
      <c r="EA541" s="91"/>
      <c r="EB541" s="91"/>
      <c r="EC541" s="91"/>
      <c r="ED541" s="91"/>
      <c r="EE541" s="91"/>
      <c r="EF541" s="91"/>
      <c r="EG541" s="91"/>
      <c r="EH541" s="91"/>
      <c r="EI541" s="91"/>
      <c r="EJ541" s="91"/>
      <c r="EK541" s="91"/>
      <c r="EL541" s="91"/>
      <c r="EM541" s="91"/>
      <c r="EN541" s="91"/>
      <c r="EO541" s="91"/>
      <c r="EP541" s="91"/>
      <c r="EQ541" s="91"/>
      <c r="ER541" s="91"/>
      <c r="ES541" s="91"/>
      <c r="ET541" s="91"/>
      <c r="EU541" s="91"/>
    </row>
    <row r="542" spans="1:151" s="138" customFormat="1" x14ac:dyDescent="0.25">
      <c r="A542" s="34"/>
      <c r="B542" s="1" t="s">
        <v>28</v>
      </c>
      <c r="C542" s="35"/>
      <c r="D542" s="38">
        <v>3</v>
      </c>
      <c r="E542" s="38">
        <v>3</v>
      </c>
      <c r="F542" s="36"/>
      <c r="G542" s="36"/>
      <c r="H542" s="38"/>
      <c r="I542" s="36"/>
      <c r="J542" s="27"/>
      <c r="K542" s="5"/>
      <c r="L542" s="5"/>
      <c r="M542" s="5"/>
      <c r="N542" s="5"/>
      <c r="O542" s="5"/>
      <c r="P542" s="5"/>
      <c r="Q542" s="5"/>
      <c r="R542" s="91"/>
      <c r="S542" s="91"/>
      <c r="T542" s="91"/>
      <c r="U542" s="91"/>
      <c r="V542" s="91"/>
      <c r="W542" s="91"/>
      <c r="X542" s="91"/>
      <c r="Y542" s="91"/>
      <c r="Z542" s="91"/>
      <c r="AA542" s="91"/>
      <c r="AB542" s="91"/>
      <c r="AC542" s="91"/>
      <c r="AD542" s="91"/>
      <c r="AE542" s="91"/>
      <c r="AF542" s="91"/>
      <c r="AG542" s="91"/>
      <c r="AH542" s="91"/>
      <c r="AI542" s="91"/>
      <c r="AJ542" s="91"/>
      <c r="AK542" s="91"/>
      <c r="AL542" s="91"/>
      <c r="AM542" s="91"/>
      <c r="AN542" s="91"/>
      <c r="AO542" s="91"/>
      <c r="AP542" s="91"/>
      <c r="AQ542" s="91"/>
      <c r="AR542" s="91"/>
      <c r="AS542" s="91"/>
      <c r="AT542" s="91"/>
      <c r="AU542" s="91"/>
      <c r="AV542" s="91"/>
      <c r="AW542" s="91"/>
      <c r="AX542" s="91"/>
      <c r="AY542" s="91"/>
      <c r="AZ542" s="91"/>
      <c r="BA542" s="91"/>
      <c r="BB542" s="91"/>
      <c r="BC542" s="91"/>
      <c r="BD542" s="91"/>
      <c r="BE542" s="91"/>
      <c r="BF542" s="91"/>
      <c r="BG542" s="91"/>
      <c r="BH542" s="91"/>
      <c r="BI542" s="91"/>
      <c r="BJ542" s="91"/>
      <c r="BK542" s="91"/>
      <c r="BL542" s="91"/>
      <c r="BM542" s="91"/>
      <c r="BN542" s="91"/>
      <c r="BO542" s="91"/>
      <c r="BP542" s="91"/>
      <c r="BQ542" s="91"/>
      <c r="BR542" s="91"/>
      <c r="BS542" s="91"/>
      <c r="BT542" s="91"/>
      <c r="BU542" s="91"/>
      <c r="BV542" s="91"/>
      <c r="BW542" s="91"/>
      <c r="BX542" s="91"/>
      <c r="BY542" s="91"/>
      <c r="BZ542" s="91"/>
      <c r="CA542" s="91"/>
      <c r="CB542" s="91"/>
      <c r="CC542" s="91"/>
      <c r="CD542" s="91"/>
      <c r="CE542" s="91"/>
      <c r="CF542" s="91"/>
      <c r="CG542" s="91"/>
      <c r="CH542" s="91"/>
      <c r="CI542" s="91"/>
      <c r="CJ542" s="91"/>
      <c r="CK542" s="91"/>
      <c r="CL542" s="91"/>
      <c r="CM542" s="91"/>
      <c r="CN542" s="91"/>
      <c r="CO542" s="91"/>
      <c r="CP542" s="91"/>
      <c r="CQ542" s="91"/>
      <c r="CR542" s="91"/>
      <c r="CS542" s="91"/>
      <c r="CT542" s="91"/>
      <c r="CU542" s="91"/>
      <c r="CV542" s="91"/>
      <c r="CW542" s="91"/>
      <c r="CX542" s="91"/>
      <c r="CY542" s="91"/>
      <c r="CZ542" s="91"/>
      <c r="DA542" s="91"/>
      <c r="DB542" s="91"/>
      <c r="DC542" s="91"/>
      <c r="DD542" s="91"/>
      <c r="DE542" s="91"/>
      <c r="DF542" s="91"/>
      <c r="DG542" s="91"/>
      <c r="DH542" s="91"/>
      <c r="DI542" s="91"/>
      <c r="DJ542" s="91"/>
      <c r="DK542" s="91"/>
      <c r="DL542" s="91"/>
      <c r="DM542" s="91"/>
      <c r="DN542" s="91"/>
      <c r="DO542" s="91"/>
      <c r="DP542" s="91"/>
      <c r="DQ542" s="91"/>
      <c r="DR542" s="91"/>
      <c r="DS542" s="91"/>
      <c r="DT542" s="91"/>
      <c r="DU542" s="91"/>
      <c r="DV542" s="91"/>
      <c r="DW542" s="91"/>
      <c r="DX542" s="91"/>
      <c r="DY542" s="91"/>
      <c r="DZ542" s="91"/>
      <c r="EA542" s="91"/>
      <c r="EB542" s="91"/>
      <c r="EC542" s="91"/>
      <c r="ED542" s="91"/>
      <c r="EE542" s="91"/>
      <c r="EF542" s="91"/>
      <c r="EG542" s="91"/>
      <c r="EH542" s="91"/>
      <c r="EI542" s="91"/>
      <c r="EJ542" s="91"/>
      <c r="EK542" s="91"/>
      <c r="EL542" s="91"/>
      <c r="EM542" s="91"/>
      <c r="EN542" s="91"/>
      <c r="EO542" s="91"/>
      <c r="EP542" s="91"/>
      <c r="EQ542" s="91"/>
      <c r="ER542" s="91"/>
      <c r="ES542" s="91"/>
      <c r="ET542" s="91"/>
      <c r="EU542" s="91"/>
    </row>
    <row r="543" spans="1:151" ht="30" x14ac:dyDescent="0.25">
      <c r="A543" s="34" t="s">
        <v>182</v>
      </c>
      <c r="C543" s="35">
        <v>180</v>
      </c>
      <c r="D543" s="37"/>
      <c r="E543" s="37"/>
      <c r="F543" s="36">
        <v>1.2166666666666666</v>
      </c>
      <c r="G543" s="38">
        <v>1.3416666666666668</v>
      </c>
      <c r="H543" s="38">
        <v>11.941666666666666</v>
      </c>
      <c r="I543" s="36">
        <v>65</v>
      </c>
      <c r="J543" s="27" t="s">
        <v>183</v>
      </c>
    </row>
    <row r="544" spans="1:151" x14ac:dyDescent="0.25">
      <c r="A544" s="34"/>
      <c r="B544" s="1" t="s">
        <v>184</v>
      </c>
      <c r="C544" s="35"/>
      <c r="D544" s="38">
        <v>1.5</v>
      </c>
      <c r="E544" s="38">
        <v>1.5</v>
      </c>
      <c r="F544" s="36"/>
      <c r="G544" s="36"/>
      <c r="H544" s="36"/>
      <c r="I544" s="36"/>
      <c r="J544" s="27"/>
    </row>
    <row r="545" spans="1:10" x14ac:dyDescent="0.25">
      <c r="A545" s="34"/>
      <c r="B545" s="1" t="s">
        <v>74</v>
      </c>
      <c r="C545" s="35"/>
      <c r="D545" s="38">
        <v>8</v>
      </c>
      <c r="E545" s="38">
        <v>8</v>
      </c>
      <c r="F545" s="36"/>
      <c r="G545" s="38"/>
      <c r="H545" s="38"/>
      <c r="I545" s="36"/>
      <c r="J545" s="27"/>
    </row>
    <row r="546" spans="1:10" x14ac:dyDescent="0.25">
      <c r="A546" s="96"/>
      <c r="B546" s="1" t="s">
        <v>24</v>
      </c>
      <c r="C546" s="35"/>
      <c r="D546" s="38">
        <v>90</v>
      </c>
      <c r="E546" s="38">
        <v>90</v>
      </c>
      <c r="F546" s="36"/>
      <c r="G546" s="38"/>
      <c r="H546" s="38"/>
      <c r="I546" s="36"/>
      <c r="J546" s="27"/>
    </row>
    <row r="547" spans="1:10" x14ac:dyDescent="0.25">
      <c r="A547" s="96"/>
      <c r="B547" s="1" t="s">
        <v>33</v>
      </c>
      <c r="C547" s="35"/>
      <c r="D547" s="38">
        <v>108</v>
      </c>
      <c r="E547" s="38">
        <v>108</v>
      </c>
      <c r="F547" s="36"/>
      <c r="G547" s="38"/>
      <c r="H547" s="38"/>
      <c r="I547" s="36"/>
      <c r="J547" s="27"/>
    </row>
    <row r="548" spans="1:10" x14ac:dyDescent="0.25">
      <c r="A548" s="34" t="s">
        <v>34</v>
      </c>
      <c r="C548" s="51" t="s">
        <v>35</v>
      </c>
      <c r="D548" s="52"/>
      <c r="E548" s="37"/>
      <c r="F548" s="36">
        <v>1.91</v>
      </c>
      <c r="G548" s="38">
        <v>4.3499999999999996</v>
      </c>
      <c r="H548" s="3">
        <v>12.89</v>
      </c>
      <c r="I548" s="36">
        <v>99</v>
      </c>
      <c r="J548" s="27" t="s">
        <v>36</v>
      </c>
    </row>
    <row r="549" spans="1:10" x14ac:dyDescent="0.25">
      <c r="A549" s="34"/>
      <c r="B549" s="1" t="s">
        <v>37</v>
      </c>
      <c r="C549" s="35"/>
      <c r="D549" s="36">
        <v>25</v>
      </c>
      <c r="E549" s="38">
        <v>25</v>
      </c>
      <c r="F549" s="36"/>
      <c r="G549" s="38"/>
      <c r="H549" s="38"/>
      <c r="I549" s="36"/>
      <c r="J549" s="27"/>
    </row>
    <row r="550" spans="1:10" x14ac:dyDescent="0.25">
      <c r="A550" s="34"/>
      <c r="B550" s="1" t="s">
        <v>28</v>
      </c>
      <c r="C550" s="35"/>
      <c r="D550" s="36">
        <v>5</v>
      </c>
      <c r="E550" s="38">
        <v>5</v>
      </c>
      <c r="F550" s="36" t="s">
        <v>38</v>
      </c>
      <c r="G550" s="38"/>
      <c r="H550" s="38"/>
      <c r="I550" s="36"/>
      <c r="J550" s="27"/>
    </row>
    <row r="551" spans="1:10" x14ac:dyDescent="0.25">
      <c r="A551" s="53" t="s">
        <v>39</v>
      </c>
      <c r="B551" s="54"/>
      <c r="C551" s="55">
        <v>413</v>
      </c>
      <c r="D551" s="32"/>
      <c r="E551" s="31"/>
      <c r="F551" s="32">
        <f>SUM(F536:F550)</f>
        <v>12.626666666666667</v>
      </c>
      <c r="G551" s="32">
        <f t="shared" ref="G551:I551" si="5">SUM(G536:G550)</f>
        <v>14.491666666666667</v>
      </c>
      <c r="H551" s="32">
        <f t="shared" si="5"/>
        <v>44.931666666666672</v>
      </c>
      <c r="I551" s="32">
        <f t="shared" si="5"/>
        <v>362</v>
      </c>
      <c r="J551" s="18"/>
    </row>
    <row r="552" spans="1:10" x14ac:dyDescent="0.25">
      <c r="A552" s="34" t="s">
        <v>40</v>
      </c>
      <c r="C552" s="35">
        <v>125</v>
      </c>
      <c r="D552" s="56">
        <v>125</v>
      </c>
      <c r="E552" s="35">
        <v>125</v>
      </c>
      <c r="F552" s="36">
        <v>0.6</v>
      </c>
      <c r="G552" s="38">
        <v>0.06</v>
      </c>
      <c r="H552" s="3">
        <v>22</v>
      </c>
      <c r="I552" s="38">
        <v>91</v>
      </c>
      <c r="J552" s="27" t="s">
        <v>41</v>
      </c>
    </row>
    <row r="553" spans="1:10" x14ac:dyDescent="0.25">
      <c r="A553" s="34" t="s">
        <v>239</v>
      </c>
      <c r="C553" s="35"/>
      <c r="D553" s="56"/>
      <c r="E553" s="35"/>
      <c r="F553" s="36"/>
      <c r="G553" s="38"/>
      <c r="I553" s="38"/>
      <c r="J553" s="27"/>
    </row>
    <row r="554" spans="1:10" x14ac:dyDescent="0.25">
      <c r="A554" s="53" t="s">
        <v>39</v>
      </c>
      <c r="B554" s="54"/>
      <c r="C554" s="55">
        <f>SUM(C552)</f>
        <v>125</v>
      </c>
      <c r="D554" s="139"/>
      <c r="E554" s="57"/>
      <c r="F554" s="31">
        <f>SUM(F552:F553)</f>
        <v>0.6</v>
      </c>
      <c r="G554" s="31">
        <f>SUM(G552:G553)</f>
        <v>0.06</v>
      </c>
      <c r="H554" s="31">
        <f>SUM(H552:H553)</f>
        <v>22</v>
      </c>
      <c r="I554" s="31">
        <f>SUM(I552:I553)</f>
        <v>91</v>
      </c>
      <c r="J554" s="18"/>
    </row>
    <row r="555" spans="1:10" x14ac:dyDescent="0.25">
      <c r="A555" s="58"/>
      <c r="B555" s="59"/>
      <c r="C555" s="60">
        <v>538</v>
      </c>
      <c r="D555" s="140"/>
      <c r="E555" s="61"/>
      <c r="F555" s="3">
        <f>F551+F554</f>
        <v>13.226666666666667</v>
      </c>
      <c r="G555" s="3">
        <f t="shared" ref="G555:I555" si="6">G551+G554</f>
        <v>14.551666666666668</v>
      </c>
      <c r="H555" s="3">
        <f t="shared" si="6"/>
        <v>66.931666666666672</v>
      </c>
      <c r="I555" s="3">
        <f t="shared" si="6"/>
        <v>453</v>
      </c>
      <c r="J555" s="18"/>
    </row>
    <row r="556" spans="1:10" x14ac:dyDescent="0.25">
      <c r="A556" s="58"/>
      <c r="B556" s="59" t="s">
        <v>43</v>
      </c>
      <c r="C556" s="60"/>
      <c r="D556" s="149"/>
      <c r="E556" s="62"/>
      <c r="F556" s="16"/>
      <c r="G556" s="15"/>
      <c r="H556" s="16"/>
      <c r="I556" s="14"/>
      <c r="J556" s="18"/>
    </row>
    <row r="557" spans="1:10" x14ac:dyDescent="0.25">
      <c r="A557" s="34" t="s">
        <v>108</v>
      </c>
      <c r="C557" s="35">
        <v>50</v>
      </c>
      <c r="D557" s="3"/>
      <c r="E557" s="38"/>
      <c r="F557" s="3">
        <v>0.6</v>
      </c>
      <c r="G557" s="38">
        <v>2.5</v>
      </c>
      <c r="H557" s="3">
        <v>4.2</v>
      </c>
      <c r="I557" s="36">
        <v>42</v>
      </c>
      <c r="J557" s="27" t="s">
        <v>109</v>
      </c>
    </row>
    <row r="558" spans="1:10" x14ac:dyDescent="0.25">
      <c r="A558" s="34"/>
      <c r="B558" s="1" t="s">
        <v>110</v>
      </c>
      <c r="C558" s="35"/>
      <c r="D558" s="3">
        <v>64.599999999999994</v>
      </c>
      <c r="E558" s="38">
        <v>47.5</v>
      </c>
      <c r="G558" s="38"/>
      <c r="I558" s="36"/>
      <c r="J558" s="27"/>
    </row>
    <row r="559" spans="1:10" x14ac:dyDescent="0.25">
      <c r="A559" s="34"/>
      <c r="B559" s="1" t="s">
        <v>55</v>
      </c>
      <c r="C559" s="35"/>
      <c r="D559" s="3">
        <v>2.5</v>
      </c>
      <c r="E559" s="38">
        <v>2.5</v>
      </c>
      <c r="G559" s="38"/>
      <c r="I559" s="36"/>
      <c r="J559" s="27"/>
    </row>
    <row r="560" spans="1:10" ht="30" x14ac:dyDescent="0.25">
      <c r="A560" s="34" t="s">
        <v>240</v>
      </c>
      <c r="C560" s="35" t="s">
        <v>241</v>
      </c>
      <c r="D560" s="3"/>
      <c r="E560" s="38"/>
      <c r="F560" s="36">
        <v>3.8</v>
      </c>
      <c r="G560" s="38">
        <v>3.5</v>
      </c>
      <c r="H560" s="3">
        <v>20.5</v>
      </c>
      <c r="I560" s="36">
        <v>129</v>
      </c>
      <c r="J560" s="27" t="s">
        <v>242</v>
      </c>
    </row>
    <row r="561" spans="1:151" s="40" customFormat="1" x14ac:dyDescent="0.25">
      <c r="A561" s="34"/>
      <c r="B561" s="1" t="s">
        <v>50</v>
      </c>
      <c r="C561" s="51"/>
      <c r="D561" s="35">
        <v>22.61</v>
      </c>
      <c r="E561" s="56">
        <v>14.67</v>
      </c>
      <c r="F561" s="36"/>
      <c r="G561" s="36"/>
      <c r="H561" s="36"/>
      <c r="I561" s="36"/>
      <c r="J561" s="27"/>
      <c r="K561" s="5"/>
      <c r="L561" s="5"/>
      <c r="M561" s="5"/>
      <c r="N561" s="5"/>
      <c r="O561" s="5"/>
      <c r="P561" s="5"/>
      <c r="Q561" s="5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6"/>
      <c r="DE561" s="6"/>
      <c r="DF561" s="6"/>
      <c r="DG561" s="6"/>
      <c r="DH561" s="6"/>
      <c r="DI561" s="6"/>
      <c r="DJ561" s="6"/>
      <c r="DK561" s="6"/>
      <c r="DL561" s="6"/>
      <c r="DM561" s="6"/>
      <c r="DN561" s="6"/>
      <c r="DO561" s="6"/>
      <c r="DP561" s="6"/>
      <c r="DQ561" s="6"/>
      <c r="DR561" s="6"/>
      <c r="DS561" s="6"/>
      <c r="DT561" s="6"/>
      <c r="DU561" s="6"/>
      <c r="DV561" s="6"/>
      <c r="DW561" s="6"/>
      <c r="DX561" s="6"/>
      <c r="DY561" s="6"/>
      <c r="DZ561" s="6"/>
      <c r="EA561" s="6"/>
      <c r="EB561" s="6"/>
      <c r="EC561" s="6"/>
      <c r="ED561" s="6"/>
      <c r="EE561" s="6"/>
      <c r="EF561" s="6"/>
      <c r="EG561" s="6"/>
      <c r="EH561" s="6"/>
      <c r="EI561" s="6"/>
      <c r="EJ561" s="6"/>
      <c r="EK561" s="6"/>
      <c r="EL561" s="6"/>
      <c r="EM561" s="6"/>
      <c r="EN561" s="6"/>
      <c r="EO561" s="6"/>
      <c r="EP561" s="6"/>
      <c r="EQ561" s="6"/>
      <c r="ER561" s="6"/>
      <c r="ES561" s="6"/>
      <c r="ET561" s="6"/>
      <c r="EU561" s="6"/>
    </row>
    <row r="562" spans="1:151" x14ac:dyDescent="0.25">
      <c r="A562" s="34"/>
      <c r="B562" s="1" t="s">
        <v>51</v>
      </c>
      <c r="C562" s="35"/>
      <c r="D562" s="3">
        <v>66.8</v>
      </c>
      <c r="E562" s="38">
        <v>40</v>
      </c>
      <c r="G562" s="38"/>
      <c r="I562" s="36"/>
      <c r="J562" s="27"/>
    </row>
    <row r="563" spans="1:151" x14ac:dyDescent="0.25">
      <c r="A563" s="34"/>
      <c r="B563" s="1" t="s">
        <v>243</v>
      </c>
      <c r="C563" s="35"/>
      <c r="D563" s="3">
        <v>20.2</v>
      </c>
      <c r="E563" s="38">
        <v>20</v>
      </c>
      <c r="G563" s="38"/>
      <c r="I563" s="36"/>
      <c r="J563" s="27"/>
    </row>
    <row r="564" spans="1:151" x14ac:dyDescent="0.25">
      <c r="A564" s="34"/>
      <c r="B564" s="1" t="s">
        <v>52</v>
      </c>
      <c r="C564" s="35"/>
      <c r="D564" s="3">
        <v>10.64</v>
      </c>
      <c r="E564" s="38">
        <v>8</v>
      </c>
      <c r="G564" s="38"/>
      <c r="I564" s="36"/>
      <c r="J564" s="27"/>
    </row>
    <row r="565" spans="1:151" x14ac:dyDescent="0.25">
      <c r="A565" s="34"/>
      <c r="B565" s="1" t="s">
        <v>53</v>
      </c>
      <c r="C565" s="35"/>
      <c r="D565" s="3">
        <v>9.52</v>
      </c>
      <c r="E565" s="38">
        <v>8</v>
      </c>
      <c r="G565" s="38"/>
      <c r="I565" s="36"/>
      <c r="J565" s="27"/>
    </row>
    <row r="566" spans="1:151" x14ac:dyDescent="0.25">
      <c r="A566" s="34"/>
      <c r="B566" s="1" t="s">
        <v>55</v>
      </c>
      <c r="C566" s="35"/>
      <c r="D566" s="3">
        <v>3</v>
      </c>
      <c r="E566" s="38">
        <v>3</v>
      </c>
      <c r="G566" s="38"/>
      <c r="I566" s="36"/>
      <c r="J566" s="27"/>
    </row>
    <row r="567" spans="1:151" x14ac:dyDescent="0.25">
      <c r="A567" s="34"/>
      <c r="B567" s="1" t="s">
        <v>27</v>
      </c>
      <c r="C567" s="35"/>
      <c r="D567" s="3">
        <v>1.2</v>
      </c>
      <c r="E567" s="38">
        <v>1.2</v>
      </c>
      <c r="G567" s="38"/>
      <c r="I567" s="36"/>
      <c r="J567" s="27"/>
    </row>
    <row r="568" spans="1:151" x14ac:dyDescent="0.25">
      <c r="A568" s="34"/>
      <c r="B568" s="1" t="s">
        <v>33</v>
      </c>
      <c r="C568" s="35"/>
      <c r="D568" s="3">
        <v>144</v>
      </c>
      <c r="E568" s="38">
        <v>144</v>
      </c>
      <c r="G568" s="38"/>
      <c r="I568" s="36"/>
      <c r="J568" s="27"/>
    </row>
    <row r="569" spans="1:151" x14ac:dyDescent="0.25">
      <c r="A569" s="34"/>
      <c r="B569" s="1" t="s">
        <v>244</v>
      </c>
      <c r="C569" s="35"/>
      <c r="D569" s="3"/>
      <c r="E569" s="38"/>
      <c r="G569" s="38"/>
      <c r="I569" s="36"/>
      <c r="J569" s="27"/>
    </row>
    <row r="570" spans="1:151" x14ac:dyDescent="0.25">
      <c r="A570" s="34"/>
      <c r="B570" s="1" t="s">
        <v>60</v>
      </c>
      <c r="C570" s="35"/>
      <c r="D570" s="3">
        <v>14.4</v>
      </c>
      <c r="E570" s="38">
        <v>12</v>
      </c>
      <c r="G570" s="38"/>
      <c r="I570" s="36"/>
      <c r="J570" s="27"/>
    </row>
    <row r="571" spans="1:151" x14ac:dyDescent="0.25">
      <c r="A571" s="34"/>
      <c r="B571" s="1" t="s">
        <v>28</v>
      </c>
      <c r="C571" s="35"/>
      <c r="D571" s="3">
        <v>2</v>
      </c>
      <c r="E571" s="38">
        <v>2</v>
      </c>
      <c r="G571" s="38"/>
      <c r="I571" s="36"/>
      <c r="J571" s="27"/>
    </row>
    <row r="572" spans="1:151" s="40" customFormat="1" x14ac:dyDescent="0.25">
      <c r="A572" s="43" t="s">
        <v>245</v>
      </c>
      <c r="B572" s="5"/>
      <c r="C572" s="44" t="s">
        <v>131</v>
      </c>
      <c r="D572" s="158"/>
      <c r="E572" s="47"/>
      <c r="F572" s="47">
        <v>12.6</v>
      </c>
      <c r="G572" s="48">
        <v>14</v>
      </c>
      <c r="H572" s="9">
        <v>36</v>
      </c>
      <c r="I572" s="47">
        <v>320</v>
      </c>
      <c r="J572" s="27" t="s">
        <v>246</v>
      </c>
      <c r="K572" s="5"/>
      <c r="L572" s="5"/>
      <c r="M572" s="5"/>
      <c r="N572" s="5"/>
      <c r="O572" s="5"/>
      <c r="P572" s="5"/>
      <c r="Q572" s="5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/>
      <c r="CL572" s="6"/>
      <c r="CM572" s="6"/>
      <c r="CN572" s="6"/>
      <c r="CO572" s="6"/>
      <c r="CP572" s="6"/>
      <c r="CQ572" s="6"/>
      <c r="CR572" s="6"/>
      <c r="CS572" s="6"/>
      <c r="CT572" s="6"/>
      <c r="CU572" s="6"/>
      <c r="CV572" s="6"/>
      <c r="CW572" s="6"/>
      <c r="CX572" s="6"/>
      <c r="CY572" s="6"/>
      <c r="CZ572" s="6"/>
      <c r="DA572" s="6"/>
      <c r="DB572" s="6"/>
      <c r="DC572" s="6"/>
      <c r="DD572" s="6"/>
      <c r="DE572" s="6"/>
      <c r="DF572" s="6"/>
      <c r="DG572" s="6"/>
      <c r="DH572" s="6"/>
      <c r="DI572" s="6"/>
      <c r="DJ572" s="6"/>
      <c r="DK572" s="6"/>
      <c r="DL572" s="6"/>
      <c r="DM572" s="6"/>
      <c r="DN572" s="6"/>
      <c r="DO572" s="6"/>
      <c r="DP572" s="6"/>
      <c r="DQ572" s="6"/>
      <c r="DR572" s="6"/>
      <c r="DS572" s="6"/>
      <c r="DT572" s="6"/>
      <c r="DU572" s="6"/>
      <c r="DV572" s="6"/>
      <c r="DW572" s="6"/>
      <c r="DX572" s="6"/>
      <c r="DY572" s="6"/>
      <c r="DZ572" s="6"/>
      <c r="EA572" s="6"/>
      <c r="EB572" s="6"/>
      <c r="EC572" s="6"/>
      <c r="ED572" s="6"/>
      <c r="EE572" s="6"/>
      <c r="EF572" s="6"/>
      <c r="EG572" s="6"/>
      <c r="EH572" s="6"/>
      <c r="EI572" s="6"/>
      <c r="EJ572" s="6"/>
      <c r="EK572" s="6"/>
      <c r="EL572" s="6"/>
      <c r="EM572" s="6"/>
      <c r="EN572" s="6"/>
      <c r="EO572" s="6"/>
      <c r="EP572" s="6"/>
      <c r="EQ572" s="6"/>
      <c r="ER572" s="6"/>
      <c r="ES572" s="6"/>
      <c r="ET572" s="6"/>
      <c r="EU572" s="6"/>
    </row>
    <row r="573" spans="1:151" s="40" customFormat="1" x14ac:dyDescent="0.25">
      <c r="A573" s="43"/>
      <c r="B573" s="5" t="s">
        <v>59</v>
      </c>
      <c r="C573" s="44"/>
      <c r="D573" s="158">
        <v>58</v>
      </c>
      <c r="E573" s="47">
        <v>58</v>
      </c>
      <c r="F573" s="47"/>
      <c r="G573" s="48"/>
      <c r="H573" s="9"/>
      <c r="I573" s="47"/>
      <c r="J573" s="27"/>
      <c r="K573" s="5"/>
      <c r="L573" s="5"/>
      <c r="M573" s="5"/>
      <c r="N573" s="5"/>
      <c r="O573" s="5"/>
      <c r="P573" s="5"/>
      <c r="Q573" s="5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6"/>
      <c r="CM573" s="6"/>
      <c r="CN573" s="6"/>
      <c r="CO573" s="6"/>
      <c r="CP573" s="6"/>
      <c r="CQ573" s="6"/>
      <c r="CR573" s="6"/>
      <c r="CS573" s="6"/>
      <c r="CT573" s="6"/>
      <c r="CU573" s="6"/>
      <c r="CV573" s="6"/>
      <c r="CW573" s="6"/>
      <c r="CX573" s="6"/>
      <c r="CY573" s="6"/>
      <c r="CZ573" s="6"/>
      <c r="DA573" s="6"/>
      <c r="DB573" s="6"/>
      <c r="DC573" s="6"/>
      <c r="DD573" s="6"/>
      <c r="DE573" s="6"/>
      <c r="DF573" s="6"/>
      <c r="DG573" s="6"/>
      <c r="DH573" s="6"/>
      <c r="DI573" s="6"/>
      <c r="DJ573" s="6"/>
      <c r="DK573" s="6"/>
      <c r="DL573" s="6"/>
      <c r="DM573" s="6"/>
      <c r="DN573" s="6"/>
      <c r="DO573" s="6"/>
      <c r="DP573" s="6"/>
      <c r="DQ573" s="6"/>
      <c r="DR573" s="6"/>
      <c r="DS573" s="6"/>
      <c r="DT573" s="6"/>
      <c r="DU573" s="6"/>
      <c r="DV573" s="6"/>
      <c r="DW573" s="6"/>
      <c r="DX573" s="6"/>
      <c r="DY573" s="6"/>
      <c r="DZ573" s="6"/>
      <c r="EA573" s="6"/>
      <c r="EB573" s="6"/>
      <c r="EC573" s="6"/>
      <c r="ED573" s="6"/>
      <c r="EE573" s="6"/>
      <c r="EF573" s="6"/>
      <c r="EG573" s="6"/>
      <c r="EH573" s="6"/>
      <c r="EI573" s="6"/>
      <c r="EJ573" s="6"/>
      <c r="EK573" s="6"/>
      <c r="EL573" s="6"/>
      <c r="EM573" s="6"/>
      <c r="EN573" s="6"/>
      <c r="EO573" s="6"/>
      <c r="EP573" s="6"/>
      <c r="EQ573" s="6"/>
      <c r="ER573" s="6"/>
      <c r="ES573" s="6"/>
      <c r="ET573" s="6"/>
      <c r="EU573" s="6"/>
    </row>
    <row r="574" spans="1:151" s="40" customFormat="1" x14ac:dyDescent="0.25">
      <c r="A574" s="43"/>
      <c r="B574" s="5" t="s">
        <v>51</v>
      </c>
      <c r="C574" s="44"/>
      <c r="D574" s="158">
        <v>205</v>
      </c>
      <c r="E574" s="47">
        <v>143</v>
      </c>
      <c r="F574" s="47"/>
      <c r="G574" s="48"/>
      <c r="H574" s="9"/>
      <c r="I574" s="47"/>
      <c r="J574" s="27"/>
      <c r="K574" s="5"/>
      <c r="L574" s="5"/>
      <c r="M574" s="5"/>
      <c r="N574" s="5"/>
      <c r="O574" s="5"/>
      <c r="P574" s="5"/>
      <c r="Q574" s="5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6"/>
      <c r="DW574" s="6"/>
      <c r="DX574" s="6"/>
      <c r="DY574" s="6"/>
      <c r="DZ574" s="6"/>
      <c r="EA574" s="6"/>
      <c r="EB574" s="6"/>
      <c r="EC574" s="6"/>
      <c r="ED574" s="6"/>
      <c r="EE574" s="6"/>
      <c r="EF574" s="6"/>
      <c r="EG574" s="6"/>
      <c r="EH574" s="6"/>
      <c r="EI574" s="6"/>
      <c r="EJ574" s="6"/>
      <c r="EK574" s="6"/>
      <c r="EL574" s="6"/>
      <c r="EM574" s="6"/>
      <c r="EN574" s="6"/>
      <c r="EO574" s="6"/>
      <c r="EP574" s="6"/>
      <c r="EQ574" s="6"/>
      <c r="ER574" s="6"/>
      <c r="ES574" s="6"/>
      <c r="ET574" s="6"/>
      <c r="EU574" s="6"/>
    </row>
    <row r="575" spans="1:151" s="40" customFormat="1" x14ac:dyDescent="0.25">
      <c r="A575" s="43"/>
      <c r="B575" s="5" t="s">
        <v>53</v>
      </c>
      <c r="C575" s="44"/>
      <c r="D575" s="158">
        <v>12.26</v>
      </c>
      <c r="E575" s="47">
        <v>10.3</v>
      </c>
      <c r="F575" s="47"/>
      <c r="G575" s="48"/>
      <c r="H575" s="9"/>
      <c r="I575" s="47"/>
      <c r="J575" s="27"/>
      <c r="K575" s="5"/>
      <c r="L575" s="5"/>
      <c r="M575" s="5"/>
      <c r="N575" s="5"/>
      <c r="O575" s="5"/>
      <c r="P575" s="5"/>
      <c r="Q575" s="5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  <c r="DQ575" s="6"/>
      <c r="DR575" s="6"/>
      <c r="DS575" s="6"/>
      <c r="DT575" s="6"/>
      <c r="DU575" s="6"/>
      <c r="DV575" s="6"/>
      <c r="DW575" s="6"/>
      <c r="DX575" s="6"/>
      <c r="DY575" s="6"/>
      <c r="DZ575" s="6"/>
      <c r="EA575" s="6"/>
      <c r="EB575" s="6"/>
      <c r="EC575" s="6"/>
      <c r="ED575" s="6"/>
      <c r="EE575" s="6"/>
      <c r="EF575" s="6"/>
      <c r="EG575" s="6"/>
      <c r="EH575" s="6"/>
      <c r="EI575" s="6"/>
      <c r="EJ575" s="6"/>
      <c r="EK575" s="6"/>
      <c r="EL575" s="6"/>
      <c r="EM575" s="6"/>
      <c r="EN575" s="6"/>
      <c r="EO575" s="6"/>
      <c r="EP575" s="6"/>
      <c r="EQ575" s="6"/>
      <c r="ER575" s="6"/>
      <c r="ES575" s="6"/>
      <c r="ET575" s="6"/>
      <c r="EU575" s="6"/>
    </row>
    <row r="576" spans="1:151" s="40" customFormat="1" x14ac:dyDescent="0.25">
      <c r="A576" s="43"/>
      <c r="B576" s="5" t="s">
        <v>28</v>
      </c>
      <c r="C576" s="44"/>
      <c r="D576" s="158">
        <v>2</v>
      </c>
      <c r="E576" s="47">
        <v>2</v>
      </c>
      <c r="F576" s="47"/>
      <c r="G576" s="48"/>
      <c r="H576" s="9"/>
      <c r="I576" s="47"/>
      <c r="J576" s="27"/>
      <c r="K576" s="5"/>
      <c r="L576" s="5"/>
      <c r="M576" s="5"/>
      <c r="N576" s="5"/>
      <c r="O576" s="5"/>
      <c r="P576" s="5"/>
      <c r="Q576" s="5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/>
      <c r="CL576" s="6"/>
      <c r="CM576" s="6"/>
      <c r="CN576" s="6"/>
      <c r="CO576" s="6"/>
      <c r="CP576" s="6"/>
      <c r="CQ576" s="6"/>
      <c r="CR576" s="6"/>
      <c r="CS576" s="6"/>
      <c r="CT576" s="6"/>
      <c r="CU576" s="6"/>
      <c r="CV576" s="6"/>
      <c r="CW576" s="6"/>
      <c r="CX576" s="6"/>
      <c r="CY576" s="6"/>
      <c r="CZ576" s="6"/>
      <c r="DA576" s="6"/>
      <c r="DB576" s="6"/>
      <c r="DC576" s="6"/>
      <c r="DD576" s="6"/>
      <c r="DE576" s="6"/>
      <c r="DF576" s="6"/>
      <c r="DG576" s="6"/>
      <c r="DH576" s="6"/>
      <c r="DI576" s="6"/>
      <c r="DJ576" s="6"/>
      <c r="DK576" s="6"/>
      <c r="DL576" s="6"/>
      <c r="DM576" s="6"/>
      <c r="DN576" s="6"/>
      <c r="DO576" s="6"/>
      <c r="DP576" s="6"/>
      <c r="DQ576" s="6"/>
      <c r="DR576" s="6"/>
      <c r="DS576" s="6"/>
      <c r="DT576" s="6"/>
      <c r="DU576" s="6"/>
      <c r="DV576" s="6"/>
      <c r="DW576" s="6"/>
      <c r="DX576" s="6"/>
      <c r="DY576" s="6"/>
      <c r="DZ576" s="6"/>
      <c r="EA576" s="6"/>
      <c r="EB576" s="6"/>
      <c r="EC576" s="6"/>
      <c r="ED576" s="6"/>
      <c r="EE576" s="6"/>
      <c r="EF576" s="6"/>
      <c r="EG576" s="6"/>
      <c r="EH576" s="6"/>
      <c r="EI576" s="6"/>
      <c r="EJ576" s="6"/>
      <c r="EK576" s="6"/>
      <c r="EL576" s="6"/>
      <c r="EM576" s="6"/>
      <c r="EN576" s="6"/>
      <c r="EO576" s="6"/>
      <c r="EP576" s="6"/>
      <c r="EQ576" s="6"/>
      <c r="ER576" s="6"/>
      <c r="ES576" s="6"/>
      <c r="ET576" s="6"/>
      <c r="EU576" s="6"/>
    </row>
    <row r="577" spans="1:151" s="40" customFormat="1" x14ac:dyDescent="0.25">
      <c r="A577" s="43"/>
      <c r="B577" s="5" t="s">
        <v>27</v>
      </c>
      <c r="C577" s="44"/>
      <c r="D577" s="158">
        <v>1.8</v>
      </c>
      <c r="E577" s="47">
        <v>1.8</v>
      </c>
      <c r="F577" s="47"/>
      <c r="G577" s="48"/>
      <c r="H577" s="9"/>
      <c r="I577" s="47"/>
      <c r="J577" s="27"/>
      <c r="K577" s="5"/>
      <c r="L577" s="5"/>
      <c r="M577" s="5"/>
      <c r="N577" s="5"/>
      <c r="O577" s="5"/>
      <c r="P577" s="5"/>
      <c r="Q577" s="5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  <c r="DQ577" s="6"/>
      <c r="DR577" s="6"/>
      <c r="DS577" s="6"/>
      <c r="DT577" s="6"/>
      <c r="DU577" s="6"/>
      <c r="DV577" s="6"/>
      <c r="DW577" s="6"/>
      <c r="DX577" s="6"/>
      <c r="DY577" s="6"/>
      <c r="DZ577" s="6"/>
      <c r="EA577" s="6"/>
      <c r="EB577" s="6"/>
      <c r="EC577" s="6"/>
      <c r="ED577" s="6"/>
      <c r="EE577" s="6"/>
      <c r="EF577" s="6"/>
      <c r="EG577" s="6"/>
      <c r="EH577" s="6"/>
      <c r="EI577" s="6"/>
      <c r="EJ577" s="6"/>
      <c r="EK577" s="6"/>
      <c r="EL577" s="6"/>
      <c r="EM577" s="6"/>
      <c r="EN577" s="6"/>
      <c r="EO577" s="6"/>
      <c r="EP577" s="6"/>
      <c r="EQ577" s="6"/>
      <c r="ER577" s="6"/>
      <c r="ES577" s="6"/>
      <c r="ET577" s="6"/>
      <c r="EU577" s="6"/>
    </row>
    <row r="578" spans="1:151" s="40" customFormat="1" x14ac:dyDescent="0.25">
      <c r="A578" s="43"/>
      <c r="B578" s="5" t="s">
        <v>228</v>
      </c>
      <c r="C578" s="44"/>
      <c r="D578" s="158">
        <v>2</v>
      </c>
      <c r="E578" s="47">
        <v>2</v>
      </c>
      <c r="F578" s="47"/>
      <c r="G578" s="48"/>
      <c r="H578" s="9"/>
      <c r="I578" s="47"/>
      <c r="J578" s="27"/>
      <c r="K578" s="5"/>
      <c r="L578" s="5"/>
      <c r="M578" s="5"/>
      <c r="N578" s="5"/>
      <c r="O578" s="5"/>
      <c r="P578" s="5"/>
      <c r="Q578" s="5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6"/>
      <c r="DW578" s="6"/>
      <c r="DX578" s="6"/>
      <c r="DY578" s="6"/>
      <c r="DZ578" s="6"/>
      <c r="EA578" s="6"/>
      <c r="EB578" s="6"/>
      <c r="EC578" s="6"/>
      <c r="ED578" s="6"/>
      <c r="EE578" s="6"/>
      <c r="EF578" s="6"/>
      <c r="EG578" s="6"/>
      <c r="EH578" s="6"/>
      <c r="EI578" s="6"/>
      <c r="EJ578" s="6"/>
      <c r="EK578" s="6"/>
      <c r="EL578" s="6"/>
      <c r="EM578" s="6"/>
      <c r="EN578" s="6"/>
      <c r="EO578" s="6"/>
      <c r="EP578" s="6"/>
      <c r="EQ578" s="6"/>
      <c r="ER578" s="6"/>
      <c r="ES578" s="6"/>
      <c r="ET578" s="6"/>
      <c r="EU578" s="6"/>
    </row>
    <row r="579" spans="1:151" s="40" customFormat="1" x14ac:dyDescent="0.25">
      <c r="A579" s="43"/>
      <c r="B579" s="43" t="s">
        <v>247</v>
      </c>
      <c r="C579" s="44"/>
      <c r="D579" s="158"/>
      <c r="E579" s="47"/>
      <c r="F579" s="47"/>
      <c r="G579" s="48"/>
      <c r="H579" s="9"/>
      <c r="I579" s="47"/>
      <c r="J579" s="27"/>
      <c r="K579" s="5"/>
      <c r="L579" s="5"/>
      <c r="M579" s="5"/>
      <c r="N579" s="5"/>
      <c r="O579" s="5"/>
      <c r="P579" s="5"/>
      <c r="Q579" s="5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/>
      <c r="CL579" s="6"/>
      <c r="CM579" s="6"/>
      <c r="CN579" s="6"/>
      <c r="CO579" s="6"/>
      <c r="CP579" s="6"/>
      <c r="CQ579" s="6"/>
      <c r="CR579" s="6"/>
      <c r="CS579" s="6"/>
      <c r="CT579" s="6"/>
      <c r="CU579" s="6"/>
      <c r="CV579" s="6"/>
      <c r="CW579" s="6"/>
      <c r="CX579" s="6"/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/>
      <c r="DL579" s="6"/>
      <c r="DM579" s="6"/>
      <c r="DN579" s="6"/>
      <c r="DO579" s="6"/>
      <c r="DP579" s="6"/>
      <c r="DQ579" s="6"/>
      <c r="DR579" s="6"/>
      <c r="DS579" s="6"/>
      <c r="DT579" s="6"/>
      <c r="DU579" s="6"/>
      <c r="DV579" s="6"/>
      <c r="DW579" s="6"/>
      <c r="DX579" s="6"/>
      <c r="DY579" s="6"/>
      <c r="DZ579" s="6"/>
      <c r="EA579" s="6"/>
      <c r="EB579" s="6"/>
      <c r="EC579" s="6"/>
      <c r="ED579" s="6"/>
      <c r="EE579" s="6"/>
      <c r="EF579" s="6"/>
      <c r="EG579" s="6"/>
      <c r="EH579" s="6"/>
      <c r="EI579" s="6"/>
      <c r="EJ579" s="6"/>
      <c r="EK579" s="6"/>
      <c r="EL579" s="6"/>
      <c r="EM579" s="6"/>
      <c r="EN579" s="6"/>
      <c r="EO579" s="6"/>
      <c r="EP579" s="6"/>
      <c r="EQ579" s="6"/>
      <c r="ER579" s="6"/>
      <c r="ES579" s="6"/>
      <c r="ET579" s="6"/>
      <c r="EU579" s="6"/>
    </row>
    <row r="580" spans="1:151" s="40" customFormat="1" x14ac:dyDescent="0.25">
      <c r="A580" s="43"/>
      <c r="B580" s="5" t="s">
        <v>116</v>
      </c>
      <c r="C580" s="44"/>
      <c r="D580" s="158">
        <v>5</v>
      </c>
      <c r="E580" s="47">
        <v>5</v>
      </c>
      <c r="F580" s="47"/>
      <c r="G580" s="48"/>
      <c r="H580" s="9"/>
      <c r="I580" s="47"/>
      <c r="J580" s="27"/>
      <c r="K580" s="5"/>
      <c r="L580" s="5"/>
      <c r="M580" s="5"/>
      <c r="N580" s="5"/>
      <c r="O580" s="5"/>
      <c r="P580" s="5"/>
      <c r="Q580" s="5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6"/>
      <c r="CG580" s="6"/>
      <c r="CH580" s="6"/>
      <c r="CI580" s="6"/>
      <c r="CJ580" s="6"/>
      <c r="CK580" s="6"/>
      <c r="CL580" s="6"/>
      <c r="CM580" s="6"/>
      <c r="CN580" s="6"/>
      <c r="CO580" s="6"/>
      <c r="CP580" s="6"/>
      <c r="CQ580" s="6"/>
      <c r="CR580" s="6"/>
      <c r="CS580" s="6"/>
      <c r="CT580" s="6"/>
      <c r="CU580" s="6"/>
      <c r="CV580" s="6"/>
      <c r="CW580" s="6"/>
      <c r="CX580" s="6"/>
      <c r="CY580" s="6"/>
      <c r="CZ580" s="6"/>
      <c r="DA580" s="6"/>
      <c r="DB580" s="6"/>
      <c r="DC580" s="6"/>
      <c r="DD580" s="6"/>
      <c r="DE580" s="6"/>
      <c r="DF580" s="6"/>
      <c r="DG580" s="6"/>
      <c r="DH580" s="6"/>
      <c r="DI580" s="6"/>
      <c r="DJ580" s="6"/>
      <c r="DK580" s="6"/>
      <c r="DL580" s="6"/>
      <c r="DM580" s="6"/>
      <c r="DN580" s="6"/>
      <c r="DO580" s="6"/>
      <c r="DP580" s="6"/>
      <c r="DQ580" s="6"/>
      <c r="DR580" s="6"/>
      <c r="DS580" s="6"/>
      <c r="DT580" s="6"/>
      <c r="DU580" s="6"/>
      <c r="DV580" s="6"/>
      <c r="DW580" s="6"/>
      <c r="DX580" s="6"/>
      <c r="DY580" s="6"/>
      <c r="DZ580" s="6"/>
      <c r="EA580" s="6"/>
      <c r="EB580" s="6"/>
      <c r="EC580" s="6"/>
      <c r="ED580" s="6"/>
      <c r="EE580" s="6"/>
      <c r="EF580" s="6"/>
      <c r="EG580" s="6"/>
      <c r="EH580" s="6"/>
      <c r="EI580" s="6"/>
      <c r="EJ580" s="6"/>
      <c r="EK580" s="6"/>
      <c r="EL580" s="6"/>
      <c r="EM580" s="6"/>
      <c r="EN580" s="6"/>
      <c r="EO580" s="6"/>
      <c r="EP580" s="6"/>
      <c r="EQ580" s="6"/>
      <c r="ER580" s="6"/>
      <c r="ES580" s="6"/>
      <c r="ET580" s="6"/>
      <c r="EU580" s="6"/>
    </row>
    <row r="581" spans="1:151" s="40" customFormat="1" x14ac:dyDescent="0.25">
      <c r="A581" s="43"/>
      <c r="B581" s="5" t="s">
        <v>63</v>
      </c>
      <c r="C581" s="44"/>
      <c r="D581" s="158">
        <v>1.3</v>
      </c>
      <c r="E581" s="47">
        <v>1.3</v>
      </c>
      <c r="F581" s="47"/>
      <c r="G581" s="48"/>
      <c r="H581" s="9"/>
      <c r="I581" s="47"/>
      <c r="J581" s="27"/>
      <c r="K581" s="5"/>
      <c r="L581" s="5"/>
      <c r="M581" s="5"/>
      <c r="N581" s="5"/>
      <c r="O581" s="5"/>
      <c r="P581" s="5"/>
      <c r="Q581" s="5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6"/>
      <c r="CG581" s="6"/>
      <c r="CH581" s="6"/>
      <c r="CI581" s="6"/>
      <c r="CJ581" s="6"/>
      <c r="CK581" s="6"/>
      <c r="CL581" s="6"/>
      <c r="CM581" s="6"/>
      <c r="CN581" s="6"/>
      <c r="CO581" s="6"/>
      <c r="CP581" s="6"/>
      <c r="CQ581" s="6"/>
      <c r="CR581" s="6"/>
      <c r="CS581" s="6"/>
      <c r="CT581" s="6"/>
      <c r="CU581" s="6"/>
      <c r="CV581" s="6"/>
      <c r="CW581" s="6"/>
      <c r="CX581" s="6"/>
      <c r="CY581" s="6"/>
      <c r="CZ581" s="6"/>
      <c r="DA581" s="6"/>
      <c r="DB581" s="6"/>
      <c r="DC581" s="6"/>
      <c r="DD581" s="6"/>
      <c r="DE581" s="6"/>
      <c r="DF581" s="6"/>
      <c r="DG581" s="6"/>
      <c r="DH581" s="6"/>
      <c r="DI581" s="6"/>
      <c r="DJ581" s="6"/>
      <c r="DK581" s="6"/>
      <c r="DL581" s="6"/>
      <c r="DM581" s="6"/>
      <c r="DN581" s="6"/>
      <c r="DO581" s="6"/>
      <c r="DP581" s="6"/>
      <c r="DQ581" s="6"/>
      <c r="DR581" s="6"/>
      <c r="DS581" s="6"/>
      <c r="DT581" s="6"/>
      <c r="DU581" s="6"/>
      <c r="DV581" s="6"/>
      <c r="DW581" s="6"/>
      <c r="DX581" s="6"/>
      <c r="DY581" s="6"/>
      <c r="DZ581" s="6"/>
      <c r="EA581" s="6"/>
      <c r="EB581" s="6"/>
      <c r="EC581" s="6"/>
      <c r="ED581" s="6"/>
      <c r="EE581" s="6"/>
      <c r="EF581" s="6"/>
      <c r="EG581" s="6"/>
      <c r="EH581" s="6"/>
      <c r="EI581" s="6"/>
      <c r="EJ581" s="6"/>
      <c r="EK581" s="6"/>
      <c r="EL581" s="6"/>
      <c r="EM581" s="6"/>
      <c r="EN581" s="6"/>
      <c r="EO581" s="6"/>
      <c r="EP581" s="6"/>
      <c r="EQ581" s="6"/>
      <c r="ER581" s="6"/>
      <c r="ES581" s="6"/>
      <c r="ET581" s="6"/>
      <c r="EU581" s="6"/>
    </row>
    <row r="582" spans="1:151" s="40" customFormat="1" x14ac:dyDescent="0.25">
      <c r="A582" s="43"/>
      <c r="B582" s="5" t="s">
        <v>25</v>
      </c>
      <c r="C582" s="44"/>
      <c r="D582" s="158">
        <v>15</v>
      </c>
      <c r="E582" s="47">
        <v>15</v>
      </c>
      <c r="F582" s="47"/>
      <c r="G582" s="48"/>
      <c r="H582" s="9"/>
      <c r="I582" s="47"/>
      <c r="J582" s="27"/>
      <c r="K582" s="5"/>
      <c r="L582" s="5"/>
      <c r="M582" s="5"/>
      <c r="N582" s="5"/>
      <c r="O582" s="5"/>
      <c r="P582" s="5"/>
      <c r="Q582" s="5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6"/>
      <c r="DW582" s="6"/>
      <c r="DX582" s="6"/>
      <c r="DY582" s="6"/>
      <c r="DZ582" s="6"/>
      <c r="EA582" s="6"/>
      <c r="EB582" s="6"/>
      <c r="EC582" s="6"/>
      <c r="ED582" s="6"/>
      <c r="EE582" s="6"/>
      <c r="EF582" s="6"/>
      <c r="EG582" s="6"/>
      <c r="EH582" s="6"/>
      <c r="EI582" s="6"/>
      <c r="EJ582" s="6"/>
      <c r="EK582" s="6"/>
      <c r="EL582" s="6"/>
      <c r="EM582" s="6"/>
      <c r="EN582" s="6"/>
      <c r="EO582" s="6"/>
      <c r="EP582" s="6"/>
      <c r="EQ582" s="6"/>
      <c r="ER582" s="6"/>
      <c r="ES582" s="6"/>
      <c r="ET582" s="6"/>
      <c r="EU582" s="6"/>
    </row>
    <row r="583" spans="1:151" s="40" customFormat="1" x14ac:dyDescent="0.25">
      <c r="A583" s="43"/>
      <c r="B583" s="5" t="s">
        <v>248</v>
      </c>
      <c r="C583" s="44"/>
      <c r="D583" s="158"/>
      <c r="E583" s="47">
        <v>20</v>
      </c>
      <c r="F583" s="47"/>
      <c r="G583" s="48"/>
      <c r="H583" s="9"/>
      <c r="I583" s="47"/>
      <c r="J583" s="27"/>
      <c r="K583" s="5"/>
      <c r="L583" s="5"/>
      <c r="M583" s="5"/>
      <c r="N583" s="5"/>
      <c r="O583" s="5"/>
      <c r="P583" s="5"/>
      <c r="Q583" s="5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  <c r="CE583" s="6"/>
      <c r="CF583" s="6"/>
      <c r="CG583" s="6"/>
      <c r="CH583" s="6"/>
      <c r="CI583" s="6"/>
      <c r="CJ583" s="6"/>
      <c r="CK583" s="6"/>
      <c r="CL583" s="6"/>
      <c r="CM583" s="6"/>
      <c r="CN583" s="6"/>
      <c r="CO583" s="6"/>
      <c r="CP583" s="6"/>
      <c r="CQ583" s="6"/>
      <c r="CR583" s="6"/>
      <c r="CS583" s="6"/>
      <c r="CT583" s="6"/>
      <c r="CU583" s="6"/>
      <c r="CV583" s="6"/>
      <c r="CW583" s="6"/>
      <c r="CX583" s="6"/>
      <c r="CY583" s="6"/>
      <c r="CZ583" s="6"/>
      <c r="DA583" s="6"/>
      <c r="DB583" s="6"/>
      <c r="DC583" s="6"/>
      <c r="DD583" s="6"/>
      <c r="DE583" s="6"/>
      <c r="DF583" s="6"/>
      <c r="DG583" s="6"/>
      <c r="DH583" s="6"/>
      <c r="DI583" s="6"/>
      <c r="DJ583" s="6"/>
      <c r="DK583" s="6"/>
      <c r="DL583" s="6"/>
      <c r="DM583" s="6"/>
      <c r="DN583" s="6"/>
      <c r="DO583" s="6"/>
      <c r="DP583" s="6"/>
      <c r="DQ583" s="6"/>
      <c r="DR583" s="6"/>
      <c r="DS583" s="6"/>
      <c r="DT583" s="6"/>
      <c r="DU583" s="6"/>
      <c r="DV583" s="6"/>
      <c r="DW583" s="6"/>
      <c r="DX583" s="6"/>
      <c r="DY583" s="6"/>
      <c r="DZ583" s="6"/>
      <c r="EA583" s="6"/>
      <c r="EB583" s="6"/>
      <c r="EC583" s="6"/>
      <c r="ED583" s="6"/>
      <c r="EE583" s="6"/>
      <c r="EF583" s="6"/>
      <c r="EG583" s="6"/>
      <c r="EH583" s="6"/>
      <c r="EI583" s="6"/>
      <c r="EJ583" s="6"/>
      <c r="EK583" s="6"/>
      <c r="EL583" s="6"/>
      <c r="EM583" s="6"/>
      <c r="EN583" s="6"/>
      <c r="EO583" s="6"/>
      <c r="EP583" s="6"/>
      <c r="EQ583" s="6"/>
      <c r="ER583" s="6"/>
      <c r="ES583" s="6"/>
      <c r="ET583" s="6"/>
      <c r="EU583" s="6"/>
    </row>
    <row r="584" spans="1:151" s="42" customFormat="1" x14ac:dyDescent="0.25">
      <c r="A584" s="34" t="s">
        <v>122</v>
      </c>
      <c r="B584" s="1"/>
      <c r="C584" s="35">
        <v>180</v>
      </c>
      <c r="D584" s="117"/>
      <c r="E584" s="117"/>
      <c r="F584" s="36">
        <v>0.1</v>
      </c>
      <c r="G584" s="38">
        <v>0.1</v>
      </c>
      <c r="H584" s="38">
        <v>11.8</v>
      </c>
      <c r="I584" s="38">
        <v>49</v>
      </c>
      <c r="J584" s="27" t="s">
        <v>123</v>
      </c>
      <c r="K584" s="5"/>
      <c r="L584" s="5"/>
      <c r="M584" s="5"/>
      <c r="N584" s="5"/>
      <c r="O584" s="5"/>
      <c r="P584" s="5"/>
      <c r="Q584" s="5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49"/>
      <c r="AC584" s="49"/>
      <c r="AD584" s="49"/>
      <c r="AE584" s="49"/>
      <c r="AF584" s="49"/>
      <c r="AG584" s="49"/>
      <c r="AH584" s="49"/>
      <c r="AI584" s="49"/>
      <c r="AJ584" s="49"/>
      <c r="AK584" s="49"/>
      <c r="AL584" s="49"/>
      <c r="AM584" s="49"/>
      <c r="AN584" s="49"/>
      <c r="AO584" s="49"/>
      <c r="AP584" s="49"/>
      <c r="AQ584" s="49"/>
      <c r="AR584" s="49"/>
      <c r="AS584" s="49"/>
      <c r="AT584" s="49"/>
      <c r="AU584" s="49"/>
      <c r="AV584" s="49"/>
      <c r="AW584" s="49"/>
      <c r="AX584" s="49"/>
      <c r="AY584" s="49"/>
      <c r="AZ584" s="49"/>
      <c r="BA584" s="49"/>
      <c r="BB584" s="49"/>
      <c r="BC584" s="49"/>
      <c r="BD584" s="49"/>
      <c r="BE584" s="49"/>
      <c r="BF584" s="49"/>
      <c r="BG584" s="49"/>
      <c r="BH584" s="49"/>
      <c r="BI584" s="49"/>
      <c r="BJ584" s="49"/>
      <c r="BK584" s="49"/>
      <c r="BL584" s="49"/>
      <c r="BM584" s="49"/>
      <c r="BN584" s="49"/>
      <c r="BO584" s="49"/>
      <c r="BP584" s="49"/>
      <c r="BQ584" s="49"/>
      <c r="BR584" s="49"/>
      <c r="BS584" s="49"/>
      <c r="BT584" s="49"/>
      <c r="BU584" s="49"/>
      <c r="BV584" s="49"/>
      <c r="BW584" s="49"/>
      <c r="BX584" s="49"/>
      <c r="BY584" s="49"/>
      <c r="BZ584" s="49"/>
      <c r="CA584" s="49"/>
      <c r="CB584" s="49"/>
      <c r="CC584" s="49"/>
      <c r="CD584" s="49"/>
      <c r="CE584" s="49"/>
      <c r="CF584" s="49"/>
      <c r="CG584" s="49"/>
      <c r="CH584" s="49"/>
      <c r="CI584" s="49"/>
      <c r="CJ584" s="49"/>
      <c r="CK584" s="49"/>
      <c r="CL584" s="49"/>
      <c r="CM584" s="49"/>
      <c r="CN584" s="49"/>
      <c r="CO584" s="49"/>
      <c r="CP584" s="49"/>
      <c r="CQ584" s="49"/>
      <c r="CR584" s="49"/>
      <c r="CS584" s="49"/>
      <c r="CT584" s="49"/>
      <c r="CU584" s="49"/>
      <c r="CV584" s="49"/>
      <c r="CW584" s="49"/>
      <c r="CX584" s="49"/>
      <c r="CY584" s="49"/>
      <c r="CZ584" s="49"/>
      <c r="DA584" s="49"/>
      <c r="DB584" s="49"/>
      <c r="DC584" s="49"/>
      <c r="DD584" s="49"/>
      <c r="DE584" s="49"/>
      <c r="DF584" s="49"/>
      <c r="DG584" s="49"/>
      <c r="DH584" s="49"/>
      <c r="DI584" s="49"/>
      <c r="DJ584" s="49"/>
      <c r="DK584" s="49"/>
      <c r="DL584" s="49"/>
      <c r="DM584" s="49"/>
      <c r="DN584" s="49"/>
      <c r="DO584" s="49"/>
      <c r="DP584" s="49"/>
      <c r="DQ584" s="49"/>
      <c r="DR584" s="49"/>
      <c r="DS584" s="49"/>
      <c r="DT584" s="49"/>
      <c r="DU584" s="49"/>
      <c r="DV584" s="49"/>
      <c r="DW584" s="49"/>
      <c r="DX584" s="49"/>
      <c r="DY584" s="49"/>
      <c r="DZ584" s="49"/>
      <c r="EA584" s="49"/>
      <c r="EB584" s="49"/>
      <c r="EC584" s="49"/>
      <c r="ED584" s="49"/>
      <c r="EE584" s="49"/>
      <c r="EF584" s="49"/>
      <c r="EG584" s="49"/>
      <c r="EH584" s="49"/>
      <c r="EI584" s="49"/>
      <c r="EJ584" s="49"/>
      <c r="EK584" s="49"/>
      <c r="EL584" s="49"/>
      <c r="EM584" s="49"/>
      <c r="EN584" s="49"/>
      <c r="EO584" s="49"/>
      <c r="EP584" s="49"/>
      <c r="EQ584" s="49"/>
      <c r="ER584" s="49"/>
      <c r="ES584" s="49"/>
      <c r="ET584" s="49"/>
      <c r="EU584" s="49"/>
    </row>
    <row r="585" spans="1:151" s="42" customFormat="1" x14ac:dyDescent="0.25">
      <c r="A585" s="34"/>
      <c r="B585" s="1" t="s">
        <v>124</v>
      </c>
      <c r="C585" s="35"/>
      <c r="D585" s="117">
        <v>40.799999999999997</v>
      </c>
      <c r="E585" s="117">
        <v>36</v>
      </c>
      <c r="F585" s="36"/>
      <c r="G585" s="36"/>
      <c r="H585" s="38"/>
      <c r="I585" s="38"/>
      <c r="J585" s="27"/>
      <c r="K585" s="5"/>
      <c r="L585" s="5"/>
      <c r="M585" s="5"/>
      <c r="N585" s="5"/>
      <c r="O585" s="5"/>
      <c r="P585" s="5"/>
      <c r="Q585" s="5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49"/>
      <c r="AC585" s="49"/>
      <c r="AD585" s="49"/>
      <c r="AE585" s="49"/>
      <c r="AF585" s="49"/>
      <c r="AG585" s="49"/>
      <c r="AH585" s="49"/>
      <c r="AI585" s="49"/>
      <c r="AJ585" s="49"/>
      <c r="AK585" s="49"/>
      <c r="AL585" s="49"/>
      <c r="AM585" s="49"/>
      <c r="AN585" s="49"/>
      <c r="AO585" s="49"/>
      <c r="AP585" s="49"/>
      <c r="AQ585" s="49"/>
      <c r="AR585" s="49"/>
      <c r="AS585" s="49"/>
      <c r="AT585" s="49"/>
      <c r="AU585" s="49"/>
      <c r="AV585" s="49"/>
      <c r="AW585" s="49"/>
      <c r="AX585" s="49"/>
      <c r="AY585" s="49"/>
      <c r="AZ585" s="49"/>
      <c r="BA585" s="49"/>
      <c r="BB585" s="49"/>
      <c r="BC585" s="49"/>
      <c r="BD585" s="49"/>
      <c r="BE585" s="49"/>
      <c r="BF585" s="49"/>
      <c r="BG585" s="49"/>
      <c r="BH585" s="49"/>
      <c r="BI585" s="49"/>
      <c r="BJ585" s="49"/>
      <c r="BK585" s="49"/>
      <c r="BL585" s="49"/>
      <c r="BM585" s="49"/>
      <c r="BN585" s="49"/>
      <c r="BO585" s="49"/>
      <c r="BP585" s="49"/>
      <c r="BQ585" s="49"/>
      <c r="BR585" s="49"/>
      <c r="BS585" s="49"/>
      <c r="BT585" s="49"/>
      <c r="BU585" s="49"/>
      <c r="BV585" s="49"/>
      <c r="BW585" s="49"/>
      <c r="BX585" s="49"/>
      <c r="BY585" s="49"/>
      <c r="BZ585" s="49"/>
      <c r="CA585" s="49"/>
      <c r="CB585" s="49"/>
      <c r="CC585" s="49"/>
      <c r="CD585" s="49"/>
      <c r="CE585" s="49"/>
      <c r="CF585" s="49"/>
      <c r="CG585" s="49"/>
      <c r="CH585" s="49"/>
      <c r="CI585" s="49"/>
      <c r="CJ585" s="49"/>
      <c r="CK585" s="49"/>
      <c r="CL585" s="49"/>
      <c r="CM585" s="49"/>
      <c r="CN585" s="49"/>
      <c r="CO585" s="49"/>
      <c r="CP585" s="49"/>
      <c r="CQ585" s="49"/>
      <c r="CR585" s="49"/>
      <c r="CS585" s="49"/>
      <c r="CT585" s="49"/>
      <c r="CU585" s="49"/>
      <c r="CV585" s="49"/>
      <c r="CW585" s="49"/>
      <c r="CX585" s="49"/>
      <c r="CY585" s="49"/>
      <c r="CZ585" s="49"/>
      <c r="DA585" s="49"/>
      <c r="DB585" s="49"/>
      <c r="DC585" s="49"/>
      <c r="DD585" s="49"/>
      <c r="DE585" s="49"/>
      <c r="DF585" s="49"/>
      <c r="DG585" s="49"/>
      <c r="DH585" s="49"/>
      <c r="DI585" s="49"/>
      <c r="DJ585" s="49"/>
      <c r="DK585" s="49"/>
      <c r="DL585" s="49"/>
      <c r="DM585" s="49"/>
      <c r="DN585" s="49"/>
      <c r="DO585" s="49"/>
      <c r="DP585" s="49"/>
      <c r="DQ585" s="49"/>
      <c r="DR585" s="49"/>
      <c r="DS585" s="49"/>
      <c r="DT585" s="49"/>
      <c r="DU585" s="49"/>
      <c r="DV585" s="49"/>
      <c r="DW585" s="49"/>
      <c r="DX585" s="49"/>
      <c r="DY585" s="49"/>
      <c r="DZ585" s="49"/>
      <c r="EA585" s="49"/>
      <c r="EB585" s="49"/>
      <c r="EC585" s="49"/>
      <c r="ED585" s="49"/>
      <c r="EE585" s="49"/>
      <c r="EF585" s="49"/>
      <c r="EG585" s="49"/>
      <c r="EH585" s="49"/>
      <c r="EI585" s="49"/>
      <c r="EJ585" s="49"/>
      <c r="EK585" s="49"/>
      <c r="EL585" s="49"/>
      <c r="EM585" s="49"/>
      <c r="EN585" s="49"/>
      <c r="EO585" s="49"/>
      <c r="EP585" s="49"/>
      <c r="EQ585" s="49"/>
      <c r="ER585" s="49"/>
      <c r="ES585" s="49"/>
      <c r="ET585" s="49"/>
      <c r="EU585" s="49"/>
    </row>
    <row r="586" spans="1:151" s="42" customFormat="1" x14ac:dyDescent="0.25">
      <c r="A586" s="34"/>
      <c r="B586" s="1" t="s">
        <v>25</v>
      </c>
      <c r="C586" s="35"/>
      <c r="D586" s="117">
        <v>155</v>
      </c>
      <c r="E586" s="117">
        <v>155</v>
      </c>
      <c r="F586" s="36"/>
      <c r="G586" s="36"/>
      <c r="H586" s="38"/>
      <c r="I586" s="38"/>
      <c r="J586" s="27"/>
      <c r="K586" s="5"/>
      <c r="L586" s="5"/>
      <c r="M586" s="5"/>
      <c r="N586" s="5"/>
      <c r="O586" s="5"/>
      <c r="P586" s="5"/>
      <c r="Q586" s="5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49"/>
      <c r="AC586" s="49"/>
      <c r="AD586" s="49"/>
      <c r="AE586" s="49"/>
      <c r="AF586" s="49"/>
      <c r="AG586" s="49"/>
      <c r="AH586" s="49"/>
      <c r="AI586" s="49"/>
      <c r="AJ586" s="49"/>
      <c r="AK586" s="49"/>
      <c r="AL586" s="49"/>
      <c r="AM586" s="49"/>
      <c r="AN586" s="49"/>
      <c r="AO586" s="49"/>
      <c r="AP586" s="49"/>
      <c r="AQ586" s="49"/>
      <c r="AR586" s="49"/>
      <c r="AS586" s="49"/>
      <c r="AT586" s="49"/>
      <c r="AU586" s="49"/>
      <c r="AV586" s="49"/>
      <c r="AW586" s="49"/>
      <c r="AX586" s="49"/>
      <c r="AY586" s="49"/>
      <c r="AZ586" s="49"/>
      <c r="BA586" s="49"/>
      <c r="BB586" s="49"/>
      <c r="BC586" s="49"/>
      <c r="BD586" s="49"/>
      <c r="BE586" s="49"/>
      <c r="BF586" s="49"/>
      <c r="BG586" s="49"/>
      <c r="BH586" s="49"/>
      <c r="BI586" s="49"/>
      <c r="BJ586" s="49"/>
      <c r="BK586" s="49"/>
      <c r="BL586" s="49"/>
      <c r="BM586" s="49"/>
      <c r="BN586" s="49"/>
      <c r="BO586" s="49"/>
      <c r="BP586" s="49"/>
      <c r="BQ586" s="49"/>
      <c r="BR586" s="49"/>
      <c r="BS586" s="49"/>
      <c r="BT586" s="49"/>
      <c r="BU586" s="49"/>
      <c r="BV586" s="49"/>
      <c r="BW586" s="49"/>
      <c r="BX586" s="49"/>
      <c r="BY586" s="49"/>
      <c r="BZ586" s="49"/>
      <c r="CA586" s="49"/>
      <c r="CB586" s="49"/>
      <c r="CC586" s="49"/>
      <c r="CD586" s="49"/>
      <c r="CE586" s="49"/>
      <c r="CF586" s="49"/>
      <c r="CG586" s="49"/>
      <c r="CH586" s="49"/>
      <c r="CI586" s="49"/>
      <c r="CJ586" s="49"/>
      <c r="CK586" s="49"/>
      <c r="CL586" s="49"/>
      <c r="CM586" s="49"/>
      <c r="CN586" s="49"/>
      <c r="CO586" s="49"/>
      <c r="CP586" s="49"/>
      <c r="CQ586" s="49"/>
      <c r="CR586" s="49"/>
      <c r="CS586" s="49"/>
      <c r="CT586" s="49"/>
      <c r="CU586" s="49"/>
      <c r="CV586" s="49"/>
      <c r="CW586" s="49"/>
      <c r="CX586" s="49"/>
      <c r="CY586" s="49"/>
      <c r="CZ586" s="49"/>
      <c r="DA586" s="49"/>
      <c r="DB586" s="49"/>
      <c r="DC586" s="49"/>
      <c r="DD586" s="49"/>
      <c r="DE586" s="49"/>
      <c r="DF586" s="49"/>
      <c r="DG586" s="49"/>
      <c r="DH586" s="49"/>
      <c r="DI586" s="49"/>
      <c r="DJ586" s="49"/>
      <c r="DK586" s="49"/>
      <c r="DL586" s="49"/>
      <c r="DM586" s="49"/>
      <c r="DN586" s="49"/>
      <c r="DO586" s="49"/>
      <c r="DP586" s="49"/>
      <c r="DQ586" s="49"/>
      <c r="DR586" s="49"/>
      <c r="DS586" s="49"/>
      <c r="DT586" s="49"/>
      <c r="DU586" s="49"/>
      <c r="DV586" s="49"/>
      <c r="DW586" s="49"/>
      <c r="DX586" s="49"/>
      <c r="DY586" s="49"/>
      <c r="DZ586" s="49"/>
      <c r="EA586" s="49"/>
      <c r="EB586" s="49"/>
      <c r="EC586" s="49"/>
      <c r="ED586" s="49"/>
      <c r="EE586" s="49"/>
      <c r="EF586" s="49"/>
      <c r="EG586" s="49"/>
      <c r="EH586" s="49"/>
      <c r="EI586" s="49"/>
      <c r="EJ586" s="49"/>
      <c r="EK586" s="49"/>
      <c r="EL586" s="49"/>
      <c r="EM586" s="49"/>
      <c r="EN586" s="49"/>
      <c r="EO586" s="49"/>
      <c r="EP586" s="49"/>
      <c r="EQ586" s="49"/>
      <c r="ER586" s="49"/>
      <c r="ES586" s="49"/>
      <c r="ET586" s="49"/>
      <c r="EU586" s="49"/>
    </row>
    <row r="587" spans="1:151" s="42" customFormat="1" x14ac:dyDescent="0.25">
      <c r="A587" s="34"/>
      <c r="B587" s="1" t="s">
        <v>26</v>
      </c>
      <c r="C587" s="35"/>
      <c r="D587" s="117">
        <v>5</v>
      </c>
      <c r="E587" s="117">
        <v>5</v>
      </c>
      <c r="F587" s="36"/>
      <c r="G587" s="36"/>
      <c r="H587" s="38"/>
      <c r="I587" s="38"/>
      <c r="J587" s="27"/>
      <c r="K587" s="5"/>
      <c r="L587" s="5"/>
      <c r="M587" s="5"/>
      <c r="N587" s="5"/>
      <c r="O587" s="5"/>
      <c r="P587" s="5"/>
      <c r="Q587" s="5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49"/>
      <c r="AC587" s="49"/>
      <c r="AD587" s="49"/>
      <c r="AE587" s="49"/>
      <c r="AF587" s="49"/>
      <c r="AG587" s="49"/>
      <c r="AH587" s="49"/>
      <c r="AI587" s="49"/>
      <c r="AJ587" s="49"/>
      <c r="AK587" s="49"/>
      <c r="AL587" s="49"/>
      <c r="AM587" s="49"/>
      <c r="AN587" s="49"/>
      <c r="AO587" s="49"/>
      <c r="AP587" s="49"/>
      <c r="AQ587" s="49"/>
      <c r="AR587" s="49"/>
      <c r="AS587" s="49"/>
      <c r="AT587" s="49"/>
      <c r="AU587" s="49"/>
      <c r="AV587" s="49"/>
      <c r="AW587" s="49"/>
      <c r="AX587" s="49"/>
      <c r="AY587" s="49"/>
      <c r="AZ587" s="49"/>
      <c r="BA587" s="49"/>
      <c r="BB587" s="49"/>
      <c r="BC587" s="49"/>
      <c r="BD587" s="49"/>
      <c r="BE587" s="49"/>
      <c r="BF587" s="49"/>
      <c r="BG587" s="49"/>
      <c r="BH587" s="49"/>
      <c r="BI587" s="49"/>
      <c r="BJ587" s="49"/>
      <c r="BK587" s="49"/>
      <c r="BL587" s="49"/>
      <c r="BM587" s="49"/>
      <c r="BN587" s="49"/>
      <c r="BO587" s="49"/>
      <c r="BP587" s="49"/>
      <c r="BQ587" s="49"/>
      <c r="BR587" s="49"/>
      <c r="BS587" s="49"/>
      <c r="BT587" s="49"/>
      <c r="BU587" s="49"/>
      <c r="BV587" s="49"/>
      <c r="BW587" s="49"/>
      <c r="BX587" s="49"/>
      <c r="BY587" s="49"/>
      <c r="BZ587" s="49"/>
      <c r="CA587" s="49"/>
      <c r="CB587" s="49"/>
      <c r="CC587" s="49"/>
      <c r="CD587" s="49"/>
      <c r="CE587" s="49"/>
      <c r="CF587" s="49"/>
      <c r="CG587" s="49"/>
      <c r="CH587" s="49"/>
      <c r="CI587" s="49"/>
      <c r="CJ587" s="49"/>
      <c r="CK587" s="49"/>
      <c r="CL587" s="49"/>
      <c r="CM587" s="49"/>
      <c r="CN587" s="49"/>
      <c r="CO587" s="49"/>
      <c r="CP587" s="49"/>
      <c r="CQ587" s="49"/>
      <c r="CR587" s="49"/>
      <c r="CS587" s="49"/>
      <c r="CT587" s="49"/>
      <c r="CU587" s="49"/>
      <c r="CV587" s="49"/>
      <c r="CW587" s="49"/>
      <c r="CX587" s="49"/>
      <c r="CY587" s="49"/>
      <c r="CZ587" s="49"/>
      <c r="DA587" s="49"/>
      <c r="DB587" s="49"/>
      <c r="DC587" s="49"/>
      <c r="DD587" s="49"/>
      <c r="DE587" s="49"/>
      <c r="DF587" s="49"/>
      <c r="DG587" s="49"/>
      <c r="DH587" s="49"/>
      <c r="DI587" s="49"/>
      <c r="DJ587" s="49"/>
      <c r="DK587" s="49"/>
      <c r="DL587" s="49"/>
      <c r="DM587" s="49"/>
      <c r="DN587" s="49"/>
      <c r="DO587" s="49"/>
      <c r="DP587" s="49"/>
      <c r="DQ587" s="49"/>
      <c r="DR587" s="49"/>
      <c r="DS587" s="49"/>
      <c r="DT587" s="49"/>
      <c r="DU587" s="49"/>
      <c r="DV587" s="49"/>
      <c r="DW587" s="49"/>
      <c r="DX587" s="49"/>
      <c r="DY587" s="49"/>
      <c r="DZ587" s="49"/>
      <c r="EA587" s="49"/>
      <c r="EB587" s="49"/>
      <c r="EC587" s="49"/>
      <c r="ED587" s="49"/>
      <c r="EE587" s="49"/>
      <c r="EF587" s="49"/>
      <c r="EG587" s="49"/>
      <c r="EH587" s="49"/>
      <c r="EI587" s="49"/>
      <c r="EJ587" s="49"/>
      <c r="EK587" s="49"/>
      <c r="EL587" s="49"/>
      <c r="EM587" s="49"/>
      <c r="EN587" s="49"/>
      <c r="EO587" s="49"/>
      <c r="EP587" s="49"/>
      <c r="EQ587" s="49"/>
      <c r="ER587" s="49"/>
      <c r="ES587" s="49"/>
      <c r="ET587" s="49"/>
      <c r="EU587" s="49"/>
    </row>
    <row r="588" spans="1:151" x14ac:dyDescent="0.25">
      <c r="A588" s="79" t="s">
        <v>75</v>
      </c>
      <c r="B588" s="80"/>
      <c r="C588" s="81">
        <v>37.5</v>
      </c>
      <c r="D588" s="82">
        <v>37.5</v>
      </c>
      <c r="E588" s="82">
        <v>37.5</v>
      </c>
      <c r="F588" s="81">
        <v>1.8</v>
      </c>
      <c r="G588" s="81">
        <v>0.4</v>
      </c>
      <c r="H588" s="81">
        <v>18</v>
      </c>
      <c r="I588" s="81">
        <v>82.5</v>
      </c>
      <c r="J588" s="83"/>
    </row>
    <row r="589" spans="1:151" x14ac:dyDescent="0.25">
      <c r="A589" s="53" t="s">
        <v>39</v>
      </c>
      <c r="B589" s="54"/>
      <c r="C589" s="55">
        <v>657.5</v>
      </c>
      <c r="D589" s="84"/>
      <c r="E589" s="31"/>
      <c r="F589" s="32">
        <f>SUM(F556:F588)</f>
        <v>18.900000000000002</v>
      </c>
      <c r="G589" s="32">
        <f>SUM(G556:G588)</f>
        <v>20.5</v>
      </c>
      <c r="H589" s="32">
        <f>SUM(H556:H588)</f>
        <v>90.5</v>
      </c>
      <c r="I589" s="32">
        <f>SUM(I556:I588)</f>
        <v>622.5</v>
      </c>
      <c r="J589" s="18"/>
    </row>
    <row r="590" spans="1:151" x14ac:dyDescent="0.25">
      <c r="A590" s="131"/>
      <c r="B590" s="132" t="s">
        <v>76</v>
      </c>
      <c r="C590" s="159"/>
      <c r="D590" s="160"/>
      <c r="E590" s="88"/>
      <c r="F590" s="86"/>
      <c r="G590" s="86"/>
      <c r="H590" s="86"/>
      <c r="I590" s="86"/>
      <c r="J590" s="18"/>
    </row>
    <row r="591" spans="1:151" x14ac:dyDescent="0.25">
      <c r="A591" s="34" t="s">
        <v>125</v>
      </c>
      <c r="C591" s="35">
        <v>10</v>
      </c>
      <c r="D591" s="36"/>
      <c r="E591" s="38"/>
      <c r="F591" s="48">
        <v>2.5</v>
      </c>
      <c r="G591" s="48">
        <v>4</v>
      </c>
      <c r="H591" s="48">
        <v>26.2</v>
      </c>
      <c r="I591" s="9">
        <v>145.80000000000001</v>
      </c>
      <c r="J591" s="27"/>
      <c r="R591" s="119"/>
      <c r="S591" s="119"/>
      <c r="T591" s="119"/>
      <c r="U591" s="119"/>
      <c r="V591" s="119"/>
      <c r="W591" s="119"/>
      <c r="X591" s="119"/>
      <c r="Y591" s="119"/>
      <c r="Z591" s="119"/>
      <c r="AA591" s="119"/>
      <c r="AB591" s="119"/>
      <c r="AC591" s="119"/>
      <c r="AD591" s="119"/>
      <c r="AE591" s="119"/>
      <c r="AF591" s="119"/>
      <c r="AG591" s="119"/>
      <c r="AH591" s="119"/>
      <c r="AI591" s="119"/>
      <c r="AJ591" s="119"/>
      <c r="AK591" s="119"/>
      <c r="AL591" s="119"/>
      <c r="AM591" s="119"/>
      <c r="AN591" s="119"/>
      <c r="AO591" s="119"/>
      <c r="AP591" s="119"/>
      <c r="AQ591" s="119"/>
      <c r="AR591" s="119"/>
      <c r="AS591" s="119"/>
      <c r="AT591" s="119"/>
    </row>
    <row r="592" spans="1:151" x14ac:dyDescent="0.25">
      <c r="A592" s="34" t="s">
        <v>126</v>
      </c>
      <c r="C592" s="35"/>
      <c r="D592" s="3">
        <v>10</v>
      </c>
      <c r="E592" s="38">
        <v>10</v>
      </c>
      <c r="F592" s="36"/>
      <c r="J592" s="27"/>
      <c r="R592" s="119"/>
      <c r="S592" s="119"/>
      <c r="T592" s="119"/>
      <c r="U592" s="119"/>
      <c r="V592" s="119"/>
      <c r="W592" s="119"/>
      <c r="X592" s="119"/>
      <c r="Y592" s="119"/>
      <c r="Z592" s="119"/>
      <c r="AA592" s="119"/>
      <c r="AB592" s="119"/>
      <c r="AC592" s="119"/>
      <c r="AD592" s="119"/>
      <c r="AE592" s="119"/>
      <c r="AF592" s="119"/>
      <c r="AG592" s="119"/>
      <c r="AH592" s="119"/>
      <c r="AI592" s="119"/>
      <c r="AJ592" s="119"/>
      <c r="AK592" s="119"/>
      <c r="AL592" s="119"/>
      <c r="AM592" s="119"/>
      <c r="AN592" s="119"/>
      <c r="AO592" s="119"/>
      <c r="AP592" s="119"/>
      <c r="AQ592" s="119"/>
      <c r="AR592" s="119"/>
      <c r="AS592" s="119"/>
      <c r="AT592" s="119"/>
    </row>
    <row r="593" spans="1:151" s="116" customFormat="1" x14ac:dyDescent="0.25">
      <c r="A593" s="34" t="s">
        <v>127</v>
      </c>
      <c r="B593" s="1"/>
      <c r="C593" s="35">
        <v>110</v>
      </c>
      <c r="D593" s="3"/>
      <c r="E593" s="38"/>
      <c r="F593" s="3">
        <v>2.5</v>
      </c>
      <c r="G593" s="38">
        <v>2.75</v>
      </c>
      <c r="H593" s="3">
        <v>4</v>
      </c>
      <c r="I593" s="38">
        <v>51</v>
      </c>
      <c r="J593" s="41" t="s">
        <v>128</v>
      </c>
      <c r="K593" s="5"/>
      <c r="L593" s="5"/>
      <c r="M593" s="5"/>
      <c r="N593" s="5"/>
      <c r="O593" s="5"/>
      <c r="P593" s="5"/>
      <c r="Q593" s="5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49"/>
      <c r="AC593" s="49"/>
      <c r="AD593" s="49"/>
      <c r="AE593" s="49"/>
      <c r="AF593" s="49"/>
      <c r="AG593" s="49"/>
      <c r="AH593" s="49"/>
      <c r="AI593" s="49"/>
      <c r="AJ593" s="49"/>
      <c r="AK593" s="49"/>
      <c r="AL593" s="49"/>
      <c r="AM593" s="49"/>
      <c r="AN593" s="49"/>
      <c r="AO593" s="49"/>
      <c r="AP593" s="49"/>
      <c r="AQ593" s="49"/>
      <c r="AR593" s="49"/>
      <c r="AS593" s="49"/>
      <c r="AT593" s="49"/>
      <c r="AU593" s="49"/>
      <c r="AV593" s="49"/>
      <c r="AW593" s="49"/>
      <c r="AX593" s="49"/>
      <c r="AY593" s="49"/>
      <c r="AZ593" s="49"/>
      <c r="BA593" s="49"/>
      <c r="BB593" s="49"/>
      <c r="BC593" s="49"/>
      <c r="BD593" s="49"/>
      <c r="BE593" s="49"/>
      <c r="BF593" s="49"/>
      <c r="BG593" s="49"/>
      <c r="BH593" s="49"/>
      <c r="BI593" s="49"/>
      <c r="BJ593" s="49"/>
      <c r="BK593" s="49"/>
      <c r="BL593" s="49"/>
      <c r="BM593" s="49"/>
      <c r="BN593" s="49"/>
      <c r="BO593" s="49"/>
      <c r="BP593" s="49"/>
      <c r="BQ593" s="49"/>
      <c r="BR593" s="49"/>
      <c r="BS593" s="49"/>
      <c r="BT593" s="49"/>
      <c r="BU593" s="49"/>
      <c r="BV593" s="49"/>
      <c r="BW593" s="49"/>
      <c r="BX593" s="49"/>
      <c r="BY593" s="49"/>
      <c r="BZ593" s="49"/>
      <c r="CA593" s="49"/>
      <c r="CB593" s="49"/>
      <c r="CC593" s="49"/>
      <c r="CD593" s="49"/>
      <c r="CE593" s="49"/>
      <c r="CF593" s="49"/>
      <c r="CG593" s="49"/>
      <c r="CH593" s="49"/>
      <c r="CI593" s="49"/>
      <c r="CJ593" s="49"/>
      <c r="CK593" s="49"/>
      <c r="CL593" s="49"/>
      <c r="CM593" s="49"/>
      <c r="CN593" s="49"/>
      <c r="CO593" s="49"/>
      <c r="CP593" s="49"/>
      <c r="CQ593" s="49"/>
      <c r="CR593" s="49"/>
      <c r="CS593" s="49"/>
      <c r="CT593" s="49"/>
      <c r="CU593" s="49"/>
      <c r="CV593" s="49"/>
      <c r="CW593" s="49"/>
      <c r="CX593" s="49"/>
      <c r="CY593" s="49"/>
      <c r="CZ593" s="49"/>
      <c r="DA593" s="49"/>
      <c r="DB593" s="49"/>
      <c r="DC593" s="49"/>
      <c r="DD593" s="49"/>
      <c r="DE593" s="49"/>
      <c r="DF593" s="49"/>
      <c r="DG593" s="49"/>
      <c r="DH593" s="49"/>
      <c r="DI593" s="49"/>
      <c r="DJ593" s="49"/>
      <c r="DK593" s="49"/>
      <c r="DL593" s="49"/>
      <c r="DM593" s="49"/>
      <c r="DN593" s="49"/>
      <c r="DO593" s="49"/>
      <c r="DP593" s="49"/>
      <c r="DQ593" s="49"/>
      <c r="DR593" s="49"/>
      <c r="DS593" s="49"/>
      <c r="DT593" s="49"/>
      <c r="DU593" s="49"/>
      <c r="DV593" s="49"/>
      <c r="DW593" s="49"/>
      <c r="DX593" s="49"/>
      <c r="DY593" s="49"/>
      <c r="DZ593" s="49"/>
      <c r="EA593" s="49"/>
      <c r="EB593" s="49"/>
      <c r="EC593" s="49"/>
      <c r="ED593" s="49"/>
      <c r="EE593" s="49"/>
      <c r="EF593" s="49"/>
      <c r="EG593" s="49"/>
      <c r="EH593" s="49"/>
      <c r="EI593" s="49"/>
      <c r="EJ593" s="49"/>
      <c r="EK593" s="49"/>
      <c r="EL593" s="49"/>
      <c r="EM593" s="49"/>
      <c r="EN593" s="49"/>
      <c r="EO593" s="49"/>
      <c r="EP593" s="49"/>
      <c r="EQ593" s="49"/>
      <c r="ER593" s="49"/>
      <c r="ES593" s="49"/>
      <c r="ET593" s="49"/>
      <c r="EU593" s="49"/>
    </row>
    <row r="594" spans="1:151" s="116" customFormat="1" x14ac:dyDescent="0.25">
      <c r="A594" s="34"/>
      <c r="B594" s="1" t="s">
        <v>129</v>
      </c>
      <c r="C594" s="35"/>
      <c r="D594" s="3">
        <v>115.9</v>
      </c>
      <c r="E594" s="38">
        <v>110</v>
      </c>
      <c r="F594" s="36"/>
      <c r="G594" s="38"/>
      <c r="H594" s="3"/>
      <c r="I594" s="36"/>
      <c r="J594" s="5"/>
      <c r="K594" s="5"/>
      <c r="L594" s="5"/>
      <c r="M594" s="5"/>
      <c r="N594" s="5"/>
      <c r="O594" s="5"/>
      <c r="P594" s="5"/>
      <c r="Q594" s="5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49"/>
      <c r="AC594" s="49"/>
      <c r="AD594" s="49"/>
      <c r="AE594" s="49"/>
      <c r="AF594" s="49"/>
      <c r="AG594" s="49"/>
      <c r="AH594" s="49"/>
      <c r="AI594" s="49"/>
      <c r="AJ594" s="49"/>
      <c r="AK594" s="49"/>
      <c r="AL594" s="49"/>
      <c r="AM594" s="49"/>
      <c r="AN594" s="49"/>
      <c r="AO594" s="49"/>
      <c r="AP594" s="49"/>
      <c r="AQ594" s="49"/>
      <c r="AR594" s="49"/>
      <c r="AS594" s="49"/>
      <c r="AT594" s="49"/>
      <c r="AU594" s="49"/>
      <c r="AV594" s="49"/>
      <c r="AW594" s="49"/>
      <c r="AX594" s="49"/>
      <c r="AY594" s="49"/>
      <c r="AZ594" s="49"/>
      <c r="BA594" s="49"/>
      <c r="BB594" s="49"/>
      <c r="BC594" s="49"/>
      <c r="BD594" s="49"/>
      <c r="BE594" s="49"/>
      <c r="BF594" s="49"/>
      <c r="BG594" s="49"/>
      <c r="BH594" s="49"/>
      <c r="BI594" s="49"/>
      <c r="BJ594" s="49"/>
      <c r="BK594" s="49"/>
      <c r="BL594" s="49"/>
      <c r="BM594" s="49"/>
      <c r="BN594" s="49"/>
      <c r="BO594" s="49"/>
      <c r="BP594" s="49"/>
      <c r="BQ594" s="49"/>
      <c r="BR594" s="49"/>
      <c r="BS594" s="49"/>
      <c r="BT594" s="49"/>
      <c r="BU594" s="49"/>
      <c r="BV594" s="49"/>
      <c r="BW594" s="49"/>
      <c r="BX594" s="49"/>
      <c r="BY594" s="49"/>
      <c r="BZ594" s="49"/>
      <c r="CA594" s="49"/>
      <c r="CB594" s="49"/>
      <c r="CC594" s="49"/>
      <c r="CD594" s="49"/>
      <c r="CE594" s="49"/>
      <c r="CF594" s="49"/>
      <c r="CG594" s="49"/>
      <c r="CH594" s="49"/>
      <c r="CI594" s="49"/>
      <c r="CJ594" s="49"/>
      <c r="CK594" s="49"/>
      <c r="CL594" s="49"/>
      <c r="CM594" s="49"/>
      <c r="CN594" s="49"/>
      <c r="CO594" s="49"/>
      <c r="CP594" s="49"/>
      <c r="CQ594" s="49"/>
      <c r="CR594" s="49"/>
      <c r="CS594" s="49"/>
      <c r="CT594" s="49"/>
      <c r="CU594" s="49"/>
      <c r="CV594" s="49"/>
      <c r="CW594" s="49"/>
      <c r="CX594" s="49"/>
      <c r="CY594" s="49"/>
      <c r="CZ594" s="49"/>
      <c r="DA594" s="49"/>
      <c r="DB594" s="49"/>
      <c r="DC594" s="49"/>
      <c r="DD594" s="49"/>
      <c r="DE594" s="49"/>
      <c r="DF594" s="49"/>
      <c r="DG594" s="49"/>
      <c r="DH594" s="49"/>
      <c r="DI594" s="49"/>
      <c r="DJ594" s="49"/>
      <c r="DK594" s="49"/>
      <c r="DL594" s="49"/>
      <c r="DM594" s="49"/>
      <c r="DN594" s="49"/>
      <c r="DO594" s="49"/>
      <c r="DP594" s="49"/>
      <c r="DQ594" s="49"/>
      <c r="DR594" s="49"/>
      <c r="DS594" s="49"/>
      <c r="DT594" s="49"/>
      <c r="DU594" s="49"/>
      <c r="DV594" s="49"/>
      <c r="DW594" s="49"/>
      <c r="DX594" s="49"/>
      <c r="DY594" s="49"/>
      <c r="DZ594" s="49"/>
      <c r="EA594" s="49"/>
      <c r="EB594" s="49"/>
      <c r="EC594" s="49"/>
      <c r="ED594" s="49"/>
      <c r="EE594" s="49"/>
      <c r="EF594" s="49"/>
      <c r="EG594" s="49"/>
      <c r="EH594" s="49"/>
      <c r="EI594" s="49"/>
      <c r="EJ594" s="49"/>
      <c r="EK594" s="49"/>
      <c r="EL594" s="49"/>
      <c r="EM594" s="49"/>
      <c r="EN594" s="49"/>
      <c r="EO594" s="49"/>
      <c r="EP594" s="49"/>
      <c r="EQ594" s="49"/>
      <c r="ER594" s="49"/>
      <c r="ES594" s="49"/>
      <c r="ET594" s="49"/>
      <c r="EU594" s="49"/>
    </row>
    <row r="595" spans="1:151" s="42" customFormat="1" x14ac:dyDescent="0.25">
      <c r="A595" s="43" t="s">
        <v>201</v>
      </c>
      <c r="B595" s="5"/>
      <c r="C595" s="50" t="s">
        <v>202</v>
      </c>
      <c r="D595" s="10"/>
      <c r="E595" s="44"/>
      <c r="F595" s="3">
        <v>9</v>
      </c>
      <c r="G595" s="38">
        <v>10.4</v>
      </c>
      <c r="H595" s="3">
        <v>28.3</v>
      </c>
      <c r="I595" s="38">
        <v>242</v>
      </c>
      <c r="J595" s="27" t="s">
        <v>203</v>
      </c>
      <c r="K595" s="5"/>
      <c r="L595" s="5"/>
      <c r="M595" s="5"/>
      <c r="N595" s="5"/>
      <c r="O595" s="5"/>
      <c r="P595" s="5"/>
      <c r="Q595" s="5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49"/>
      <c r="AC595" s="49"/>
      <c r="AD595" s="49"/>
      <c r="AE595" s="49"/>
      <c r="AF595" s="49"/>
      <c r="AG595" s="49"/>
      <c r="AH595" s="49"/>
      <c r="AI595" s="49"/>
      <c r="AJ595" s="49"/>
      <c r="AK595" s="49"/>
      <c r="AL595" s="49"/>
      <c r="AM595" s="49"/>
      <c r="AN595" s="49"/>
      <c r="AO595" s="49"/>
      <c r="AP595" s="49"/>
      <c r="AQ595" s="49"/>
      <c r="AR595" s="49"/>
      <c r="AS595" s="49"/>
      <c r="AT595" s="49"/>
      <c r="AU595" s="49"/>
      <c r="AV595" s="49"/>
      <c r="AW595" s="49"/>
      <c r="AX595" s="49"/>
      <c r="AY595" s="49"/>
      <c r="AZ595" s="49"/>
      <c r="BA595" s="49"/>
      <c r="BB595" s="49"/>
      <c r="BC595" s="49"/>
      <c r="BD595" s="49"/>
      <c r="BE595" s="49"/>
      <c r="BF595" s="49"/>
      <c r="BG595" s="49"/>
      <c r="BH595" s="49"/>
      <c r="BI595" s="49"/>
      <c r="BJ595" s="49"/>
      <c r="BK595" s="49"/>
      <c r="BL595" s="49"/>
      <c r="BM595" s="49"/>
      <c r="BN595" s="49"/>
      <c r="BO595" s="49"/>
      <c r="BP595" s="49"/>
      <c r="BQ595" s="49"/>
      <c r="BR595" s="49"/>
      <c r="BS595" s="49"/>
      <c r="BT595" s="49"/>
      <c r="BU595" s="49"/>
      <c r="BV595" s="49"/>
      <c r="BW595" s="49"/>
      <c r="BX595" s="49"/>
      <c r="BY595" s="49"/>
      <c r="BZ595" s="49"/>
      <c r="CA595" s="49"/>
      <c r="CB595" s="49"/>
      <c r="CC595" s="49"/>
      <c r="CD595" s="49"/>
      <c r="CE595" s="49"/>
      <c r="CF595" s="49"/>
      <c r="CG595" s="49"/>
      <c r="CH595" s="49"/>
      <c r="CI595" s="49"/>
      <c r="CJ595" s="49"/>
      <c r="CK595" s="49"/>
      <c r="CL595" s="49"/>
      <c r="CM595" s="49"/>
      <c r="CN595" s="49"/>
      <c r="CO595" s="49"/>
      <c r="CP595" s="49"/>
      <c r="CQ595" s="49"/>
      <c r="CR595" s="49"/>
      <c r="CS595" s="49"/>
      <c r="CT595" s="49"/>
      <c r="CU595" s="49"/>
      <c r="CV595" s="49"/>
      <c r="CW595" s="49"/>
      <c r="CX595" s="49"/>
      <c r="CY595" s="49"/>
      <c r="CZ595" s="49"/>
      <c r="DA595" s="49"/>
      <c r="DB595" s="49"/>
      <c r="DC595" s="49"/>
      <c r="DD595" s="49"/>
      <c r="DE595" s="49"/>
      <c r="DF595" s="49"/>
      <c r="DG595" s="49"/>
      <c r="DH595" s="49"/>
      <c r="DI595" s="49"/>
      <c r="DJ595" s="49"/>
      <c r="DK595" s="49"/>
      <c r="DL595" s="49"/>
      <c r="DM595" s="49"/>
      <c r="DN595" s="49"/>
      <c r="DO595" s="49"/>
      <c r="DP595" s="49"/>
      <c r="DQ595" s="49"/>
      <c r="DR595" s="49"/>
      <c r="DS595" s="49"/>
      <c r="DT595" s="49"/>
      <c r="DU595" s="49"/>
      <c r="DV595" s="49"/>
      <c r="DW595" s="49"/>
      <c r="DX595" s="49"/>
      <c r="DY595" s="49"/>
      <c r="DZ595" s="49"/>
      <c r="EA595" s="49"/>
      <c r="EB595" s="49"/>
      <c r="EC595" s="49"/>
      <c r="ED595" s="49"/>
      <c r="EE595" s="49"/>
      <c r="EF595" s="49"/>
      <c r="EG595" s="49"/>
      <c r="EH595" s="49"/>
      <c r="EI595" s="49"/>
      <c r="EJ595" s="49"/>
      <c r="EK595" s="49"/>
      <c r="EL595" s="49"/>
      <c r="EM595" s="49"/>
      <c r="EN595" s="49"/>
      <c r="EO595" s="49"/>
      <c r="EP595" s="49"/>
      <c r="EQ595" s="49"/>
      <c r="ER595" s="49"/>
      <c r="ES595" s="49"/>
      <c r="ET595" s="49"/>
      <c r="EU595" s="49"/>
    </row>
    <row r="596" spans="1:151" s="42" customFormat="1" x14ac:dyDescent="0.25">
      <c r="A596" s="43"/>
      <c r="B596" s="5" t="s">
        <v>133</v>
      </c>
      <c r="C596" s="50"/>
      <c r="D596" s="10">
        <v>98.8</v>
      </c>
      <c r="E596" s="44">
        <v>97.5</v>
      </c>
      <c r="F596" s="9"/>
      <c r="G596" s="48"/>
      <c r="H596" s="9"/>
      <c r="I596" s="48"/>
      <c r="J596" s="27"/>
      <c r="K596" s="5"/>
      <c r="L596" s="5"/>
      <c r="M596" s="5"/>
      <c r="N596" s="5"/>
      <c r="O596" s="5"/>
      <c r="P596" s="5"/>
      <c r="Q596" s="5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49"/>
      <c r="AC596" s="49"/>
      <c r="AD596" s="49"/>
      <c r="AE596" s="49"/>
      <c r="AF596" s="49"/>
      <c r="AG596" s="49"/>
      <c r="AH596" s="49"/>
      <c r="AI596" s="49"/>
      <c r="AJ596" s="49"/>
      <c r="AK596" s="49"/>
      <c r="AL596" s="49"/>
      <c r="AM596" s="49"/>
      <c r="AN596" s="49"/>
      <c r="AO596" s="49"/>
      <c r="AP596" s="49"/>
      <c r="AQ596" s="49"/>
      <c r="AR596" s="49"/>
      <c r="AS596" s="49"/>
      <c r="AT596" s="49"/>
      <c r="AU596" s="49"/>
      <c r="AV596" s="49"/>
      <c r="AW596" s="49"/>
      <c r="AX596" s="49"/>
      <c r="AY596" s="49"/>
      <c r="AZ596" s="49"/>
      <c r="BA596" s="49"/>
      <c r="BB596" s="49"/>
      <c r="BC596" s="49"/>
      <c r="BD596" s="49"/>
      <c r="BE596" s="49"/>
      <c r="BF596" s="49"/>
      <c r="BG596" s="49"/>
      <c r="BH596" s="49"/>
      <c r="BI596" s="49"/>
      <c r="BJ596" s="49"/>
      <c r="BK596" s="49"/>
      <c r="BL596" s="49"/>
      <c r="BM596" s="49"/>
      <c r="BN596" s="49"/>
      <c r="BO596" s="49"/>
      <c r="BP596" s="49"/>
      <c r="BQ596" s="49"/>
      <c r="BR596" s="49"/>
      <c r="BS596" s="49"/>
      <c r="BT596" s="49"/>
      <c r="BU596" s="49"/>
      <c r="BV596" s="49"/>
      <c r="BW596" s="49"/>
      <c r="BX596" s="49"/>
      <c r="BY596" s="49"/>
      <c r="BZ596" s="49"/>
      <c r="CA596" s="49"/>
      <c r="CB596" s="49"/>
      <c r="CC596" s="49"/>
      <c r="CD596" s="49"/>
      <c r="CE596" s="49"/>
      <c r="CF596" s="49"/>
      <c r="CG596" s="49"/>
      <c r="CH596" s="49"/>
      <c r="CI596" s="49"/>
      <c r="CJ596" s="49"/>
      <c r="CK596" s="49"/>
      <c r="CL596" s="49"/>
      <c r="CM596" s="49"/>
      <c r="CN596" s="49"/>
      <c r="CO596" s="49"/>
      <c r="CP596" s="49"/>
      <c r="CQ596" s="49"/>
      <c r="CR596" s="49"/>
      <c r="CS596" s="49"/>
      <c r="CT596" s="49"/>
      <c r="CU596" s="49"/>
      <c r="CV596" s="49"/>
      <c r="CW596" s="49"/>
      <c r="CX596" s="49"/>
      <c r="CY596" s="49"/>
      <c r="CZ596" s="49"/>
      <c r="DA596" s="49"/>
      <c r="DB596" s="49"/>
      <c r="DC596" s="49"/>
      <c r="DD596" s="49"/>
      <c r="DE596" s="49"/>
      <c r="DF596" s="49"/>
      <c r="DG596" s="49"/>
      <c r="DH596" s="49"/>
      <c r="DI596" s="49"/>
      <c r="DJ596" s="49"/>
      <c r="DK596" s="49"/>
      <c r="DL596" s="49"/>
      <c r="DM596" s="49"/>
      <c r="DN596" s="49"/>
      <c r="DO596" s="49"/>
      <c r="DP596" s="49"/>
      <c r="DQ596" s="49"/>
      <c r="DR596" s="49"/>
      <c r="DS596" s="49"/>
      <c r="DT596" s="49"/>
      <c r="DU596" s="49"/>
      <c r="DV596" s="49"/>
      <c r="DW596" s="49"/>
      <c r="DX596" s="49"/>
      <c r="DY596" s="49"/>
      <c r="DZ596" s="49"/>
      <c r="EA596" s="49"/>
      <c r="EB596" s="49"/>
      <c r="EC596" s="49"/>
      <c r="ED596" s="49"/>
      <c r="EE596" s="49"/>
      <c r="EF596" s="49"/>
      <c r="EG596" s="49"/>
      <c r="EH596" s="49"/>
      <c r="EI596" s="49"/>
      <c r="EJ596" s="49"/>
      <c r="EK596" s="49"/>
      <c r="EL596" s="49"/>
      <c r="EM596" s="49"/>
      <c r="EN596" s="49"/>
      <c r="EO596" s="49"/>
      <c r="EP596" s="49"/>
      <c r="EQ596" s="49"/>
      <c r="ER596" s="49"/>
      <c r="ES596" s="49"/>
      <c r="ET596" s="49"/>
      <c r="EU596" s="49"/>
    </row>
    <row r="597" spans="1:151" s="42" customFormat="1" x14ac:dyDescent="0.25">
      <c r="A597" s="43"/>
      <c r="B597" s="5" t="s">
        <v>96</v>
      </c>
      <c r="C597" s="50"/>
      <c r="D597" s="10">
        <v>18</v>
      </c>
      <c r="E597" s="44">
        <v>18</v>
      </c>
      <c r="F597" s="9"/>
      <c r="G597" s="48"/>
      <c r="H597" s="9"/>
      <c r="I597" s="48"/>
      <c r="J597" s="27"/>
      <c r="K597" s="5"/>
      <c r="L597" s="5"/>
      <c r="M597" s="5"/>
      <c r="N597" s="5"/>
      <c r="O597" s="5"/>
      <c r="P597" s="5"/>
      <c r="Q597" s="5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49"/>
      <c r="AC597" s="49"/>
      <c r="AD597" s="49"/>
      <c r="AE597" s="49"/>
      <c r="AF597" s="49"/>
      <c r="AG597" s="49"/>
      <c r="AH597" s="49"/>
      <c r="AI597" s="49"/>
      <c r="AJ597" s="49"/>
      <c r="AK597" s="49"/>
      <c r="AL597" s="49"/>
      <c r="AM597" s="49"/>
      <c r="AN597" s="49"/>
      <c r="AO597" s="49"/>
      <c r="AP597" s="49"/>
      <c r="AQ597" s="49"/>
      <c r="AR597" s="49"/>
      <c r="AS597" s="49"/>
      <c r="AT597" s="49"/>
      <c r="AU597" s="49"/>
      <c r="AV597" s="49"/>
      <c r="AW597" s="49"/>
      <c r="AX597" s="49"/>
      <c r="AY597" s="49"/>
      <c r="AZ597" s="49"/>
      <c r="BA597" s="49"/>
      <c r="BB597" s="49"/>
      <c r="BC597" s="49"/>
      <c r="BD597" s="49"/>
      <c r="BE597" s="49"/>
      <c r="BF597" s="49"/>
      <c r="BG597" s="49"/>
      <c r="BH597" s="49"/>
      <c r="BI597" s="49"/>
      <c r="BJ597" s="49"/>
      <c r="BK597" s="49"/>
      <c r="BL597" s="49"/>
      <c r="BM597" s="49"/>
      <c r="BN597" s="49"/>
      <c r="BO597" s="49"/>
      <c r="BP597" s="49"/>
      <c r="BQ597" s="49"/>
      <c r="BR597" s="49"/>
      <c r="BS597" s="49"/>
      <c r="BT597" s="49"/>
      <c r="BU597" s="49"/>
      <c r="BV597" s="49"/>
      <c r="BW597" s="49"/>
      <c r="BX597" s="49"/>
      <c r="BY597" s="49"/>
      <c r="BZ597" s="49"/>
      <c r="CA597" s="49"/>
      <c r="CB597" s="49"/>
      <c r="CC597" s="49"/>
      <c r="CD597" s="49"/>
      <c r="CE597" s="49"/>
      <c r="CF597" s="49"/>
      <c r="CG597" s="49"/>
      <c r="CH597" s="49"/>
      <c r="CI597" s="49"/>
      <c r="CJ597" s="49"/>
      <c r="CK597" s="49"/>
      <c r="CL597" s="49"/>
      <c r="CM597" s="49"/>
      <c r="CN597" s="49"/>
      <c r="CO597" s="49"/>
      <c r="CP597" s="49"/>
      <c r="CQ597" s="49"/>
      <c r="CR597" s="49"/>
      <c r="CS597" s="49"/>
      <c r="CT597" s="49"/>
      <c r="CU597" s="49"/>
      <c r="CV597" s="49"/>
      <c r="CW597" s="49"/>
      <c r="CX597" s="49"/>
      <c r="CY597" s="49"/>
      <c r="CZ597" s="49"/>
      <c r="DA597" s="49"/>
      <c r="DB597" s="49"/>
      <c r="DC597" s="49"/>
      <c r="DD597" s="49"/>
      <c r="DE597" s="49"/>
      <c r="DF597" s="49"/>
      <c r="DG597" s="49"/>
      <c r="DH597" s="49"/>
      <c r="DI597" s="49"/>
      <c r="DJ597" s="49"/>
      <c r="DK597" s="49"/>
      <c r="DL597" s="49"/>
      <c r="DM597" s="49"/>
      <c r="DN597" s="49"/>
      <c r="DO597" s="49"/>
      <c r="DP597" s="49"/>
      <c r="DQ597" s="49"/>
      <c r="DR597" s="49"/>
      <c r="DS597" s="49"/>
      <c r="DT597" s="49"/>
      <c r="DU597" s="49"/>
      <c r="DV597" s="49"/>
      <c r="DW597" s="49"/>
      <c r="DX597" s="49"/>
      <c r="DY597" s="49"/>
      <c r="DZ597" s="49"/>
      <c r="EA597" s="49"/>
      <c r="EB597" s="49"/>
      <c r="EC597" s="49"/>
      <c r="ED597" s="49"/>
      <c r="EE597" s="49"/>
      <c r="EF597" s="49"/>
      <c r="EG597" s="49"/>
      <c r="EH597" s="49"/>
      <c r="EI597" s="49"/>
      <c r="EJ597" s="49"/>
      <c r="EK597" s="49"/>
      <c r="EL597" s="49"/>
      <c r="EM597" s="49"/>
      <c r="EN597" s="49"/>
      <c r="EO597" s="49"/>
      <c r="EP597" s="49"/>
      <c r="EQ597" s="49"/>
      <c r="ER597" s="49"/>
      <c r="ES597" s="49"/>
      <c r="ET597" s="49"/>
      <c r="EU597" s="49"/>
    </row>
    <row r="598" spans="1:151" s="42" customFormat="1" x14ac:dyDescent="0.25">
      <c r="A598" s="43"/>
      <c r="B598" s="5" t="s">
        <v>74</v>
      </c>
      <c r="C598" s="50"/>
      <c r="D598" s="10">
        <v>9</v>
      </c>
      <c r="E598" s="44">
        <v>9</v>
      </c>
      <c r="F598" s="9"/>
      <c r="G598" s="48"/>
      <c r="H598" s="9"/>
      <c r="I598" s="48"/>
      <c r="J598" s="27"/>
      <c r="K598" s="5"/>
      <c r="L598" s="5"/>
      <c r="M598" s="5"/>
      <c r="N598" s="5"/>
      <c r="O598" s="5"/>
      <c r="P598" s="5"/>
      <c r="Q598" s="5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49"/>
      <c r="AC598" s="49"/>
      <c r="AD598" s="49"/>
      <c r="AE598" s="49"/>
      <c r="AF598" s="49"/>
      <c r="AG598" s="49"/>
      <c r="AH598" s="49"/>
      <c r="AI598" s="49"/>
      <c r="AJ598" s="49"/>
      <c r="AK598" s="49"/>
      <c r="AL598" s="49"/>
      <c r="AM598" s="49"/>
      <c r="AN598" s="49"/>
      <c r="AO598" s="49"/>
      <c r="AP598" s="49"/>
      <c r="AQ598" s="49"/>
      <c r="AR598" s="49"/>
      <c r="AS598" s="49"/>
      <c r="AT598" s="49"/>
      <c r="AU598" s="49"/>
      <c r="AV598" s="49"/>
      <c r="AW598" s="49"/>
      <c r="AX598" s="49"/>
      <c r="AY598" s="49"/>
      <c r="AZ598" s="49"/>
      <c r="BA598" s="49"/>
      <c r="BB598" s="49"/>
      <c r="BC598" s="49"/>
      <c r="BD598" s="49"/>
      <c r="BE598" s="49"/>
      <c r="BF598" s="49"/>
      <c r="BG598" s="49"/>
      <c r="BH598" s="49"/>
      <c r="BI598" s="49"/>
      <c r="BJ598" s="49"/>
      <c r="BK598" s="49"/>
      <c r="BL598" s="49"/>
      <c r="BM598" s="49"/>
      <c r="BN598" s="49"/>
      <c r="BO598" s="49"/>
      <c r="BP598" s="49"/>
      <c r="BQ598" s="49"/>
      <c r="BR598" s="49"/>
      <c r="BS598" s="49"/>
      <c r="BT598" s="49"/>
      <c r="BU598" s="49"/>
      <c r="BV598" s="49"/>
      <c r="BW598" s="49"/>
      <c r="BX598" s="49"/>
      <c r="BY598" s="49"/>
      <c r="BZ598" s="49"/>
      <c r="CA598" s="49"/>
      <c r="CB598" s="49"/>
      <c r="CC598" s="49"/>
      <c r="CD598" s="49"/>
      <c r="CE598" s="49"/>
      <c r="CF598" s="49"/>
      <c r="CG598" s="49"/>
      <c r="CH598" s="49"/>
      <c r="CI598" s="49"/>
      <c r="CJ598" s="49"/>
      <c r="CK598" s="49"/>
      <c r="CL598" s="49"/>
      <c r="CM598" s="49"/>
      <c r="CN598" s="49"/>
      <c r="CO598" s="49"/>
      <c r="CP598" s="49"/>
      <c r="CQ598" s="49"/>
      <c r="CR598" s="49"/>
      <c r="CS598" s="49"/>
      <c r="CT598" s="49"/>
      <c r="CU598" s="49"/>
      <c r="CV598" s="49"/>
      <c r="CW598" s="49"/>
      <c r="CX598" s="49"/>
      <c r="CY598" s="49"/>
      <c r="CZ598" s="49"/>
      <c r="DA598" s="49"/>
      <c r="DB598" s="49"/>
      <c r="DC598" s="49"/>
      <c r="DD598" s="49"/>
      <c r="DE598" s="49"/>
      <c r="DF598" s="49"/>
      <c r="DG598" s="49"/>
      <c r="DH598" s="49"/>
      <c r="DI598" s="49"/>
      <c r="DJ598" s="49"/>
      <c r="DK598" s="49"/>
      <c r="DL598" s="49"/>
      <c r="DM598" s="49"/>
      <c r="DN598" s="49"/>
      <c r="DO598" s="49"/>
      <c r="DP598" s="49"/>
      <c r="DQ598" s="49"/>
      <c r="DR598" s="49"/>
      <c r="DS598" s="49"/>
      <c r="DT598" s="49"/>
      <c r="DU598" s="49"/>
      <c r="DV598" s="49"/>
      <c r="DW598" s="49"/>
      <c r="DX598" s="49"/>
      <c r="DY598" s="49"/>
      <c r="DZ598" s="49"/>
      <c r="EA598" s="49"/>
      <c r="EB598" s="49"/>
      <c r="EC598" s="49"/>
      <c r="ED598" s="49"/>
      <c r="EE598" s="49"/>
      <c r="EF598" s="49"/>
      <c r="EG598" s="49"/>
      <c r="EH598" s="49"/>
      <c r="EI598" s="49"/>
      <c r="EJ598" s="49"/>
      <c r="EK598" s="49"/>
      <c r="EL598" s="49"/>
      <c r="EM598" s="49"/>
      <c r="EN598" s="49"/>
      <c r="EO598" s="49"/>
      <c r="EP598" s="49"/>
      <c r="EQ598" s="49"/>
      <c r="ER598" s="49"/>
      <c r="ES598" s="49"/>
      <c r="ET598" s="49"/>
      <c r="EU598" s="49"/>
    </row>
    <row r="599" spans="1:151" s="42" customFormat="1" ht="22.5" customHeight="1" x14ac:dyDescent="0.25">
      <c r="A599" s="43"/>
      <c r="B599" s="5" t="s">
        <v>80</v>
      </c>
      <c r="C599" s="50"/>
      <c r="D599" s="10">
        <v>7.8</v>
      </c>
      <c r="E599" s="44">
        <v>7.8</v>
      </c>
      <c r="F599" s="9"/>
      <c r="G599" s="48"/>
      <c r="H599" s="9"/>
      <c r="I599" s="48"/>
      <c r="J599" s="27"/>
      <c r="K599" s="5"/>
      <c r="L599" s="5"/>
      <c r="M599" s="5"/>
      <c r="N599" s="5"/>
      <c r="O599" s="5"/>
      <c r="P599" s="5"/>
      <c r="Q599" s="5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49"/>
      <c r="AC599" s="49"/>
      <c r="AD599" s="49"/>
      <c r="AE599" s="49"/>
      <c r="AF599" s="49"/>
      <c r="AG599" s="49"/>
      <c r="AH599" s="49"/>
      <c r="AI599" s="49"/>
      <c r="AJ599" s="49"/>
      <c r="AK599" s="49"/>
      <c r="AL599" s="49"/>
      <c r="AM599" s="49"/>
      <c r="AN599" s="49"/>
      <c r="AO599" s="49"/>
      <c r="AP599" s="49"/>
      <c r="AQ599" s="49"/>
      <c r="AR599" s="49"/>
      <c r="AS599" s="49"/>
      <c r="AT599" s="49"/>
      <c r="AU599" s="49"/>
      <c r="AV599" s="49"/>
      <c r="AW599" s="49"/>
      <c r="AX599" s="49"/>
      <c r="AY599" s="49"/>
      <c r="AZ599" s="49"/>
      <c r="BA599" s="49"/>
      <c r="BB599" s="49"/>
      <c r="BC599" s="49"/>
      <c r="BD599" s="49"/>
      <c r="BE599" s="49"/>
      <c r="BF599" s="49"/>
      <c r="BG599" s="49"/>
      <c r="BH599" s="49"/>
      <c r="BI599" s="49"/>
      <c r="BJ599" s="49"/>
      <c r="BK599" s="49"/>
      <c r="BL599" s="49"/>
      <c r="BM599" s="49"/>
      <c r="BN599" s="49"/>
      <c r="BO599" s="49"/>
      <c r="BP599" s="49"/>
      <c r="BQ599" s="49"/>
      <c r="BR599" s="49"/>
      <c r="BS599" s="49"/>
      <c r="BT599" s="49"/>
      <c r="BU599" s="49"/>
      <c r="BV599" s="49"/>
      <c r="BW599" s="49"/>
      <c r="BX599" s="49"/>
      <c r="BY599" s="49"/>
      <c r="BZ599" s="49"/>
      <c r="CA599" s="49"/>
      <c r="CB599" s="49"/>
      <c r="CC599" s="49"/>
      <c r="CD599" s="49"/>
      <c r="CE599" s="49"/>
      <c r="CF599" s="49"/>
      <c r="CG599" s="49"/>
      <c r="CH599" s="49"/>
      <c r="CI599" s="49"/>
      <c r="CJ599" s="49"/>
      <c r="CK599" s="49"/>
      <c r="CL599" s="49"/>
      <c r="CM599" s="49"/>
      <c r="CN599" s="49"/>
      <c r="CO599" s="49"/>
      <c r="CP599" s="49"/>
      <c r="CQ599" s="49"/>
      <c r="CR599" s="49"/>
      <c r="CS599" s="49"/>
      <c r="CT599" s="49"/>
      <c r="CU599" s="49"/>
      <c r="CV599" s="49"/>
      <c r="CW599" s="49"/>
      <c r="CX599" s="49"/>
      <c r="CY599" s="49"/>
      <c r="CZ599" s="49"/>
      <c r="DA599" s="49"/>
      <c r="DB599" s="49"/>
      <c r="DC599" s="49"/>
      <c r="DD599" s="49"/>
      <c r="DE599" s="49"/>
      <c r="DF599" s="49"/>
      <c r="DG599" s="49"/>
      <c r="DH599" s="49"/>
      <c r="DI599" s="49"/>
      <c r="DJ599" s="49"/>
      <c r="DK599" s="49"/>
      <c r="DL599" s="49"/>
      <c r="DM599" s="49"/>
      <c r="DN599" s="49"/>
      <c r="DO599" s="49"/>
      <c r="DP599" s="49"/>
      <c r="DQ599" s="49"/>
      <c r="DR599" s="49"/>
      <c r="DS599" s="49"/>
      <c r="DT599" s="49"/>
      <c r="DU599" s="49"/>
      <c r="DV599" s="49"/>
      <c r="DW599" s="49"/>
      <c r="DX599" s="49"/>
      <c r="DY599" s="49"/>
      <c r="DZ599" s="49"/>
      <c r="EA599" s="49"/>
      <c r="EB599" s="49"/>
      <c r="EC599" s="49"/>
      <c r="ED599" s="49"/>
      <c r="EE599" s="49"/>
      <c r="EF599" s="49"/>
      <c r="EG599" s="49"/>
      <c r="EH599" s="49"/>
      <c r="EI599" s="49"/>
      <c r="EJ599" s="49"/>
      <c r="EK599" s="49"/>
      <c r="EL599" s="49"/>
      <c r="EM599" s="49"/>
      <c r="EN599" s="49"/>
      <c r="EO599" s="49"/>
      <c r="EP599" s="49"/>
      <c r="EQ599" s="49"/>
      <c r="ER599" s="49"/>
      <c r="ES599" s="49"/>
      <c r="ET599" s="49"/>
      <c r="EU599" s="49"/>
    </row>
    <row r="600" spans="1:151" s="42" customFormat="1" x14ac:dyDescent="0.25">
      <c r="A600" s="43"/>
      <c r="B600" s="5" t="s">
        <v>28</v>
      </c>
      <c r="C600" s="50"/>
      <c r="D600" s="10">
        <v>3.9</v>
      </c>
      <c r="E600" s="44">
        <v>3.9</v>
      </c>
      <c r="F600" s="9"/>
      <c r="G600" s="48"/>
      <c r="H600" s="9"/>
      <c r="I600" s="48"/>
      <c r="J600" s="27"/>
      <c r="K600" s="5"/>
      <c r="L600" s="5"/>
      <c r="M600" s="5"/>
      <c r="N600" s="5"/>
      <c r="O600" s="5"/>
      <c r="P600" s="5"/>
      <c r="Q600" s="5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49"/>
      <c r="AC600" s="49"/>
      <c r="AD600" s="49"/>
      <c r="AE600" s="49"/>
      <c r="AF600" s="49"/>
      <c r="AG600" s="49"/>
      <c r="AH600" s="49"/>
      <c r="AI600" s="49"/>
      <c r="AJ600" s="49"/>
      <c r="AK600" s="49"/>
      <c r="AL600" s="49"/>
      <c r="AM600" s="49"/>
      <c r="AN600" s="49"/>
      <c r="AO600" s="49"/>
      <c r="AP600" s="49"/>
      <c r="AQ600" s="49"/>
      <c r="AR600" s="49"/>
      <c r="AS600" s="49"/>
      <c r="AT600" s="49"/>
      <c r="AU600" s="49"/>
      <c r="AV600" s="49"/>
      <c r="AW600" s="49"/>
      <c r="AX600" s="49"/>
      <c r="AY600" s="49"/>
      <c r="AZ600" s="49"/>
      <c r="BA600" s="49"/>
      <c r="BB600" s="49"/>
      <c r="BC600" s="49"/>
      <c r="BD600" s="49"/>
      <c r="BE600" s="49"/>
      <c r="BF600" s="49"/>
      <c r="BG600" s="49"/>
      <c r="BH600" s="49"/>
      <c r="BI600" s="49"/>
      <c r="BJ600" s="49"/>
      <c r="BK600" s="49"/>
      <c r="BL600" s="49"/>
      <c r="BM600" s="49"/>
      <c r="BN600" s="49"/>
      <c r="BO600" s="49"/>
      <c r="BP600" s="49"/>
      <c r="BQ600" s="49"/>
      <c r="BR600" s="49"/>
      <c r="BS600" s="49"/>
      <c r="BT600" s="49"/>
      <c r="BU600" s="49"/>
      <c r="BV600" s="49"/>
      <c r="BW600" s="49"/>
      <c r="BX600" s="49"/>
      <c r="BY600" s="49"/>
      <c r="BZ600" s="49"/>
      <c r="CA600" s="49"/>
      <c r="CB600" s="49"/>
      <c r="CC600" s="49"/>
      <c r="CD600" s="49"/>
      <c r="CE600" s="49"/>
      <c r="CF600" s="49"/>
      <c r="CG600" s="49"/>
      <c r="CH600" s="49"/>
      <c r="CI600" s="49"/>
      <c r="CJ600" s="49"/>
      <c r="CK600" s="49"/>
      <c r="CL600" s="49"/>
      <c r="CM600" s="49"/>
      <c r="CN600" s="49"/>
      <c r="CO600" s="49"/>
      <c r="CP600" s="49"/>
      <c r="CQ600" s="49"/>
      <c r="CR600" s="49"/>
      <c r="CS600" s="49"/>
      <c r="CT600" s="49"/>
      <c r="CU600" s="49"/>
      <c r="CV600" s="49"/>
      <c r="CW600" s="49"/>
      <c r="CX600" s="49"/>
      <c r="CY600" s="49"/>
      <c r="CZ600" s="49"/>
      <c r="DA600" s="49"/>
      <c r="DB600" s="49"/>
      <c r="DC600" s="49"/>
      <c r="DD600" s="49"/>
      <c r="DE600" s="49"/>
      <c r="DF600" s="49"/>
      <c r="DG600" s="49"/>
      <c r="DH600" s="49"/>
      <c r="DI600" s="49"/>
      <c r="DJ600" s="49"/>
      <c r="DK600" s="49"/>
      <c r="DL600" s="49"/>
      <c r="DM600" s="49"/>
      <c r="DN600" s="49"/>
      <c r="DO600" s="49"/>
      <c r="DP600" s="49"/>
      <c r="DQ600" s="49"/>
      <c r="DR600" s="49"/>
      <c r="DS600" s="49"/>
      <c r="DT600" s="49"/>
      <c r="DU600" s="49"/>
      <c r="DV600" s="49"/>
      <c r="DW600" s="49"/>
      <c r="DX600" s="49"/>
      <c r="DY600" s="49"/>
      <c r="DZ600" s="49"/>
      <c r="EA600" s="49"/>
      <c r="EB600" s="49"/>
      <c r="EC600" s="49"/>
      <c r="ED600" s="49"/>
      <c r="EE600" s="49"/>
      <c r="EF600" s="49"/>
      <c r="EG600" s="49"/>
      <c r="EH600" s="49"/>
      <c r="EI600" s="49"/>
      <c r="EJ600" s="49"/>
      <c r="EK600" s="49"/>
      <c r="EL600" s="49"/>
      <c r="EM600" s="49"/>
      <c r="EN600" s="49"/>
      <c r="EO600" s="49"/>
      <c r="EP600" s="49"/>
      <c r="EQ600" s="49"/>
      <c r="ER600" s="49"/>
      <c r="ES600" s="49"/>
      <c r="ET600" s="49"/>
      <c r="EU600" s="49"/>
    </row>
    <row r="601" spans="1:151" s="42" customFormat="1" x14ac:dyDescent="0.25">
      <c r="A601" s="43"/>
      <c r="B601" s="5" t="s">
        <v>116</v>
      </c>
      <c r="C601" s="50"/>
      <c r="D601" s="10">
        <v>3.9</v>
      </c>
      <c r="E601" s="44">
        <v>3.9</v>
      </c>
      <c r="F601" s="9"/>
      <c r="G601" s="48"/>
      <c r="H601" s="9"/>
      <c r="I601" s="48"/>
      <c r="J601" s="27"/>
      <c r="K601" s="5"/>
      <c r="L601" s="5"/>
      <c r="M601" s="5"/>
      <c r="N601" s="5"/>
      <c r="O601" s="5"/>
      <c r="P601" s="5"/>
      <c r="Q601" s="5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49"/>
      <c r="AC601" s="49"/>
      <c r="AD601" s="49"/>
      <c r="AE601" s="49"/>
      <c r="AF601" s="49"/>
      <c r="AG601" s="49"/>
      <c r="AH601" s="49"/>
      <c r="AI601" s="49"/>
      <c r="AJ601" s="49"/>
      <c r="AK601" s="49"/>
      <c r="AL601" s="49"/>
      <c r="AM601" s="49"/>
      <c r="AN601" s="49"/>
      <c r="AO601" s="49"/>
      <c r="AP601" s="49"/>
      <c r="AQ601" s="49"/>
      <c r="AR601" s="49"/>
      <c r="AS601" s="49"/>
      <c r="AT601" s="49"/>
      <c r="AU601" s="49"/>
      <c r="AV601" s="49"/>
      <c r="AW601" s="49"/>
      <c r="AX601" s="49"/>
      <c r="AY601" s="49"/>
      <c r="AZ601" s="49"/>
      <c r="BA601" s="49"/>
      <c r="BB601" s="49"/>
      <c r="BC601" s="49"/>
      <c r="BD601" s="49"/>
      <c r="BE601" s="49"/>
      <c r="BF601" s="49"/>
      <c r="BG601" s="49"/>
      <c r="BH601" s="49"/>
      <c r="BI601" s="49"/>
      <c r="BJ601" s="49"/>
      <c r="BK601" s="49"/>
      <c r="BL601" s="49"/>
      <c r="BM601" s="49"/>
      <c r="BN601" s="49"/>
      <c r="BO601" s="49"/>
      <c r="BP601" s="49"/>
      <c r="BQ601" s="49"/>
      <c r="BR601" s="49"/>
      <c r="BS601" s="49"/>
      <c r="BT601" s="49"/>
      <c r="BU601" s="49"/>
      <c r="BV601" s="49"/>
      <c r="BW601" s="49"/>
      <c r="BX601" s="49"/>
      <c r="BY601" s="49"/>
      <c r="BZ601" s="49"/>
      <c r="CA601" s="49"/>
      <c r="CB601" s="49"/>
      <c r="CC601" s="49"/>
      <c r="CD601" s="49"/>
      <c r="CE601" s="49"/>
      <c r="CF601" s="49"/>
      <c r="CG601" s="49"/>
      <c r="CH601" s="49"/>
      <c r="CI601" s="49"/>
      <c r="CJ601" s="49"/>
      <c r="CK601" s="49"/>
      <c r="CL601" s="49"/>
      <c r="CM601" s="49"/>
      <c r="CN601" s="49"/>
      <c r="CO601" s="49"/>
      <c r="CP601" s="49"/>
      <c r="CQ601" s="49"/>
      <c r="CR601" s="49"/>
      <c r="CS601" s="49"/>
      <c r="CT601" s="49"/>
      <c r="CU601" s="49"/>
      <c r="CV601" s="49"/>
      <c r="CW601" s="49"/>
      <c r="CX601" s="49"/>
      <c r="CY601" s="49"/>
      <c r="CZ601" s="49"/>
      <c r="DA601" s="49"/>
      <c r="DB601" s="49"/>
      <c r="DC601" s="49"/>
      <c r="DD601" s="49"/>
      <c r="DE601" s="49"/>
      <c r="DF601" s="49"/>
      <c r="DG601" s="49"/>
      <c r="DH601" s="49"/>
      <c r="DI601" s="49"/>
      <c r="DJ601" s="49"/>
      <c r="DK601" s="49"/>
      <c r="DL601" s="49"/>
      <c r="DM601" s="49"/>
      <c r="DN601" s="49"/>
      <c r="DO601" s="49"/>
      <c r="DP601" s="49"/>
      <c r="DQ601" s="49"/>
      <c r="DR601" s="49"/>
      <c r="DS601" s="49"/>
      <c r="DT601" s="49"/>
      <c r="DU601" s="49"/>
      <c r="DV601" s="49"/>
      <c r="DW601" s="49"/>
      <c r="DX601" s="49"/>
      <c r="DY601" s="49"/>
      <c r="DZ601" s="49"/>
      <c r="EA601" s="49"/>
      <c r="EB601" s="49"/>
      <c r="EC601" s="49"/>
      <c r="ED601" s="49"/>
      <c r="EE601" s="49"/>
      <c r="EF601" s="49"/>
      <c r="EG601" s="49"/>
      <c r="EH601" s="49"/>
      <c r="EI601" s="49"/>
      <c r="EJ601" s="49"/>
      <c r="EK601" s="49"/>
      <c r="EL601" s="49"/>
      <c r="EM601" s="49"/>
      <c r="EN601" s="49"/>
      <c r="EO601" s="49"/>
      <c r="EP601" s="49"/>
      <c r="EQ601" s="49"/>
      <c r="ER601" s="49"/>
      <c r="ES601" s="49"/>
      <c r="ET601" s="49"/>
      <c r="EU601" s="49"/>
    </row>
    <row r="602" spans="1:151" s="42" customFormat="1" x14ac:dyDescent="0.25">
      <c r="A602" s="43"/>
      <c r="B602" s="5" t="s">
        <v>81</v>
      </c>
      <c r="C602" s="50"/>
      <c r="D602" s="10"/>
      <c r="E602" s="44">
        <v>153.4</v>
      </c>
      <c r="F602" s="9"/>
      <c r="G602" s="48"/>
      <c r="H602" s="9"/>
      <c r="I602" s="47"/>
      <c r="J602" s="27"/>
      <c r="K602" s="5"/>
      <c r="L602" s="5"/>
      <c r="M602" s="5"/>
      <c r="N602" s="5"/>
      <c r="O602" s="5"/>
      <c r="P602" s="5"/>
      <c r="Q602" s="5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49"/>
      <c r="AC602" s="49"/>
      <c r="AD602" s="49"/>
      <c r="AE602" s="49"/>
      <c r="AF602" s="49"/>
      <c r="AG602" s="49"/>
      <c r="AH602" s="49"/>
      <c r="AI602" s="49"/>
      <c r="AJ602" s="49"/>
      <c r="AK602" s="49"/>
      <c r="AL602" s="49"/>
      <c r="AM602" s="49"/>
      <c r="AN602" s="49"/>
      <c r="AO602" s="49"/>
      <c r="AP602" s="49"/>
      <c r="AQ602" s="49"/>
      <c r="AR602" s="49"/>
      <c r="AS602" s="49"/>
      <c r="AT602" s="49"/>
      <c r="AU602" s="49"/>
      <c r="AV602" s="49"/>
      <c r="AW602" s="49"/>
      <c r="AX602" s="49"/>
      <c r="AY602" s="49"/>
      <c r="AZ602" s="49"/>
      <c r="BA602" s="49"/>
      <c r="BB602" s="49"/>
      <c r="BC602" s="49"/>
      <c r="BD602" s="49"/>
      <c r="BE602" s="49"/>
      <c r="BF602" s="49"/>
      <c r="BG602" s="49"/>
      <c r="BH602" s="49"/>
      <c r="BI602" s="49"/>
      <c r="BJ602" s="49"/>
      <c r="BK602" s="49"/>
      <c r="BL602" s="49"/>
      <c r="BM602" s="49"/>
      <c r="BN602" s="49"/>
      <c r="BO602" s="49"/>
      <c r="BP602" s="49"/>
      <c r="BQ602" s="49"/>
      <c r="BR602" s="49"/>
      <c r="BS602" s="49"/>
      <c r="BT602" s="49"/>
      <c r="BU602" s="49"/>
      <c r="BV602" s="49"/>
      <c r="BW602" s="49"/>
      <c r="BX602" s="49"/>
      <c r="BY602" s="49"/>
      <c r="BZ602" s="49"/>
      <c r="CA602" s="49"/>
      <c r="CB602" s="49"/>
      <c r="CC602" s="49"/>
      <c r="CD602" s="49"/>
      <c r="CE602" s="49"/>
      <c r="CF602" s="49"/>
      <c r="CG602" s="49"/>
      <c r="CH602" s="49"/>
      <c r="CI602" s="49"/>
      <c r="CJ602" s="49"/>
      <c r="CK602" s="49"/>
      <c r="CL602" s="49"/>
      <c r="CM602" s="49"/>
      <c r="CN602" s="49"/>
      <c r="CO602" s="49"/>
      <c r="CP602" s="49"/>
      <c r="CQ602" s="49"/>
      <c r="CR602" s="49"/>
      <c r="CS602" s="49"/>
      <c r="CT602" s="49"/>
      <c r="CU602" s="49"/>
      <c r="CV602" s="49"/>
      <c r="CW602" s="49"/>
      <c r="CX602" s="49"/>
      <c r="CY602" s="49"/>
      <c r="CZ602" s="49"/>
      <c r="DA602" s="49"/>
      <c r="DB602" s="49"/>
      <c r="DC602" s="49"/>
      <c r="DD602" s="49"/>
      <c r="DE602" s="49"/>
      <c r="DF602" s="49"/>
      <c r="DG602" s="49"/>
      <c r="DH602" s="49"/>
      <c r="DI602" s="49"/>
      <c r="DJ602" s="49"/>
      <c r="DK602" s="49"/>
      <c r="DL602" s="49"/>
      <c r="DM602" s="49"/>
      <c r="DN602" s="49"/>
      <c r="DO602" s="49"/>
      <c r="DP602" s="49"/>
      <c r="DQ602" s="49"/>
      <c r="DR602" s="49"/>
      <c r="DS602" s="49"/>
      <c r="DT602" s="49"/>
      <c r="DU602" s="49"/>
      <c r="DV602" s="49"/>
      <c r="DW602" s="49"/>
      <c r="DX602" s="49"/>
      <c r="DY602" s="49"/>
      <c r="DZ602" s="49"/>
      <c r="EA602" s="49"/>
      <c r="EB602" s="49"/>
      <c r="EC602" s="49"/>
      <c r="ED602" s="49"/>
      <c r="EE602" s="49"/>
      <c r="EF602" s="49"/>
      <c r="EG602" s="49"/>
      <c r="EH602" s="49"/>
      <c r="EI602" s="49"/>
      <c r="EJ602" s="49"/>
      <c r="EK602" s="49"/>
      <c r="EL602" s="49"/>
      <c r="EM602" s="49"/>
      <c r="EN602" s="49"/>
      <c r="EO602" s="49"/>
      <c r="EP602" s="49"/>
      <c r="EQ602" s="49"/>
      <c r="ER602" s="49"/>
      <c r="ES602" s="49"/>
      <c r="ET602" s="49"/>
      <c r="EU602" s="49"/>
    </row>
    <row r="603" spans="1:151" s="42" customFormat="1" x14ac:dyDescent="0.25">
      <c r="A603" s="43"/>
      <c r="B603" s="5" t="s">
        <v>204</v>
      </c>
      <c r="C603" s="50"/>
      <c r="D603" s="10">
        <v>20</v>
      </c>
      <c r="E603" s="44">
        <v>20</v>
      </c>
      <c r="F603" s="9"/>
      <c r="G603" s="48"/>
      <c r="H603" s="9"/>
      <c r="I603" s="47"/>
      <c r="J603" s="27"/>
      <c r="K603" s="5"/>
      <c r="L603" s="5"/>
      <c r="M603" s="5"/>
      <c r="N603" s="5"/>
      <c r="O603" s="5"/>
      <c r="P603" s="5"/>
      <c r="Q603" s="5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49"/>
      <c r="AC603" s="49"/>
      <c r="AD603" s="49"/>
      <c r="AE603" s="49"/>
      <c r="AF603" s="49"/>
      <c r="AG603" s="49"/>
      <c r="AH603" s="49"/>
      <c r="AI603" s="49"/>
      <c r="AJ603" s="49"/>
      <c r="AK603" s="49"/>
      <c r="AL603" s="49"/>
      <c r="AM603" s="49"/>
      <c r="AN603" s="49"/>
      <c r="AO603" s="49"/>
      <c r="AP603" s="49"/>
      <c r="AQ603" s="49"/>
      <c r="AR603" s="49"/>
      <c r="AS603" s="49"/>
      <c r="AT603" s="49"/>
      <c r="AU603" s="49"/>
      <c r="AV603" s="49"/>
      <c r="AW603" s="49"/>
      <c r="AX603" s="49"/>
      <c r="AY603" s="49"/>
      <c r="AZ603" s="49"/>
      <c r="BA603" s="49"/>
      <c r="BB603" s="49"/>
      <c r="BC603" s="49"/>
      <c r="BD603" s="49"/>
      <c r="BE603" s="49"/>
      <c r="BF603" s="49"/>
      <c r="BG603" s="49"/>
      <c r="BH603" s="49"/>
      <c r="BI603" s="49"/>
      <c r="BJ603" s="49"/>
      <c r="BK603" s="49"/>
      <c r="BL603" s="49"/>
      <c r="BM603" s="49"/>
      <c r="BN603" s="49"/>
      <c r="BO603" s="49"/>
      <c r="BP603" s="49"/>
      <c r="BQ603" s="49"/>
      <c r="BR603" s="49"/>
      <c r="BS603" s="49"/>
      <c r="BT603" s="49"/>
      <c r="BU603" s="49"/>
      <c r="BV603" s="49"/>
      <c r="BW603" s="49"/>
      <c r="BX603" s="49"/>
      <c r="BY603" s="49"/>
      <c r="BZ603" s="49"/>
      <c r="CA603" s="49"/>
      <c r="CB603" s="49"/>
      <c r="CC603" s="49"/>
      <c r="CD603" s="49"/>
      <c r="CE603" s="49"/>
      <c r="CF603" s="49"/>
      <c r="CG603" s="49"/>
      <c r="CH603" s="49"/>
      <c r="CI603" s="49"/>
      <c r="CJ603" s="49"/>
      <c r="CK603" s="49"/>
      <c r="CL603" s="49"/>
      <c r="CM603" s="49"/>
      <c r="CN603" s="49"/>
      <c r="CO603" s="49"/>
      <c r="CP603" s="49"/>
      <c r="CQ603" s="49"/>
      <c r="CR603" s="49"/>
      <c r="CS603" s="49"/>
      <c r="CT603" s="49"/>
      <c r="CU603" s="49"/>
      <c r="CV603" s="49"/>
      <c r="CW603" s="49"/>
      <c r="CX603" s="49"/>
      <c r="CY603" s="49"/>
      <c r="CZ603" s="49"/>
      <c r="DA603" s="49"/>
      <c r="DB603" s="49"/>
      <c r="DC603" s="49"/>
      <c r="DD603" s="49"/>
      <c r="DE603" s="49"/>
      <c r="DF603" s="49"/>
      <c r="DG603" s="49"/>
      <c r="DH603" s="49"/>
      <c r="DI603" s="49"/>
      <c r="DJ603" s="49"/>
      <c r="DK603" s="49"/>
      <c r="DL603" s="49"/>
      <c r="DM603" s="49"/>
      <c r="DN603" s="49"/>
      <c r="DO603" s="49"/>
      <c r="DP603" s="49"/>
      <c r="DQ603" s="49"/>
      <c r="DR603" s="49"/>
      <c r="DS603" s="49"/>
      <c r="DT603" s="49"/>
      <c r="DU603" s="49"/>
      <c r="DV603" s="49"/>
      <c r="DW603" s="49"/>
      <c r="DX603" s="49"/>
      <c r="DY603" s="49"/>
      <c r="DZ603" s="49"/>
      <c r="EA603" s="49"/>
      <c r="EB603" s="49"/>
      <c r="EC603" s="49"/>
      <c r="ED603" s="49"/>
      <c r="EE603" s="49"/>
      <c r="EF603" s="49"/>
      <c r="EG603" s="49"/>
      <c r="EH603" s="49"/>
      <c r="EI603" s="49"/>
      <c r="EJ603" s="49"/>
      <c r="EK603" s="49"/>
      <c r="EL603" s="49"/>
      <c r="EM603" s="49"/>
      <c r="EN603" s="49"/>
      <c r="EO603" s="49"/>
      <c r="EP603" s="49"/>
      <c r="EQ603" s="49"/>
      <c r="ER603" s="49"/>
      <c r="ES603" s="49"/>
      <c r="ET603" s="49"/>
      <c r="EU603" s="49"/>
    </row>
    <row r="604" spans="1:151" x14ac:dyDescent="0.25">
      <c r="A604" s="34" t="s">
        <v>136</v>
      </c>
      <c r="C604" s="51" t="s">
        <v>137</v>
      </c>
      <c r="D604" s="98"/>
      <c r="E604" s="97"/>
      <c r="F604" s="36">
        <v>0.12</v>
      </c>
      <c r="G604" s="38">
        <v>0.01</v>
      </c>
      <c r="H604" s="3">
        <v>10.199999999999999</v>
      </c>
      <c r="I604" s="36">
        <v>41.4</v>
      </c>
      <c r="J604" s="27" t="s">
        <v>138</v>
      </c>
    </row>
    <row r="605" spans="1:151" x14ac:dyDescent="0.25">
      <c r="A605" s="34"/>
      <c r="B605" s="1" t="s">
        <v>32</v>
      </c>
      <c r="C605" s="51"/>
      <c r="D605" s="56">
        <v>0.35</v>
      </c>
      <c r="E605" s="35">
        <v>0.35</v>
      </c>
      <c r="F605" s="36"/>
      <c r="G605" s="38"/>
      <c r="I605" s="36"/>
      <c r="J605" s="27"/>
    </row>
    <row r="606" spans="1:151" x14ac:dyDescent="0.25">
      <c r="A606" s="34"/>
      <c r="B606" s="1" t="s">
        <v>74</v>
      </c>
      <c r="C606" s="51"/>
      <c r="D606" s="56">
        <v>5</v>
      </c>
      <c r="E606" s="35">
        <v>5</v>
      </c>
      <c r="F606" s="36"/>
      <c r="G606" s="38"/>
      <c r="H606" s="36"/>
      <c r="I606" s="36"/>
      <c r="J606" s="27"/>
    </row>
    <row r="607" spans="1:151" x14ac:dyDescent="0.25">
      <c r="A607" s="34"/>
      <c r="B607" s="1" t="s">
        <v>139</v>
      </c>
      <c r="C607" s="51"/>
      <c r="D607" s="121">
        <v>5.0999999999999996</v>
      </c>
      <c r="E607" s="35">
        <v>5</v>
      </c>
      <c r="F607" s="38"/>
      <c r="H607" s="38"/>
      <c r="J607" s="27"/>
    </row>
    <row r="608" spans="1:151" x14ac:dyDescent="0.25">
      <c r="A608" s="34"/>
      <c r="B608" s="1" t="s">
        <v>33</v>
      </c>
      <c r="C608" s="51"/>
      <c r="D608" s="97">
        <v>180</v>
      </c>
      <c r="E608" s="97">
        <v>180</v>
      </c>
      <c r="F608" s="38"/>
      <c r="H608" s="38"/>
      <c r="J608" s="27"/>
    </row>
    <row r="609" spans="1:164" s="40" customFormat="1" x14ac:dyDescent="0.25">
      <c r="A609" s="34" t="s">
        <v>60</v>
      </c>
      <c r="B609" s="1"/>
      <c r="C609" s="35">
        <v>20</v>
      </c>
      <c r="D609" s="38">
        <v>20</v>
      </c>
      <c r="E609" s="38">
        <v>20</v>
      </c>
      <c r="F609" s="38">
        <v>1.52</v>
      </c>
      <c r="G609" s="3">
        <v>0.16</v>
      </c>
      <c r="H609" s="38">
        <v>9.84</v>
      </c>
      <c r="I609" s="3">
        <v>47</v>
      </c>
      <c r="J609" s="27"/>
      <c r="K609" s="5"/>
      <c r="L609" s="5"/>
      <c r="M609" s="5"/>
      <c r="N609" s="5"/>
      <c r="O609" s="5"/>
      <c r="P609" s="5"/>
      <c r="Q609" s="5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  <c r="CE609" s="6"/>
      <c r="CF609" s="6"/>
      <c r="CG609" s="6"/>
      <c r="CH609" s="6"/>
      <c r="CI609" s="6"/>
      <c r="CJ609" s="6"/>
      <c r="CK609" s="6"/>
      <c r="CL609" s="6"/>
      <c r="CM609" s="6"/>
      <c r="CN609" s="6"/>
      <c r="CO609" s="6"/>
      <c r="CP609" s="6"/>
      <c r="CQ609" s="6"/>
      <c r="CR609" s="6"/>
      <c r="CS609" s="6"/>
      <c r="CT609" s="6"/>
      <c r="CU609" s="6"/>
      <c r="CV609" s="6"/>
      <c r="CW609" s="6"/>
      <c r="CX609" s="6"/>
      <c r="CY609" s="6"/>
      <c r="CZ609" s="6"/>
      <c r="DA609" s="6"/>
      <c r="DB609" s="6"/>
      <c r="DC609" s="6"/>
      <c r="DD609" s="6"/>
      <c r="DE609" s="6"/>
      <c r="DF609" s="6"/>
      <c r="DG609" s="6"/>
      <c r="DH609" s="6"/>
      <c r="DI609" s="6"/>
      <c r="DJ609" s="6"/>
      <c r="DK609" s="6"/>
      <c r="DL609" s="6"/>
      <c r="DM609" s="6"/>
      <c r="DN609" s="6"/>
      <c r="DO609" s="6"/>
      <c r="DP609" s="6"/>
      <c r="DQ609" s="6"/>
      <c r="DR609" s="6"/>
      <c r="DS609" s="6"/>
      <c r="DT609" s="6"/>
      <c r="DU609" s="6"/>
      <c r="DV609" s="6"/>
      <c r="DW609" s="6"/>
      <c r="DX609" s="6"/>
      <c r="DY609" s="6"/>
      <c r="DZ609" s="6"/>
      <c r="EA609" s="6"/>
      <c r="EB609" s="6"/>
      <c r="EC609" s="6"/>
      <c r="ED609" s="6"/>
      <c r="EE609" s="6"/>
      <c r="EF609" s="6"/>
      <c r="EG609" s="6"/>
      <c r="EH609" s="6"/>
      <c r="EI609" s="6"/>
      <c r="EJ609" s="6"/>
      <c r="EK609" s="6"/>
      <c r="EL609" s="6"/>
      <c r="EM609" s="6"/>
      <c r="EN609" s="6"/>
      <c r="EO609" s="6"/>
      <c r="EP609" s="6"/>
      <c r="EQ609" s="6"/>
      <c r="ER609" s="6"/>
      <c r="ES609" s="6"/>
      <c r="ET609" s="6"/>
      <c r="EU609" s="6"/>
    </row>
    <row r="610" spans="1:164" x14ac:dyDescent="0.25">
      <c r="A610" s="53" t="s">
        <v>39</v>
      </c>
      <c r="B610" s="54"/>
      <c r="C610" s="55">
        <v>480</v>
      </c>
      <c r="D610" s="32"/>
      <c r="E610" s="31"/>
      <c r="F610" s="32">
        <f>SUM(F591:F609)</f>
        <v>15.639999999999999</v>
      </c>
      <c r="G610" s="32">
        <f>SUM(G591:G609)</f>
        <v>17.32</v>
      </c>
      <c r="H610" s="32">
        <f>SUM(H591:H609)</f>
        <v>78.540000000000006</v>
      </c>
      <c r="I610" s="32">
        <f>SUM(I591:I609)</f>
        <v>527.20000000000005</v>
      </c>
      <c r="J610" s="33"/>
    </row>
    <row r="611" spans="1:164" x14ac:dyDescent="0.25">
      <c r="A611" s="53" t="s">
        <v>92</v>
      </c>
      <c r="B611" s="54"/>
      <c r="C611" s="144">
        <f>C551+C554+C589+C610</f>
        <v>1675.5</v>
      </c>
      <c r="D611" s="107"/>
      <c r="E611" s="31"/>
      <c r="F611" s="31">
        <f>F551+F554+F589+F610</f>
        <v>47.766666666666666</v>
      </c>
      <c r="G611" s="31">
        <f>G551+G554+G589+G610</f>
        <v>52.37166666666667</v>
      </c>
      <c r="H611" s="31">
        <f>H551+H554+H589+H610</f>
        <v>235.97166666666669</v>
      </c>
      <c r="I611" s="31">
        <f>I551+I554+I589+I610</f>
        <v>1602.7</v>
      </c>
      <c r="J611" s="33"/>
    </row>
    <row r="612" spans="1:164" x14ac:dyDescent="0.25">
      <c r="A612" s="1" t="s">
        <v>249</v>
      </c>
      <c r="I612" s="112"/>
      <c r="J612" s="113"/>
    </row>
    <row r="613" spans="1:164" ht="22.5" customHeight="1" x14ac:dyDescent="0.25">
      <c r="A613" s="11" t="s">
        <v>4</v>
      </c>
      <c r="B613" s="12"/>
      <c r="C613" s="13" t="s">
        <v>5</v>
      </c>
      <c r="D613" s="14" t="s">
        <v>6</v>
      </c>
      <c r="E613" s="15" t="s">
        <v>6</v>
      </c>
      <c r="F613" s="398" t="s">
        <v>7</v>
      </c>
      <c r="G613" s="399"/>
      <c r="H613" s="400"/>
      <c r="I613" s="14" t="s">
        <v>8</v>
      </c>
      <c r="J613" s="18" t="s">
        <v>9</v>
      </c>
    </row>
    <row r="614" spans="1:164" x14ac:dyDescent="0.25">
      <c r="A614" s="19" t="s">
        <v>10</v>
      </c>
      <c r="B614" s="20"/>
      <c r="C614" s="21"/>
      <c r="D614" s="22" t="s">
        <v>11</v>
      </c>
      <c r="E614" s="23" t="s">
        <v>11</v>
      </c>
      <c r="F614" s="24"/>
      <c r="G614" s="25"/>
      <c r="H614" s="26"/>
      <c r="I614" s="22" t="s">
        <v>12</v>
      </c>
      <c r="J614" s="27"/>
    </row>
    <row r="615" spans="1:164" x14ac:dyDescent="0.25">
      <c r="A615" s="28"/>
      <c r="B615" s="29"/>
      <c r="C615" s="30"/>
      <c r="D615" s="31" t="s">
        <v>13</v>
      </c>
      <c r="E615" s="31" t="s">
        <v>14</v>
      </c>
      <c r="F615" s="31" t="s">
        <v>15</v>
      </c>
      <c r="G615" s="31" t="s">
        <v>16</v>
      </c>
      <c r="H615" s="32" t="s">
        <v>17</v>
      </c>
      <c r="I615" s="32" t="s">
        <v>18</v>
      </c>
      <c r="J615" s="33"/>
    </row>
    <row r="616" spans="1:164" x14ac:dyDescent="0.25">
      <c r="A616" s="58"/>
      <c r="B616" s="59" t="s">
        <v>19</v>
      </c>
      <c r="C616" s="60"/>
      <c r="D616" s="16"/>
      <c r="E616" s="61"/>
      <c r="F616" s="14"/>
      <c r="G616" s="15"/>
      <c r="H616" s="16"/>
      <c r="I616" s="14"/>
      <c r="J616" s="27"/>
    </row>
    <row r="617" spans="1:164" s="40" customFormat="1" x14ac:dyDescent="0.25">
      <c r="A617" s="34" t="s">
        <v>250</v>
      </c>
      <c r="B617" s="1"/>
      <c r="C617" s="35">
        <v>200</v>
      </c>
      <c r="D617" s="36"/>
      <c r="E617" s="38"/>
      <c r="F617" s="38">
        <v>8.9</v>
      </c>
      <c r="G617" s="38">
        <v>8.4</v>
      </c>
      <c r="H617" s="38">
        <v>32.9</v>
      </c>
      <c r="I617" s="36">
        <v>243</v>
      </c>
      <c r="J617" s="41" t="s">
        <v>251</v>
      </c>
      <c r="K617" s="5"/>
      <c r="L617" s="5"/>
      <c r="M617" s="5"/>
      <c r="N617" s="5"/>
      <c r="O617" s="5"/>
      <c r="P617" s="5"/>
      <c r="Q617" s="5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  <c r="CB617" s="6"/>
      <c r="CC617" s="6"/>
      <c r="CD617" s="6"/>
      <c r="CE617" s="6"/>
      <c r="CF617" s="6"/>
      <c r="CG617" s="6"/>
      <c r="CH617" s="6"/>
      <c r="CI617" s="6"/>
      <c r="CJ617" s="6"/>
      <c r="CK617" s="6"/>
      <c r="CL617" s="6"/>
      <c r="CM617" s="6"/>
      <c r="CN617" s="6"/>
      <c r="CO617" s="6"/>
      <c r="CP617" s="6"/>
      <c r="CQ617" s="6"/>
      <c r="CR617" s="6"/>
      <c r="CS617" s="6"/>
      <c r="CT617" s="6"/>
      <c r="CU617" s="6"/>
      <c r="CV617" s="6"/>
      <c r="CW617" s="6"/>
      <c r="CX617" s="6"/>
      <c r="CY617" s="6"/>
      <c r="CZ617" s="6"/>
      <c r="DA617" s="6"/>
      <c r="DB617" s="6"/>
      <c r="DC617" s="6"/>
      <c r="DD617" s="6"/>
      <c r="DE617" s="6"/>
      <c r="DF617" s="6"/>
      <c r="DG617" s="6"/>
      <c r="DH617" s="6"/>
      <c r="DI617" s="6"/>
      <c r="DJ617" s="6"/>
      <c r="DK617" s="6"/>
      <c r="DL617" s="6"/>
      <c r="DM617" s="6"/>
      <c r="DN617" s="6"/>
      <c r="DO617" s="6"/>
      <c r="DP617" s="6"/>
      <c r="DQ617" s="6"/>
      <c r="DR617" s="6"/>
      <c r="DS617" s="6"/>
      <c r="DT617" s="6"/>
      <c r="DU617" s="6"/>
      <c r="DV617" s="6"/>
      <c r="DW617" s="6"/>
      <c r="DX617" s="6"/>
      <c r="DY617" s="6"/>
      <c r="DZ617" s="6"/>
      <c r="EA617" s="6"/>
      <c r="EB617" s="6"/>
      <c r="EC617" s="6"/>
      <c r="ED617" s="6"/>
      <c r="EE617" s="6"/>
      <c r="EF617" s="6"/>
      <c r="EG617" s="6"/>
      <c r="EH617" s="6"/>
      <c r="EI617" s="6"/>
      <c r="EJ617" s="6"/>
      <c r="EK617" s="6"/>
      <c r="EL617" s="6"/>
      <c r="EM617" s="6"/>
      <c r="EN617" s="6"/>
      <c r="EO617" s="6"/>
      <c r="EP617" s="6"/>
      <c r="EQ617" s="6"/>
      <c r="ER617" s="6"/>
      <c r="ES617" s="6"/>
      <c r="ET617" s="6"/>
      <c r="EU617" s="6"/>
    </row>
    <row r="618" spans="1:164" s="40" customFormat="1" x14ac:dyDescent="0.25">
      <c r="A618" s="34"/>
      <c r="B618" s="1" t="s">
        <v>54</v>
      </c>
      <c r="C618" s="96"/>
      <c r="D618" s="36">
        <v>15.55</v>
      </c>
      <c r="E618" s="38">
        <v>15.55</v>
      </c>
      <c r="F618" s="38"/>
      <c r="G618" s="38"/>
      <c r="H618" s="38"/>
      <c r="I618" s="36"/>
      <c r="J618" s="41"/>
      <c r="K618" s="5"/>
      <c r="L618" s="5"/>
      <c r="M618" s="5"/>
      <c r="N618" s="5"/>
      <c r="O618" s="5"/>
      <c r="P618" s="5"/>
      <c r="Q618" s="5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6"/>
      <c r="DW618" s="6"/>
      <c r="DX618" s="6"/>
      <c r="DY618" s="6"/>
      <c r="DZ618" s="6"/>
      <c r="EA618" s="6"/>
      <c r="EB618" s="6"/>
      <c r="EC618" s="6"/>
      <c r="ED618" s="6"/>
      <c r="EE618" s="6"/>
      <c r="EF618" s="6"/>
      <c r="EG618" s="6"/>
      <c r="EH618" s="6"/>
      <c r="EI618" s="6"/>
      <c r="EJ618" s="6"/>
      <c r="EK618" s="6"/>
      <c r="EL618" s="6"/>
      <c r="EM618" s="6"/>
      <c r="EN618" s="6"/>
      <c r="EO618" s="6"/>
      <c r="EP618" s="6"/>
      <c r="EQ618" s="6"/>
      <c r="ER618" s="6"/>
      <c r="ES618" s="6"/>
      <c r="ET618" s="6"/>
      <c r="EU618" s="6"/>
    </row>
    <row r="619" spans="1:164" s="40" customFormat="1" x14ac:dyDescent="0.25">
      <c r="A619" s="34"/>
      <c r="B619" s="1" t="s">
        <v>74</v>
      </c>
      <c r="C619" s="96"/>
      <c r="D619" s="36">
        <v>1.1100000000000001</v>
      </c>
      <c r="E619" s="38">
        <v>1.1100000000000001</v>
      </c>
      <c r="F619" s="38"/>
      <c r="G619" s="38"/>
      <c r="H619" s="38"/>
      <c r="I619" s="36"/>
      <c r="J619" s="41"/>
      <c r="K619" s="5"/>
      <c r="L619" s="5"/>
      <c r="M619" s="5"/>
      <c r="N619" s="5"/>
      <c r="O619" s="5"/>
      <c r="P619" s="5"/>
      <c r="Q619" s="5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  <c r="CB619" s="6"/>
      <c r="CC619" s="6"/>
      <c r="CD619" s="6"/>
      <c r="CE619" s="6"/>
      <c r="CF619" s="6"/>
      <c r="CG619" s="6"/>
      <c r="CH619" s="6"/>
      <c r="CI619" s="6"/>
      <c r="CJ619" s="6"/>
      <c r="CK619" s="6"/>
      <c r="CL619" s="6"/>
      <c r="CM619" s="6"/>
      <c r="CN619" s="6"/>
      <c r="CO619" s="6"/>
      <c r="CP619" s="6"/>
      <c r="CQ619" s="6"/>
      <c r="CR619" s="6"/>
      <c r="CS619" s="6"/>
      <c r="CT619" s="6"/>
      <c r="CU619" s="6"/>
      <c r="CV619" s="6"/>
      <c r="CW619" s="6"/>
      <c r="CX619" s="6"/>
      <c r="CY619" s="6"/>
      <c r="CZ619" s="6"/>
      <c r="DA619" s="6"/>
      <c r="DB619" s="6"/>
      <c r="DC619" s="6"/>
      <c r="DD619" s="6"/>
      <c r="DE619" s="6"/>
      <c r="DF619" s="6"/>
      <c r="DG619" s="6"/>
      <c r="DH619" s="6"/>
      <c r="DI619" s="6"/>
      <c r="DJ619" s="6"/>
      <c r="DK619" s="6"/>
      <c r="DL619" s="6"/>
      <c r="DM619" s="6"/>
      <c r="DN619" s="6"/>
      <c r="DO619" s="6"/>
      <c r="DP619" s="6"/>
      <c r="DQ619" s="6"/>
      <c r="DR619" s="6"/>
      <c r="DS619" s="6"/>
      <c r="DT619" s="6"/>
      <c r="DU619" s="6"/>
      <c r="DV619" s="6"/>
      <c r="DW619" s="6"/>
      <c r="DX619" s="6"/>
      <c r="DY619" s="6"/>
      <c r="DZ619" s="6"/>
      <c r="EA619" s="6"/>
      <c r="EB619" s="6"/>
      <c r="EC619" s="6"/>
      <c r="ED619" s="6"/>
      <c r="EE619" s="6"/>
      <c r="EF619" s="6"/>
      <c r="EG619" s="6"/>
      <c r="EH619" s="6"/>
      <c r="EI619" s="6"/>
      <c r="EJ619" s="6"/>
      <c r="EK619" s="6"/>
      <c r="EL619" s="6"/>
      <c r="EM619" s="6"/>
      <c r="EN619" s="6"/>
      <c r="EO619" s="6"/>
      <c r="EP619" s="6"/>
      <c r="EQ619" s="6"/>
      <c r="ER619" s="6"/>
      <c r="ES619" s="6"/>
      <c r="ET619" s="6"/>
      <c r="EU619" s="6"/>
    </row>
    <row r="620" spans="1:164" s="40" customFormat="1" x14ac:dyDescent="0.25">
      <c r="A620" s="34"/>
      <c r="B620" s="1" t="s">
        <v>24</v>
      </c>
      <c r="C620" s="96"/>
      <c r="D620" s="36">
        <v>151.11000000000001</v>
      </c>
      <c r="E620" s="38">
        <v>151.11000000000001</v>
      </c>
      <c r="F620" s="38"/>
      <c r="G620" s="38"/>
      <c r="H620" s="38"/>
      <c r="I620" s="36"/>
      <c r="J620" s="41"/>
      <c r="K620" s="5"/>
      <c r="L620" s="5"/>
      <c r="M620" s="5"/>
      <c r="N620" s="5"/>
      <c r="O620" s="5"/>
      <c r="P620" s="5"/>
      <c r="Q620" s="5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6"/>
      <c r="CA620" s="6"/>
      <c r="CB620" s="6"/>
      <c r="CC620" s="6"/>
      <c r="CD620" s="6"/>
      <c r="CE620" s="6"/>
      <c r="CF620" s="6"/>
      <c r="CG620" s="6"/>
      <c r="CH620" s="6"/>
      <c r="CI620" s="6"/>
      <c r="CJ620" s="6"/>
      <c r="CK620" s="6"/>
      <c r="CL620" s="6"/>
      <c r="CM620" s="6"/>
      <c r="CN620" s="6"/>
      <c r="CO620" s="6"/>
      <c r="CP620" s="6"/>
      <c r="CQ620" s="6"/>
      <c r="CR620" s="6"/>
      <c r="CS620" s="6"/>
      <c r="CT620" s="6"/>
      <c r="CU620" s="6"/>
      <c r="CV620" s="6"/>
      <c r="CW620" s="6"/>
      <c r="CX620" s="6"/>
      <c r="CY620" s="6"/>
      <c r="CZ620" s="6"/>
      <c r="DA620" s="6"/>
      <c r="DB620" s="6"/>
      <c r="DC620" s="6"/>
      <c r="DD620" s="6"/>
      <c r="DE620" s="6"/>
      <c r="DF620" s="6"/>
      <c r="DG620" s="6"/>
      <c r="DH620" s="6"/>
      <c r="DI620" s="6"/>
      <c r="DJ620" s="6"/>
      <c r="DK620" s="6"/>
      <c r="DL620" s="6"/>
      <c r="DM620" s="6"/>
      <c r="DN620" s="6"/>
      <c r="DO620" s="6"/>
      <c r="DP620" s="6"/>
      <c r="DQ620" s="6"/>
      <c r="DR620" s="6"/>
      <c r="DS620" s="6"/>
      <c r="DT620" s="6"/>
      <c r="DU620" s="6"/>
      <c r="DV620" s="6"/>
      <c r="DW620" s="6"/>
      <c r="DX620" s="6"/>
      <c r="DY620" s="6"/>
      <c r="DZ620" s="6"/>
      <c r="EA620" s="6"/>
      <c r="EB620" s="6"/>
      <c r="EC620" s="6"/>
      <c r="ED620" s="6"/>
      <c r="EE620" s="6"/>
      <c r="EF620" s="6"/>
      <c r="EG620" s="6"/>
      <c r="EH620" s="6"/>
      <c r="EI620" s="6"/>
      <c r="EJ620" s="6"/>
      <c r="EK620" s="6"/>
      <c r="EL620" s="6"/>
      <c r="EM620" s="6"/>
      <c r="EN620" s="6"/>
      <c r="EO620" s="6"/>
      <c r="EP620" s="6"/>
      <c r="EQ620" s="6"/>
      <c r="ER620" s="6"/>
      <c r="ES620" s="6"/>
      <c r="ET620" s="6"/>
      <c r="EU620" s="6"/>
    </row>
    <row r="621" spans="1:164" s="40" customFormat="1" x14ac:dyDescent="0.25">
      <c r="A621" s="34"/>
      <c r="B621" s="1" t="s">
        <v>33</v>
      </c>
      <c r="C621" s="96"/>
      <c r="D621" s="38">
        <v>33</v>
      </c>
      <c r="E621" s="38">
        <v>33</v>
      </c>
      <c r="F621" s="36"/>
      <c r="G621" s="38"/>
      <c r="H621" s="3"/>
      <c r="I621" s="36"/>
      <c r="J621" s="41"/>
      <c r="K621" s="5"/>
      <c r="L621" s="5"/>
      <c r="M621" s="5"/>
      <c r="N621" s="5"/>
      <c r="O621" s="5"/>
      <c r="P621" s="5"/>
      <c r="Q621" s="5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  <c r="CB621" s="6"/>
      <c r="CC621" s="6"/>
      <c r="CD621" s="6"/>
      <c r="CE621" s="6"/>
      <c r="CF621" s="6"/>
      <c r="CG621" s="6"/>
      <c r="CH621" s="6"/>
      <c r="CI621" s="6"/>
      <c r="CJ621" s="6"/>
      <c r="CK621" s="6"/>
      <c r="CL621" s="6"/>
      <c r="CM621" s="6"/>
      <c r="CN621" s="6"/>
      <c r="CO621" s="6"/>
      <c r="CP621" s="6"/>
      <c r="CQ621" s="6"/>
      <c r="CR621" s="6"/>
      <c r="CS621" s="6"/>
      <c r="CT621" s="6"/>
      <c r="CU621" s="6"/>
      <c r="CV621" s="6"/>
      <c r="CW621" s="6"/>
      <c r="CX621" s="6"/>
      <c r="CY621" s="6"/>
      <c r="CZ621" s="6"/>
      <c r="DA621" s="6"/>
      <c r="DB621" s="6"/>
      <c r="DC621" s="6"/>
      <c r="DD621" s="6"/>
      <c r="DE621" s="6"/>
      <c r="DF621" s="6"/>
      <c r="DG621" s="6"/>
      <c r="DH621" s="6"/>
      <c r="DI621" s="6"/>
      <c r="DJ621" s="6"/>
      <c r="DK621" s="6"/>
      <c r="DL621" s="6"/>
      <c r="DM621" s="6"/>
      <c r="DN621" s="6"/>
      <c r="DO621" s="6"/>
      <c r="DP621" s="6"/>
      <c r="DQ621" s="6"/>
      <c r="DR621" s="6"/>
      <c r="DS621" s="6"/>
      <c r="DT621" s="6"/>
      <c r="DU621" s="6"/>
      <c r="DV621" s="6"/>
      <c r="DW621" s="6"/>
      <c r="DX621" s="6"/>
      <c r="DY621" s="6"/>
      <c r="DZ621" s="6"/>
      <c r="EA621" s="6"/>
      <c r="EB621" s="6"/>
      <c r="EC621" s="6"/>
      <c r="ED621" s="6"/>
      <c r="EE621" s="6"/>
      <c r="EF621" s="6"/>
      <c r="EG621" s="6"/>
      <c r="EH621" s="6"/>
      <c r="EI621" s="6"/>
      <c r="EJ621" s="6"/>
      <c r="EK621" s="6"/>
      <c r="EL621" s="6"/>
      <c r="EM621" s="6"/>
      <c r="EN621" s="6"/>
      <c r="EO621" s="6"/>
      <c r="EP621" s="6"/>
      <c r="EQ621" s="6"/>
      <c r="ER621" s="6"/>
      <c r="ES621" s="6"/>
      <c r="ET621" s="6"/>
      <c r="EU621" s="6"/>
    </row>
    <row r="622" spans="1:164" s="40" customFormat="1" x14ac:dyDescent="0.25">
      <c r="A622" s="34"/>
      <c r="B622" s="1" t="s">
        <v>28</v>
      </c>
      <c r="C622" s="35"/>
      <c r="D622" s="3">
        <v>1.1100000000000001</v>
      </c>
      <c r="E622" s="38">
        <v>1.1100000000000001</v>
      </c>
      <c r="F622" s="36"/>
      <c r="G622" s="38"/>
      <c r="H622" s="3"/>
      <c r="I622" s="36"/>
      <c r="J622" s="41"/>
      <c r="K622" s="5"/>
      <c r="L622" s="5"/>
      <c r="M622" s="5"/>
      <c r="N622" s="5"/>
      <c r="O622" s="5"/>
      <c r="P622" s="5"/>
      <c r="Q622" s="5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6"/>
      <c r="DW622" s="6"/>
      <c r="DX622" s="6"/>
      <c r="DY622" s="6"/>
      <c r="DZ622" s="6"/>
      <c r="EA622" s="6"/>
      <c r="EB622" s="6"/>
      <c r="EC622" s="6"/>
      <c r="ED622" s="6"/>
      <c r="EE622" s="6"/>
      <c r="EF622" s="6"/>
      <c r="EG622" s="6"/>
      <c r="EH622" s="6"/>
      <c r="EI622" s="6"/>
      <c r="EJ622" s="6"/>
      <c r="EK622" s="6"/>
      <c r="EL622" s="6"/>
      <c r="EM622" s="6"/>
      <c r="EN622" s="6"/>
      <c r="EO622" s="6"/>
      <c r="EP622" s="6"/>
      <c r="EQ622" s="6"/>
      <c r="ER622" s="6"/>
      <c r="ES622" s="6"/>
      <c r="ET622" s="6"/>
      <c r="EU622" s="6"/>
    </row>
    <row r="623" spans="1:164" s="40" customFormat="1" x14ac:dyDescent="0.25">
      <c r="A623" s="34"/>
      <c r="B623" s="1" t="s">
        <v>27</v>
      </c>
      <c r="C623" s="35"/>
      <c r="D623" s="3">
        <v>1.1100000000000001</v>
      </c>
      <c r="E623" s="38">
        <v>1.1100000000000001</v>
      </c>
      <c r="F623" s="36"/>
      <c r="G623" s="38"/>
      <c r="H623" s="3"/>
      <c r="I623" s="36"/>
      <c r="J623" s="41"/>
      <c r="K623" s="5"/>
      <c r="L623" s="5"/>
      <c r="M623" s="5"/>
      <c r="N623" s="5"/>
      <c r="O623" s="5"/>
      <c r="P623" s="5"/>
      <c r="Q623" s="5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  <c r="CB623" s="6"/>
      <c r="CC623" s="6"/>
      <c r="CD623" s="6"/>
      <c r="CE623" s="6"/>
      <c r="CF623" s="6"/>
      <c r="CG623" s="6"/>
      <c r="CH623" s="6"/>
      <c r="CI623" s="6"/>
      <c r="CJ623" s="6"/>
      <c r="CK623" s="6"/>
      <c r="CL623" s="6"/>
      <c r="CM623" s="6"/>
      <c r="CN623" s="6"/>
      <c r="CO623" s="6"/>
      <c r="CP623" s="6"/>
      <c r="CQ623" s="6"/>
      <c r="CR623" s="6"/>
      <c r="CS623" s="6"/>
      <c r="CT623" s="6"/>
      <c r="CU623" s="6"/>
      <c r="CV623" s="6"/>
      <c r="CW623" s="6"/>
      <c r="CX623" s="6"/>
      <c r="CY623" s="6"/>
      <c r="CZ623" s="6"/>
      <c r="DA623" s="6"/>
      <c r="DB623" s="6"/>
      <c r="DC623" s="6"/>
      <c r="DD623" s="6"/>
      <c r="DE623" s="6"/>
      <c r="DF623" s="6"/>
      <c r="DG623" s="6"/>
      <c r="DH623" s="6"/>
      <c r="DI623" s="6"/>
      <c r="DJ623" s="6"/>
      <c r="DK623" s="6"/>
      <c r="DL623" s="6"/>
      <c r="DM623" s="6"/>
      <c r="DN623" s="6"/>
      <c r="DO623" s="6"/>
      <c r="DP623" s="6"/>
      <c r="DQ623" s="6"/>
      <c r="DR623" s="6"/>
      <c r="DS623" s="6"/>
      <c r="DT623" s="6"/>
      <c r="DU623" s="6"/>
      <c r="DV623" s="6"/>
      <c r="DW623" s="6"/>
      <c r="DX623" s="6"/>
      <c r="DY623" s="6"/>
      <c r="DZ623" s="6"/>
      <c r="EA623" s="6"/>
      <c r="EB623" s="6"/>
      <c r="EC623" s="6"/>
      <c r="ED623" s="6"/>
      <c r="EE623" s="6"/>
      <c r="EF623" s="6"/>
      <c r="EG623" s="6"/>
      <c r="EH623" s="6"/>
      <c r="EI623" s="6"/>
      <c r="EJ623" s="6"/>
      <c r="EK623" s="6"/>
      <c r="EL623" s="6"/>
      <c r="EM623" s="6"/>
      <c r="EN623" s="6"/>
      <c r="EO623" s="6"/>
      <c r="EP623" s="6"/>
      <c r="EQ623" s="6"/>
      <c r="ER623" s="6"/>
      <c r="ES623" s="6"/>
      <c r="ET623" s="6"/>
      <c r="EU623" s="6"/>
    </row>
    <row r="624" spans="1:164" s="42" customFormat="1" x14ac:dyDescent="0.25">
      <c r="A624" s="43" t="s">
        <v>29</v>
      </c>
      <c r="B624" s="5"/>
      <c r="C624" s="44" t="s">
        <v>30</v>
      </c>
      <c r="D624" s="45"/>
      <c r="E624" s="46"/>
      <c r="F624" s="47">
        <v>0.06</v>
      </c>
      <c r="G624" s="48">
        <v>0.02</v>
      </c>
      <c r="H624" s="9">
        <v>4.99</v>
      </c>
      <c r="I624" s="48">
        <v>20</v>
      </c>
      <c r="J624" s="27" t="s">
        <v>31</v>
      </c>
      <c r="K624" s="5"/>
      <c r="L624" s="5"/>
      <c r="M624" s="5"/>
      <c r="N624" s="5"/>
      <c r="O624" s="5"/>
      <c r="P624" s="5"/>
      <c r="Q624" s="5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49"/>
      <c r="AC624" s="49"/>
      <c r="AD624" s="49"/>
      <c r="AE624" s="49"/>
      <c r="AF624" s="49"/>
      <c r="AG624" s="49"/>
      <c r="AH624" s="49"/>
      <c r="AI624" s="49"/>
      <c r="AJ624" s="49"/>
      <c r="AK624" s="49"/>
      <c r="AL624" s="49"/>
      <c r="AM624" s="49"/>
      <c r="AN624" s="49"/>
      <c r="AO624" s="49"/>
      <c r="AP624" s="49"/>
      <c r="AQ624" s="49"/>
      <c r="AR624" s="49"/>
      <c r="AS624" s="49"/>
      <c r="AT624" s="49"/>
      <c r="AU624" s="49"/>
      <c r="AV624" s="49"/>
      <c r="AW624" s="49"/>
      <c r="AX624" s="49"/>
      <c r="AY624" s="49"/>
      <c r="AZ624" s="49"/>
      <c r="BA624" s="49"/>
      <c r="BB624" s="49"/>
      <c r="BC624" s="49"/>
      <c r="BD624" s="49"/>
      <c r="BE624" s="49"/>
      <c r="BF624" s="49"/>
      <c r="BG624" s="49"/>
      <c r="BH624" s="49"/>
      <c r="BI624" s="49"/>
      <c r="BJ624" s="49"/>
      <c r="BK624" s="49"/>
      <c r="BL624" s="49"/>
      <c r="BM624" s="49"/>
      <c r="BN624" s="49"/>
      <c r="BO624" s="49"/>
      <c r="BP624" s="49"/>
      <c r="BQ624" s="49"/>
      <c r="BR624" s="49"/>
      <c r="BS624" s="49"/>
      <c r="BT624" s="49"/>
      <c r="BU624" s="49"/>
      <c r="BV624" s="49"/>
      <c r="BW624" s="49"/>
      <c r="BX624" s="49"/>
      <c r="BY624" s="49"/>
      <c r="BZ624" s="49"/>
      <c r="CA624" s="49"/>
      <c r="CB624" s="49"/>
      <c r="CC624" s="49"/>
      <c r="CD624" s="49"/>
      <c r="CE624" s="49"/>
      <c r="CF624" s="49"/>
      <c r="CG624" s="49"/>
      <c r="CH624" s="49"/>
      <c r="CI624" s="49"/>
      <c r="CJ624" s="49"/>
      <c r="CK624" s="49"/>
      <c r="CL624" s="49"/>
      <c r="CM624" s="49"/>
      <c r="CN624" s="49"/>
      <c r="CO624" s="49"/>
      <c r="CP624" s="49"/>
      <c r="CQ624" s="49"/>
      <c r="CR624" s="49"/>
      <c r="CS624" s="49"/>
      <c r="CT624" s="49"/>
      <c r="CU624" s="49"/>
      <c r="CV624" s="49"/>
      <c r="CW624" s="49"/>
      <c r="CX624" s="49"/>
      <c r="CY624" s="49"/>
      <c r="CZ624" s="49"/>
      <c r="DA624" s="49"/>
      <c r="DB624" s="49"/>
      <c r="DC624" s="49"/>
      <c r="DD624" s="49"/>
      <c r="DE624" s="49"/>
      <c r="DF624" s="49"/>
      <c r="DG624" s="49"/>
      <c r="DH624" s="49"/>
      <c r="DI624" s="49"/>
      <c r="DJ624" s="49"/>
      <c r="DK624" s="49"/>
      <c r="DL624" s="49"/>
      <c r="DM624" s="49"/>
      <c r="DN624" s="49"/>
      <c r="DO624" s="49"/>
      <c r="DP624" s="49"/>
      <c r="DQ624" s="49"/>
      <c r="DR624" s="49"/>
      <c r="DS624" s="49"/>
      <c r="DT624" s="49"/>
      <c r="DU624" s="49"/>
      <c r="DV624" s="49"/>
      <c r="DW624" s="49"/>
      <c r="DX624" s="49"/>
      <c r="DY624" s="49"/>
      <c r="DZ624" s="49"/>
      <c r="EA624" s="49"/>
      <c r="EB624" s="49"/>
      <c r="EC624" s="49"/>
      <c r="ED624" s="49"/>
      <c r="EE624" s="49"/>
      <c r="EF624" s="49"/>
      <c r="EG624" s="49"/>
      <c r="EH624" s="49"/>
      <c r="EI624" s="49"/>
      <c r="EJ624" s="49"/>
      <c r="EK624" s="49"/>
      <c r="EL624" s="49"/>
      <c r="EM624" s="49"/>
      <c r="EN624" s="49"/>
      <c r="EO624" s="49"/>
      <c r="EP624" s="49"/>
      <c r="EQ624" s="49"/>
      <c r="ER624" s="49"/>
      <c r="ES624" s="49"/>
      <c r="ET624" s="49"/>
      <c r="EU624" s="49"/>
      <c r="EV624" s="49"/>
      <c r="EW624" s="49"/>
      <c r="EX624" s="49"/>
      <c r="EY624" s="49"/>
      <c r="EZ624" s="49"/>
      <c r="FA624" s="49"/>
      <c r="FB624" s="49"/>
      <c r="FC624" s="49"/>
      <c r="FD624" s="49"/>
      <c r="FE624" s="49"/>
      <c r="FF624" s="49"/>
      <c r="FG624" s="49"/>
      <c r="FH624" s="49"/>
    </row>
    <row r="625" spans="1:225" s="42" customFormat="1" x14ac:dyDescent="0.25">
      <c r="A625" s="43"/>
      <c r="B625" s="5" t="s">
        <v>32</v>
      </c>
      <c r="C625" s="50"/>
      <c r="D625" s="10">
        <v>0.3</v>
      </c>
      <c r="E625" s="44">
        <v>0.3</v>
      </c>
      <c r="F625" s="47"/>
      <c r="G625" s="47"/>
      <c r="H625" s="48"/>
      <c r="I625" s="48"/>
      <c r="J625" s="27"/>
      <c r="K625" s="5"/>
      <c r="L625" s="5"/>
      <c r="M625" s="5"/>
      <c r="N625" s="5"/>
      <c r="O625" s="5"/>
      <c r="P625" s="5"/>
      <c r="Q625" s="5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49"/>
      <c r="AC625" s="49"/>
      <c r="AD625" s="49"/>
      <c r="AE625" s="49"/>
      <c r="AF625" s="49"/>
      <c r="AG625" s="49"/>
      <c r="AH625" s="49"/>
      <c r="AI625" s="49"/>
      <c r="AJ625" s="49"/>
      <c r="AK625" s="49"/>
      <c r="AL625" s="49"/>
      <c r="AM625" s="49"/>
      <c r="AN625" s="49"/>
      <c r="AO625" s="49"/>
      <c r="AP625" s="49"/>
      <c r="AQ625" s="49"/>
      <c r="AR625" s="49"/>
      <c r="AS625" s="49"/>
      <c r="AT625" s="49"/>
      <c r="AU625" s="49"/>
      <c r="AV625" s="49"/>
      <c r="AW625" s="49"/>
      <c r="AX625" s="49"/>
      <c r="AY625" s="49"/>
      <c r="AZ625" s="49"/>
      <c r="BA625" s="49"/>
      <c r="BB625" s="49"/>
      <c r="BC625" s="49"/>
      <c r="BD625" s="49"/>
      <c r="BE625" s="49"/>
      <c r="BF625" s="49"/>
      <c r="BG625" s="49"/>
      <c r="BH625" s="49"/>
      <c r="BI625" s="49"/>
      <c r="BJ625" s="49"/>
      <c r="BK625" s="49"/>
      <c r="BL625" s="49"/>
      <c r="BM625" s="49"/>
      <c r="BN625" s="49"/>
      <c r="BO625" s="49"/>
      <c r="BP625" s="49"/>
      <c r="BQ625" s="49"/>
      <c r="BR625" s="49"/>
      <c r="BS625" s="49"/>
      <c r="BT625" s="49"/>
      <c r="BU625" s="49"/>
      <c r="BV625" s="49"/>
      <c r="BW625" s="49"/>
      <c r="BX625" s="49"/>
      <c r="BY625" s="49"/>
      <c r="BZ625" s="49"/>
      <c r="CA625" s="49"/>
      <c r="CB625" s="49"/>
      <c r="CC625" s="49"/>
      <c r="CD625" s="49"/>
      <c r="CE625" s="49"/>
      <c r="CF625" s="49"/>
      <c r="CG625" s="49"/>
      <c r="CH625" s="49"/>
      <c r="CI625" s="49"/>
      <c r="CJ625" s="49"/>
      <c r="CK625" s="49"/>
      <c r="CL625" s="49"/>
      <c r="CM625" s="49"/>
      <c r="CN625" s="49"/>
      <c r="CO625" s="49"/>
      <c r="CP625" s="49"/>
      <c r="CQ625" s="49"/>
      <c r="CR625" s="49"/>
      <c r="CS625" s="49"/>
      <c r="CT625" s="49"/>
      <c r="CU625" s="49"/>
      <c r="CV625" s="49"/>
      <c r="CW625" s="49"/>
      <c r="CX625" s="49"/>
      <c r="CY625" s="49"/>
      <c r="CZ625" s="49"/>
      <c r="DA625" s="49"/>
      <c r="DB625" s="49"/>
      <c r="DC625" s="49"/>
      <c r="DD625" s="49"/>
      <c r="DE625" s="49"/>
      <c r="DF625" s="49"/>
      <c r="DG625" s="49"/>
      <c r="DH625" s="49"/>
      <c r="DI625" s="49"/>
      <c r="DJ625" s="49"/>
      <c r="DK625" s="49"/>
      <c r="DL625" s="49"/>
      <c r="DM625" s="49"/>
      <c r="DN625" s="49"/>
      <c r="DO625" s="49"/>
      <c r="DP625" s="49"/>
      <c r="DQ625" s="49"/>
      <c r="DR625" s="49"/>
      <c r="DS625" s="49"/>
      <c r="DT625" s="49"/>
      <c r="DU625" s="49"/>
      <c r="DV625" s="49"/>
      <c r="DW625" s="49"/>
      <c r="DX625" s="49"/>
      <c r="DY625" s="49"/>
      <c r="DZ625" s="49"/>
      <c r="EA625" s="49"/>
      <c r="EB625" s="49"/>
      <c r="EC625" s="49"/>
      <c r="ED625" s="49"/>
      <c r="EE625" s="49"/>
      <c r="EF625" s="49"/>
      <c r="EG625" s="49"/>
      <c r="EH625" s="49"/>
      <c r="EI625" s="49"/>
      <c r="EJ625" s="49"/>
      <c r="EK625" s="49"/>
      <c r="EL625" s="49"/>
      <c r="EM625" s="49"/>
      <c r="EN625" s="49"/>
      <c r="EO625" s="49"/>
      <c r="EP625" s="49"/>
      <c r="EQ625" s="49"/>
      <c r="ER625" s="49"/>
      <c r="ES625" s="49"/>
      <c r="ET625" s="49"/>
      <c r="EU625" s="49"/>
      <c r="EV625" s="49"/>
      <c r="EW625" s="49"/>
      <c r="EX625" s="49"/>
      <c r="EY625" s="49"/>
      <c r="EZ625" s="49"/>
      <c r="FA625" s="49"/>
      <c r="FB625" s="49"/>
      <c r="FC625" s="49"/>
      <c r="FD625" s="49"/>
      <c r="FE625" s="49"/>
      <c r="FF625" s="49"/>
      <c r="FG625" s="49"/>
      <c r="FH625" s="49"/>
    </row>
    <row r="626" spans="1:225" s="42" customFormat="1" x14ac:dyDescent="0.25">
      <c r="A626" s="43"/>
      <c r="B626" s="5" t="s">
        <v>26</v>
      </c>
      <c r="C626" s="50"/>
      <c r="D626" s="10">
        <v>5</v>
      </c>
      <c r="E626" s="44">
        <v>5</v>
      </c>
      <c r="F626" s="47"/>
      <c r="G626" s="47"/>
      <c r="H626" s="48"/>
      <c r="I626" s="47"/>
      <c r="J626" s="27"/>
      <c r="K626" s="5"/>
      <c r="L626" s="5"/>
      <c r="M626" s="5"/>
      <c r="N626" s="5"/>
      <c r="O626" s="5"/>
      <c r="P626" s="5"/>
      <c r="Q626" s="5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49"/>
      <c r="AC626" s="49"/>
      <c r="AD626" s="49"/>
      <c r="AE626" s="49"/>
      <c r="AF626" s="49"/>
      <c r="AG626" s="49"/>
      <c r="AH626" s="49"/>
      <c r="AI626" s="49"/>
      <c r="AJ626" s="49"/>
      <c r="AK626" s="49"/>
      <c r="AL626" s="49"/>
      <c r="AM626" s="49"/>
      <c r="AN626" s="49"/>
      <c r="AO626" s="49"/>
      <c r="AP626" s="49"/>
      <c r="AQ626" s="49"/>
      <c r="AR626" s="49"/>
      <c r="AS626" s="49"/>
      <c r="AT626" s="49"/>
      <c r="AU626" s="49"/>
      <c r="AV626" s="49"/>
      <c r="AW626" s="49"/>
      <c r="AX626" s="49"/>
      <c r="AY626" s="49"/>
      <c r="AZ626" s="49"/>
      <c r="BA626" s="49"/>
      <c r="BB626" s="49"/>
      <c r="BC626" s="49"/>
      <c r="BD626" s="49"/>
      <c r="BE626" s="49"/>
      <c r="BF626" s="49"/>
      <c r="BG626" s="49"/>
      <c r="BH626" s="49"/>
      <c r="BI626" s="49"/>
      <c r="BJ626" s="49"/>
      <c r="BK626" s="49"/>
      <c r="BL626" s="49"/>
      <c r="BM626" s="49"/>
      <c r="BN626" s="49"/>
      <c r="BO626" s="49"/>
      <c r="BP626" s="49"/>
      <c r="BQ626" s="49"/>
      <c r="BR626" s="49"/>
      <c r="BS626" s="49"/>
      <c r="BT626" s="49"/>
      <c r="BU626" s="49"/>
      <c r="BV626" s="49"/>
      <c r="BW626" s="49"/>
      <c r="BX626" s="49"/>
      <c r="BY626" s="49"/>
      <c r="BZ626" s="49"/>
      <c r="CA626" s="49"/>
      <c r="CB626" s="49"/>
      <c r="CC626" s="49"/>
      <c r="CD626" s="49"/>
      <c r="CE626" s="49"/>
      <c r="CF626" s="49"/>
      <c r="CG626" s="49"/>
      <c r="CH626" s="49"/>
      <c r="CI626" s="49"/>
      <c r="CJ626" s="49"/>
      <c r="CK626" s="49"/>
      <c r="CL626" s="49"/>
      <c r="CM626" s="49"/>
      <c r="CN626" s="49"/>
      <c r="CO626" s="49"/>
      <c r="CP626" s="49"/>
      <c r="CQ626" s="49"/>
      <c r="CR626" s="49"/>
      <c r="CS626" s="49"/>
      <c r="CT626" s="49"/>
      <c r="CU626" s="49"/>
      <c r="CV626" s="49"/>
      <c r="CW626" s="49"/>
      <c r="CX626" s="49"/>
      <c r="CY626" s="49"/>
      <c r="CZ626" s="49"/>
      <c r="DA626" s="49"/>
      <c r="DB626" s="49"/>
      <c r="DC626" s="49"/>
      <c r="DD626" s="49"/>
      <c r="DE626" s="49"/>
      <c r="DF626" s="49"/>
      <c r="DG626" s="49"/>
      <c r="DH626" s="49"/>
      <c r="DI626" s="49"/>
      <c r="DJ626" s="49"/>
      <c r="DK626" s="49"/>
      <c r="DL626" s="49"/>
      <c r="DM626" s="49"/>
      <c r="DN626" s="49"/>
      <c r="DO626" s="49"/>
      <c r="DP626" s="49"/>
      <c r="DQ626" s="49"/>
      <c r="DR626" s="49"/>
      <c r="DS626" s="49"/>
      <c r="DT626" s="49"/>
      <c r="DU626" s="49"/>
      <c r="DV626" s="49"/>
      <c r="DW626" s="49"/>
      <c r="DX626" s="49"/>
      <c r="DY626" s="49"/>
      <c r="DZ626" s="49"/>
      <c r="EA626" s="49"/>
      <c r="EB626" s="49"/>
      <c r="EC626" s="49"/>
      <c r="ED626" s="49"/>
      <c r="EE626" s="49"/>
      <c r="EF626" s="49"/>
      <c r="EG626" s="49"/>
      <c r="EH626" s="49"/>
      <c r="EI626" s="49"/>
      <c r="EJ626" s="49"/>
      <c r="EK626" s="49"/>
      <c r="EL626" s="49"/>
      <c r="EM626" s="49"/>
      <c r="EN626" s="49"/>
      <c r="EO626" s="49"/>
      <c r="EP626" s="49"/>
      <c r="EQ626" s="49"/>
      <c r="ER626" s="49"/>
      <c r="ES626" s="49"/>
      <c r="ET626" s="49"/>
      <c r="EU626" s="49"/>
      <c r="EV626" s="49"/>
      <c r="EW626" s="49"/>
      <c r="EX626" s="49"/>
      <c r="EY626" s="49"/>
      <c r="EZ626" s="49"/>
      <c r="FA626" s="49"/>
      <c r="FB626" s="49"/>
      <c r="FC626" s="49"/>
      <c r="FD626" s="49"/>
      <c r="FE626" s="49"/>
      <c r="FF626" s="49"/>
      <c r="FG626" s="49"/>
      <c r="FH626" s="49"/>
    </row>
    <row r="627" spans="1:225" s="42" customFormat="1" x14ac:dyDescent="0.25">
      <c r="A627" s="43"/>
      <c r="B627" s="5" t="s">
        <v>33</v>
      </c>
      <c r="C627" s="50"/>
      <c r="D627" s="10">
        <v>180</v>
      </c>
      <c r="E627" s="44">
        <v>180</v>
      </c>
      <c r="F627" s="47"/>
      <c r="G627" s="47"/>
      <c r="H627" s="48"/>
      <c r="I627" s="47"/>
      <c r="J627" s="27"/>
      <c r="K627" s="5"/>
      <c r="L627" s="5"/>
      <c r="M627" s="5"/>
      <c r="N627" s="5"/>
      <c r="O627" s="5"/>
      <c r="P627" s="5"/>
      <c r="Q627" s="5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49"/>
      <c r="AC627" s="49"/>
      <c r="AD627" s="49"/>
      <c r="AE627" s="49"/>
      <c r="AF627" s="49"/>
      <c r="AG627" s="49"/>
      <c r="AH627" s="49"/>
      <c r="AI627" s="49"/>
      <c r="AJ627" s="49"/>
      <c r="AK627" s="49"/>
      <c r="AL627" s="49"/>
      <c r="AM627" s="49"/>
      <c r="AN627" s="49"/>
      <c r="AO627" s="49"/>
      <c r="AP627" s="49"/>
      <c r="AQ627" s="49"/>
      <c r="AR627" s="49"/>
      <c r="AS627" s="49"/>
      <c r="AT627" s="49"/>
      <c r="AU627" s="49"/>
      <c r="AV627" s="49"/>
      <c r="AW627" s="49"/>
      <c r="AX627" s="49"/>
      <c r="AY627" s="49"/>
      <c r="AZ627" s="49"/>
      <c r="BA627" s="49"/>
      <c r="BB627" s="49"/>
      <c r="BC627" s="49"/>
      <c r="BD627" s="49"/>
      <c r="BE627" s="49"/>
      <c r="BF627" s="49"/>
      <c r="BG627" s="49"/>
      <c r="BH627" s="49"/>
      <c r="BI627" s="49"/>
      <c r="BJ627" s="49"/>
      <c r="BK627" s="49"/>
      <c r="BL627" s="49"/>
      <c r="BM627" s="49"/>
      <c r="BN627" s="49"/>
      <c r="BO627" s="49"/>
      <c r="BP627" s="49"/>
      <c r="BQ627" s="49"/>
      <c r="BR627" s="49"/>
      <c r="BS627" s="49"/>
      <c r="BT627" s="49"/>
      <c r="BU627" s="49"/>
      <c r="BV627" s="49"/>
      <c r="BW627" s="49"/>
      <c r="BX627" s="49"/>
      <c r="BY627" s="49"/>
      <c r="BZ627" s="49"/>
      <c r="CA627" s="49"/>
      <c r="CB627" s="49"/>
      <c r="CC627" s="49"/>
      <c r="CD627" s="49"/>
      <c r="CE627" s="49"/>
      <c r="CF627" s="49"/>
      <c r="CG627" s="49"/>
      <c r="CH627" s="49"/>
      <c r="CI627" s="49"/>
      <c r="CJ627" s="49"/>
      <c r="CK627" s="49"/>
      <c r="CL627" s="49"/>
      <c r="CM627" s="49"/>
      <c r="CN627" s="49"/>
      <c r="CO627" s="49"/>
      <c r="CP627" s="49"/>
      <c r="CQ627" s="49"/>
      <c r="CR627" s="49"/>
      <c r="CS627" s="49"/>
      <c r="CT627" s="49"/>
      <c r="CU627" s="49"/>
      <c r="CV627" s="49"/>
      <c r="CW627" s="49"/>
      <c r="CX627" s="49"/>
      <c r="CY627" s="49"/>
      <c r="CZ627" s="49"/>
      <c r="DA627" s="49"/>
      <c r="DB627" s="49"/>
      <c r="DC627" s="49"/>
      <c r="DD627" s="49"/>
      <c r="DE627" s="49"/>
      <c r="DF627" s="49"/>
      <c r="DG627" s="49"/>
      <c r="DH627" s="49"/>
      <c r="DI627" s="49"/>
      <c r="DJ627" s="49"/>
      <c r="DK627" s="49"/>
      <c r="DL627" s="49"/>
      <c r="DM627" s="49"/>
      <c r="DN627" s="49"/>
      <c r="DO627" s="49"/>
      <c r="DP627" s="49"/>
      <c r="DQ627" s="49"/>
      <c r="DR627" s="49"/>
      <c r="DS627" s="49"/>
      <c r="DT627" s="49"/>
      <c r="DU627" s="49"/>
      <c r="DV627" s="49"/>
      <c r="DW627" s="49"/>
      <c r="DX627" s="49"/>
      <c r="DY627" s="49"/>
      <c r="DZ627" s="49"/>
      <c r="EA627" s="49"/>
      <c r="EB627" s="49"/>
      <c r="EC627" s="49"/>
      <c r="ED627" s="49"/>
      <c r="EE627" s="49"/>
      <c r="EF627" s="49"/>
      <c r="EG627" s="49"/>
      <c r="EH627" s="49"/>
      <c r="EI627" s="49"/>
      <c r="EJ627" s="49"/>
      <c r="EK627" s="49"/>
      <c r="EL627" s="49"/>
      <c r="EM627" s="49"/>
      <c r="EN627" s="49"/>
      <c r="EO627" s="49"/>
      <c r="EP627" s="49"/>
      <c r="EQ627" s="49"/>
      <c r="ER627" s="49"/>
      <c r="ES627" s="49"/>
      <c r="ET627" s="49"/>
      <c r="EU627" s="49"/>
      <c r="EV627" s="49"/>
      <c r="EW627" s="49"/>
      <c r="EX627" s="49"/>
      <c r="EY627" s="49"/>
      <c r="EZ627" s="49"/>
      <c r="FA627" s="49"/>
      <c r="FB627" s="49"/>
      <c r="FC627" s="49"/>
      <c r="FD627" s="49"/>
      <c r="FE627" s="49"/>
      <c r="FF627" s="49"/>
      <c r="FG627" s="49"/>
      <c r="FH627" s="49"/>
    </row>
    <row r="628" spans="1:225" s="40" customFormat="1" x14ac:dyDescent="0.25">
      <c r="A628" s="34" t="s">
        <v>101</v>
      </c>
      <c r="B628" s="1"/>
      <c r="C628" s="51" t="s">
        <v>102</v>
      </c>
      <c r="D628" s="37"/>
      <c r="E628" s="37"/>
      <c r="F628" s="36">
        <v>4</v>
      </c>
      <c r="G628" s="38">
        <v>6</v>
      </c>
      <c r="H628" s="3">
        <v>12.83</v>
      </c>
      <c r="I628" s="36">
        <v>122</v>
      </c>
      <c r="J628" s="27" t="s">
        <v>103</v>
      </c>
      <c r="K628" s="5"/>
      <c r="L628" s="5"/>
      <c r="M628" s="5"/>
      <c r="N628" s="5"/>
      <c r="O628" s="5"/>
      <c r="P628" s="5"/>
      <c r="Q628" s="5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6"/>
      <c r="CA628" s="6"/>
      <c r="CB628" s="6"/>
      <c r="CC628" s="6"/>
      <c r="CD628" s="6"/>
      <c r="CE628" s="6"/>
      <c r="CF628" s="6"/>
      <c r="CG628" s="6"/>
      <c r="CH628" s="6"/>
      <c r="CI628" s="6"/>
      <c r="CJ628" s="6"/>
      <c r="CK628" s="6"/>
      <c r="CL628" s="6"/>
      <c r="CM628" s="6"/>
      <c r="CN628" s="6"/>
      <c r="CO628" s="6"/>
      <c r="CP628" s="6"/>
      <c r="CQ628" s="6"/>
      <c r="CR628" s="6"/>
      <c r="CS628" s="6"/>
      <c r="CT628" s="6"/>
      <c r="CU628" s="6"/>
      <c r="CV628" s="6"/>
      <c r="CW628" s="6"/>
      <c r="CX628" s="6"/>
      <c r="CY628" s="6"/>
      <c r="CZ628" s="6"/>
      <c r="DA628" s="6"/>
      <c r="DB628" s="6"/>
      <c r="DC628" s="6"/>
      <c r="DD628" s="6"/>
      <c r="DE628" s="6"/>
      <c r="DF628" s="6"/>
      <c r="DG628" s="6"/>
      <c r="DH628" s="6"/>
      <c r="DI628" s="6"/>
      <c r="DJ628" s="6"/>
      <c r="DK628" s="6"/>
      <c r="DL628" s="6"/>
      <c r="DM628" s="6"/>
      <c r="DN628" s="6"/>
      <c r="DO628" s="6"/>
      <c r="DP628" s="6"/>
      <c r="DQ628" s="6"/>
      <c r="DR628" s="6"/>
      <c r="DS628" s="6"/>
      <c r="DT628" s="6"/>
      <c r="DU628" s="6"/>
      <c r="DV628" s="6"/>
      <c r="DW628" s="6"/>
      <c r="DX628" s="6"/>
      <c r="DY628" s="6"/>
      <c r="DZ628" s="6"/>
      <c r="EA628" s="6"/>
      <c r="EB628" s="6"/>
      <c r="EC628" s="6"/>
      <c r="ED628" s="6"/>
      <c r="EE628" s="6"/>
      <c r="EF628" s="6"/>
      <c r="EG628" s="6"/>
      <c r="EH628" s="6"/>
      <c r="EI628" s="6"/>
      <c r="EJ628" s="6"/>
      <c r="EK628" s="6"/>
      <c r="EL628" s="6"/>
      <c r="EM628" s="6"/>
      <c r="EN628" s="6"/>
      <c r="EO628" s="6"/>
      <c r="EP628" s="6"/>
      <c r="EQ628" s="6"/>
      <c r="ER628" s="6"/>
      <c r="ES628" s="6"/>
      <c r="ET628" s="6"/>
      <c r="EU628" s="6"/>
    </row>
    <row r="629" spans="1:225" s="40" customFormat="1" x14ac:dyDescent="0.25">
      <c r="A629" s="34"/>
      <c r="B629" s="1" t="s">
        <v>37</v>
      </c>
      <c r="C629" s="35"/>
      <c r="D629" s="38">
        <v>25</v>
      </c>
      <c r="E629" s="38">
        <v>25</v>
      </c>
      <c r="F629" s="36"/>
      <c r="G629" s="38"/>
      <c r="H629" s="38"/>
      <c r="I629" s="36"/>
      <c r="J629" s="27"/>
      <c r="K629" s="5"/>
      <c r="L629" s="5"/>
      <c r="M629" s="5"/>
      <c r="N629" s="5"/>
      <c r="O629" s="5"/>
      <c r="P629" s="5"/>
      <c r="Q629" s="5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6"/>
      <c r="CA629" s="6"/>
      <c r="CB629" s="6"/>
      <c r="CC629" s="6"/>
      <c r="CD629" s="6"/>
      <c r="CE629" s="6"/>
      <c r="CF629" s="6"/>
      <c r="CG629" s="6"/>
      <c r="CH629" s="6"/>
      <c r="CI629" s="6"/>
      <c r="CJ629" s="6"/>
      <c r="CK629" s="6"/>
      <c r="CL629" s="6"/>
      <c r="CM629" s="6"/>
      <c r="CN629" s="6"/>
      <c r="CO629" s="6"/>
      <c r="CP629" s="6"/>
      <c r="CQ629" s="6"/>
      <c r="CR629" s="6"/>
      <c r="CS629" s="6"/>
      <c r="CT629" s="6"/>
      <c r="CU629" s="6"/>
      <c r="CV629" s="6"/>
      <c r="CW629" s="6"/>
      <c r="CX629" s="6"/>
      <c r="CY629" s="6"/>
      <c r="CZ629" s="6"/>
      <c r="DA629" s="6"/>
      <c r="DB629" s="6"/>
      <c r="DC629" s="6"/>
      <c r="DD629" s="6"/>
      <c r="DE629" s="6"/>
      <c r="DF629" s="6"/>
      <c r="DG629" s="6"/>
      <c r="DH629" s="6"/>
      <c r="DI629" s="6"/>
      <c r="DJ629" s="6"/>
      <c r="DK629" s="6"/>
      <c r="DL629" s="6"/>
      <c r="DM629" s="6"/>
      <c r="DN629" s="6"/>
      <c r="DO629" s="6"/>
      <c r="DP629" s="6"/>
      <c r="DQ629" s="6"/>
      <c r="DR629" s="6"/>
      <c r="DS629" s="6"/>
      <c r="DT629" s="6"/>
      <c r="DU629" s="6"/>
      <c r="DV629" s="6"/>
      <c r="DW629" s="6"/>
      <c r="DX629" s="6"/>
      <c r="DY629" s="6"/>
      <c r="DZ629" s="6"/>
      <c r="EA629" s="6"/>
      <c r="EB629" s="6"/>
      <c r="EC629" s="6"/>
      <c r="ED629" s="6"/>
      <c r="EE629" s="6"/>
      <c r="EF629" s="6"/>
      <c r="EG629" s="6"/>
      <c r="EH629" s="6"/>
      <c r="EI629" s="6"/>
      <c r="EJ629" s="6"/>
      <c r="EK629" s="6"/>
      <c r="EL629" s="6"/>
      <c r="EM629" s="6"/>
      <c r="EN629" s="6"/>
      <c r="EO629" s="6"/>
      <c r="EP629" s="6"/>
      <c r="EQ629" s="6"/>
      <c r="ER629" s="6"/>
      <c r="ES629" s="6"/>
      <c r="ET629" s="6"/>
      <c r="EU629" s="6"/>
    </row>
    <row r="630" spans="1:225" s="40" customFormat="1" x14ac:dyDescent="0.25">
      <c r="A630" s="34"/>
      <c r="B630" s="1" t="s">
        <v>104</v>
      </c>
      <c r="C630" s="35"/>
      <c r="D630" s="36">
        <v>7.14</v>
      </c>
      <c r="E630" s="38">
        <v>7</v>
      </c>
      <c r="F630" s="36"/>
      <c r="G630" s="38"/>
      <c r="H630" s="38"/>
      <c r="I630" s="36"/>
      <c r="J630" s="27"/>
      <c r="K630" s="5"/>
      <c r="L630" s="5"/>
      <c r="M630" s="5"/>
      <c r="N630" s="5"/>
      <c r="O630" s="5"/>
      <c r="P630" s="5"/>
      <c r="Q630" s="5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6"/>
      <c r="DW630" s="6"/>
      <c r="DX630" s="6"/>
      <c r="DY630" s="6"/>
      <c r="DZ630" s="6"/>
      <c r="EA630" s="6"/>
      <c r="EB630" s="6"/>
      <c r="EC630" s="6"/>
      <c r="ED630" s="6"/>
      <c r="EE630" s="6"/>
      <c r="EF630" s="6"/>
      <c r="EG630" s="6"/>
      <c r="EH630" s="6"/>
      <c r="EI630" s="6"/>
      <c r="EJ630" s="6"/>
      <c r="EK630" s="6"/>
      <c r="EL630" s="6"/>
      <c r="EM630" s="6"/>
      <c r="EN630" s="6"/>
      <c r="EO630" s="6"/>
      <c r="EP630" s="6"/>
      <c r="EQ630" s="6"/>
      <c r="ER630" s="6"/>
      <c r="ES630" s="6"/>
      <c r="ET630" s="6"/>
      <c r="EU630" s="6"/>
    </row>
    <row r="631" spans="1:225" s="40" customFormat="1" x14ac:dyDescent="0.25">
      <c r="A631" s="114"/>
      <c r="B631" s="1" t="s">
        <v>28</v>
      </c>
      <c r="C631" s="35"/>
      <c r="D631" s="38">
        <v>3</v>
      </c>
      <c r="E631" s="38">
        <v>3</v>
      </c>
      <c r="F631" s="115" t="s">
        <v>38</v>
      </c>
      <c r="G631" s="82"/>
      <c r="H631" s="82"/>
      <c r="I631" s="112"/>
      <c r="J631" s="27"/>
      <c r="K631" s="5"/>
      <c r="L631" s="5"/>
      <c r="M631" s="5"/>
      <c r="N631" s="5"/>
      <c r="O631" s="5"/>
      <c r="P631" s="5"/>
      <c r="Q631" s="5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6"/>
      <c r="CA631" s="6"/>
      <c r="CB631" s="6"/>
      <c r="CC631" s="6"/>
      <c r="CD631" s="6"/>
      <c r="CE631" s="6"/>
      <c r="CF631" s="6"/>
      <c r="CG631" s="6"/>
      <c r="CH631" s="6"/>
      <c r="CI631" s="6"/>
      <c r="CJ631" s="6"/>
      <c r="CK631" s="6"/>
      <c r="CL631" s="6"/>
      <c r="CM631" s="6"/>
      <c r="CN631" s="6"/>
      <c r="CO631" s="6"/>
      <c r="CP631" s="6"/>
      <c r="CQ631" s="6"/>
      <c r="CR631" s="6"/>
      <c r="CS631" s="6"/>
      <c r="CT631" s="6"/>
      <c r="CU631" s="6"/>
      <c r="CV631" s="6"/>
      <c r="CW631" s="6"/>
      <c r="CX631" s="6"/>
      <c r="CY631" s="6"/>
      <c r="CZ631" s="6"/>
      <c r="DA631" s="6"/>
      <c r="DB631" s="6"/>
      <c r="DC631" s="6"/>
      <c r="DD631" s="6"/>
      <c r="DE631" s="6"/>
      <c r="DF631" s="6"/>
      <c r="DG631" s="6"/>
      <c r="DH631" s="6"/>
      <c r="DI631" s="6"/>
      <c r="DJ631" s="6"/>
      <c r="DK631" s="6"/>
      <c r="DL631" s="6"/>
      <c r="DM631" s="6"/>
      <c r="DN631" s="6"/>
      <c r="DO631" s="6"/>
      <c r="DP631" s="6"/>
      <c r="DQ631" s="6"/>
      <c r="DR631" s="6"/>
      <c r="DS631" s="6"/>
      <c r="DT631" s="6"/>
      <c r="DU631" s="6"/>
      <c r="DV631" s="6"/>
      <c r="DW631" s="6"/>
      <c r="DX631" s="6"/>
      <c r="DY631" s="6"/>
      <c r="DZ631" s="6"/>
      <c r="EA631" s="6"/>
      <c r="EB631" s="6"/>
      <c r="EC631" s="6"/>
      <c r="ED631" s="6"/>
      <c r="EE631" s="6"/>
      <c r="EF631" s="6"/>
      <c r="EG631" s="6"/>
      <c r="EH631" s="6"/>
      <c r="EI631" s="6"/>
      <c r="EJ631" s="6"/>
      <c r="EK631" s="6"/>
      <c r="EL631" s="6"/>
      <c r="EM631" s="6"/>
      <c r="EN631" s="6"/>
      <c r="EO631" s="6"/>
      <c r="EP631" s="6"/>
      <c r="EQ631" s="6"/>
      <c r="ER631" s="6"/>
      <c r="ES631" s="6"/>
      <c r="ET631" s="6"/>
      <c r="EU631" s="6"/>
    </row>
    <row r="632" spans="1:225" x14ac:dyDescent="0.25">
      <c r="A632" s="53" t="s">
        <v>39</v>
      </c>
      <c r="B632" s="54"/>
      <c r="C632" s="55">
        <v>420</v>
      </c>
      <c r="D632" s="84"/>
      <c r="E632" s="31"/>
      <c r="F632" s="31">
        <f>SUM(F617:F631)</f>
        <v>12.96</v>
      </c>
      <c r="G632" s="31">
        <f>SUM(G617:G631)</f>
        <v>14.42</v>
      </c>
      <c r="H632" s="31">
        <f>SUM(H617:H631)</f>
        <v>50.72</v>
      </c>
      <c r="I632" s="31">
        <f>SUM(I617:I631)</f>
        <v>385</v>
      </c>
      <c r="J632" s="33"/>
    </row>
    <row r="633" spans="1:225" s="40" customFormat="1" x14ac:dyDescent="0.25">
      <c r="A633" s="34" t="s">
        <v>105</v>
      </c>
      <c r="B633" s="1"/>
      <c r="C633" s="35">
        <v>100</v>
      </c>
      <c r="D633" s="56">
        <v>114</v>
      </c>
      <c r="E633" s="35">
        <v>100</v>
      </c>
      <c r="F633" s="36">
        <v>0.4</v>
      </c>
      <c r="G633" s="38">
        <v>0.4</v>
      </c>
      <c r="H633" s="3">
        <v>12</v>
      </c>
      <c r="I633" s="38">
        <v>53.2</v>
      </c>
      <c r="J633" s="41" t="s">
        <v>185</v>
      </c>
      <c r="K633" s="5"/>
      <c r="L633" s="5"/>
      <c r="M633" s="5"/>
      <c r="N633" s="5"/>
      <c r="O633" s="5"/>
      <c r="P633" s="5"/>
      <c r="Q633" s="5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6"/>
      <c r="CA633" s="6"/>
      <c r="CB633" s="6"/>
      <c r="CC633" s="6"/>
      <c r="CD633" s="6"/>
      <c r="CE633" s="6"/>
      <c r="CF633" s="6"/>
      <c r="CG633" s="6"/>
      <c r="CH633" s="6"/>
      <c r="CI633" s="6"/>
      <c r="CJ633" s="6"/>
      <c r="CK633" s="6"/>
      <c r="CL633" s="6"/>
      <c r="CM633" s="6"/>
      <c r="CN633" s="6"/>
      <c r="CO633" s="6"/>
      <c r="CP633" s="6"/>
      <c r="CQ633" s="6"/>
      <c r="CR633" s="6"/>
      <c r="CS633" s="6"/>
      <c r="CT633" s="6"/>
      <c r="CU633" s="6"/>
      <c r="CV633" s="6"/>
      <c r="CW633" s="6"/>
      <c r="CX633" s="6"/>
      <c r="CY633" s="6"/>
      <c r="CZ633" s="6"/>
      <c r="DA633" s="6"/>
      <c r="DB633" s="6"/>
      <c r="DC633" s="6"/>
      <c r="DD633" s="6"/>
      <c r="DE633" s="6"/>
      <c r="DF633" s="6"/>
      <c r="DG633" s="6"/>
      <c r="DH633" s="6"/>
      <c r="DI633" s="6"/>
      <c r="DJ633" s="6"/>
      <c r="DK633" s="6"/>
      <c r="DL633" s="6"/>
      <c r="DM633" s="6"/>
      <c r="DN633" s="6"/>
      <c r="DO633" s="6"/>
      <c r="DP633" s="6"/>
      <c r="DQ633" s="6"/>
      <c r="DR633" s="6"/>
      <c r="DS633" s="6"/>
      <c r="DT633" s="6"/>
      <c r="DU633" s="6"/>
      <c r="DV633" s="6"/>
      <c r="DW633" s="6"/>
      <c r="DX633" s="6"/>
      <c r="DY633" s="6"/>
      <c r="DZ633" s="6"/>
      <c r="EA633" s="6"/>
      <c r="EB633" s="6"/>
      <c r="EC633" s="6"/>
      <c r="ED633" s="6"/>
      <c r="EE633" s="6"/>
      <c r="EF633" s="6"/>
      <c r="EG633" s="6"/>
      <c r="EH633" s="6"/>
      <c r="EI633" s="6"/>
      <c r="EJ633" s="6"/>
      <c r="EK633" s="6"/>
      <c r="EL633" s="6"/>
      <c r="EM633" s="6"/>
      <c r="EN633" s="6"/>
      <c r="EO633" s="6"/>
      <c r="EP633" s="6"/>
      <c r="EQ633" s="6"/>
      <c r="ER633" s="6"/>
      <c r="ES633" s="6"/>
      <c r="ET633" s="6"/>
      <c r="EU633" s="6"/>
    </row>
    <row r="634" spans="1:225" s="40" customFormat="1" x14ac:dyDescent="0.25">
      <c r="A634" s="34" t="s">
        <v>186</v>
      </c>
      <c r="B634" s="1"/>
      <c r="C634" s="35"/>
      <c r="D634" s="56"/>
      <c r="E634" s="35"/>
      <c r="F634" s="36"/>
      <c r="G634" s="38"/>
      <c r="H634" s="3"/>
      <c r="I634" s="38"/>
      <c r="J634" s="41"/>
      <c r="K634" s="5"/>
      <c r="L634" s="5"/>
      <c r="M634" s="5"/>
      <c r="N634" s="5"/>
      <c r="O634" s="5"/>
      <c r="P634" s="5"/>
      <c r="Q634" s="5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6"/>
      <c r="DW634" s="6"/>
      <c r="DX634" s="6"/>
      <c r="DY634" s="6"/>
      <c r="DZ634" s="6"/>
      <c r="EA634" s="6"/>
      <c r="EB634" s="6"/>
      <c r="EC634" s="6"/>
      <c r="ED634" s="6"/>
      <c r="EE634" s="6"/>
      <c r="EF634" s="6"/>
      <c r="EG634" s="6"/>
      <c r="EH634" s="6"/>
      <c r="EI634" s="6"/>
      <c r="EJ634" s="6"/>
      <c r="EK634" s="6"/>
      <c r="EL634" s="6"/>
      <c r="EM634" s="6"/>
      <c r="EN634" s="6"/>
      <c r="EO634" s="6"/>
      <c r="EP634" s="6"/>
      <c r="EQ634" s="6"/>
      <c r="ER634" s="6"/>
      <c r="ES634" s="6"/>
      <c r="ET634" s="6"/>
      <c r="EU634" s="6"/>
    </row>
    <row r="635" spans="1:225" x14ac:dyDescent="0.25">
      <c r="A635" s="53" t="s">
        <v>39</v>
      </c>
      <c r="B635" s="54"/>
      <c r="C635" s="55">
        <v>85</v>
      </c>
      <c r="D635" s="84"/>
      <c r="E635" s="57"/>
      <c r="F635" s="31">
        <f>SUM(F633)</f>
        <v>0.4</v>
      </c>
      <c r="G635" s="31">
        <f>SUM(G633)</f>
        <v>0.4</v>
      </c>
      <c r="H635" s="31">
        <f>SUM(H633)</f>
        <v>12</v>
      </c>
      <c r="I635" s="31">
        <f>SUM(I633)</f>
        <v>53.2</v>
      </c>
      <c r="J635" s="33"/>
    </row>
    <row r="636" spans="1:225" x14ac:dyDescent="0.25">
      <c r="A636" s="58"/>
      <c r="B636" s="59"/>
      <c r="C636" s="60">
        <v>520</v>
      </c>
      <c r="D636" s="16"/>
      <c r="E636" s="61"/>
      <c r="F636" s="14">
        <f>F632+F635</f>
        <v>13.360000000000001</v>
      </c>
      <c r="G636" s="14">
        <f>G632+G635</f>
        <v>14.82</v>
      </c>
      <c r="H636" s="14">
        <f>H632+H635</f>
        <v>62.72</v>
      </c>
      <c r="I636" s="14">
        <f>I632+I635</f>
        <v>438.2</v>
      </c>
      <c r="J636" s="27"/>
    </row>
    <row r="637" spans="1:225" x14ac:dyDescent="0.25">
      <c r="A637" s="58"/>
      <c r="B637" s="59" t="s">
        <v>43</v>
      </c>
      <c r="C637" s="60"/>
      <c r="D637" s="15"/>
      <c r="E637" s="62"/>
      <c r="F637" s="14"/>
      <c r="G637" s="15"/>
      <c r="H637" s="16"/>
      <c r="I637" s="14"/>
      <c r="J637" s="27"/>
    </row>
    <row r="638" spans="1:225" s="123" customFormat="1" x14ac:dyDescent="0.25">
      <c r="A638" s="34" t="s">
        <v>252</v>
      </c>
      <c r="B638" s="1"/>
      <c r="C638" s="35">
        <v>50</v>
      </c>
      <c r="D638" s="3"/>
      <c r="E638" s="38"/>
      <c r="F638" s="3">
        <v>0.37</v>
      </c>
      <c r="G638" s="38">
        <v>3</v>
      </c>
      <c r="H638" s="3">
        <v>1.2</v>
      </c>
      <c r="I638" s="36">
        <v>33.5</v>
      </c>
      <c r="J638" s="27" t="s">
        <v>253</v>
      </c>
      <c r="K638" s="5"/>
      <c r="L638" s="5"/>
      <c r="M638" s="5"/>
      <c r="N638" s="5"/>
      <c r="O638" s="5"/>
      <c r="P638" s="5"/>
      <c r="Q638" s="5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49"/>
      <c r="AC638" s="49"/>
      <c r="AD638" s="49"/>
      <c r="AE638" s="49"/>
      <c r="AF638" s="49"/>
      <c r="AG638" s="49"/>
      <c r="AH638" s="49"/>
      <c r="AI638" s="49"/>
      <c r="AJ638" s="49"/>
      <c r="AK638" s="49"/>
      <c r="AL638" s="49"/>
      <c r="AM638" s="49"/>
      <c r="AN638" s="49"/>
      <c r="AO638" s="49"/>
      <c r="AP638" s="49"/>
      <c r="AQ638" s="49"/>
      <c r="AR638" s="49"/>
      <c r="AS638" s="49"/>
      <c r="AT638" s="49"/>
      <c r="AU638" s="49"/>
      <c r="AV638" s="49"/>
      <c r="AW638" s="49"/>
      <c r="AX638" s="49"/>
      <c r="AY638" s="49"/>
      <c r="AZ638" s="49"/>
      <c r="BA638" s="49"/>
      <c r="BB638" s="49"/>
      <c r="BC638" s="49"/>
      <c r="BD638" s="49"/>
      <c r="BE638" s="49"/>
      <c r="BF638" s="49"/>
      <c r="BG638" s="49"/>
      <c r="BH638" s="49"/>
      <c r="BI638" s="49"/>
      <c r="BJ638" s="49"/>
      <c r="BK638" s="49"/>
      <c r="BL638" s="49"/>
      <c r="BM638" s="49"/>
      <c r="BN638" s="49"/>
      <c r="BO638" s="49"/>
      <c r="BP638" s="49"/>
      <c r="BQ638" s="49"/>
      <c r="BR638" s="49"/>
      <c r="BS638" s="49"/>
      <c r="BT638" s="49"/>
      <c r="BU638" s="49"/>
      <c r="BV638" s="49"/>
      <c r="BW638" s="49"/>
      <c r="BX638" s="49"/>
      <c r="BY638" s="49"/>
      <c r="BZ638" s="49"/>
      <c r="CA638" s="49"/>
      <c r="CB638" s="49"/>
      <c r="CC638" s="49"/>
      <c r="CD638" s="49"/>
      <c r="CE638" s="49"/>
      <c r="CF638" s="49"/>
      <c r="CG638" s="49"/>
      <c r="CH638" s="49"/>
      <c r="CI638" s="49"/>
      <c r="CJ638" s="49"/>
      <c r="CK638" s="49"/>
      <c r="CL638" s="49"/>
      <c r="CM638" s="49"/>
      <c r="CN638" s="49"/>
      <c r="CO638" s="49"/>
      <c r="CP638" s="49"/>
      <c r="CQ638" s="49"/>
      <c r="CR638" s="49"/>
      <c r="CS638" s="49"/>
      <c r="CT638" s="49"/>
      <c r="CU638" s="49"/>
      <c r="CV638" s="49"/>
      <c r="CW638" s="49"/>
      <c r="CX638" s="49"/>
      <c r="CY638" s="49"/>
      <c r="CZ638" s="49"/>
      <c r="DA638" s="49"/>
      <c r="DB638" s="49"/>
      <c r="DC638" s="49"/>
      <c r="DD638" s="49"/>
      <c r="DE638" s="49"/>
      <c r="DF638" s="49"/>
      <c r="DG638" s="49"/>
      <c r="DH638" s="49"/>
      <c r="DI638" s="49"/>
      <c r="DJ638" s="49"/>
      <c r="DK638" s="49"/>
      <c r="DL638" s="49"/>
      <c r="DM638" s="49"/>
      <c r="DN638" s="49"/>
      <c r="DO638" s="49"/>
      <c r="DP638" s="49"/>
      <c r="DQ638" s="49"/>
      <c r="DR638" s="49"/>
      <c r="DS638" s="49"/>
      <c r="DT638" s="49"/>
      <c r="DU638" s="49"/>
      <c r="DV638" s="49"/>
      <c r="DW638" s="49"/>
      <c r="DX638" s="49"/>
      <c r="DY638" s="49"/>
      <c r="DZ638" s="49"/>
      <c r="EA638" s="49"/>
      <c r="EB638" s="49"/>
      <c r="EC638" s="49"/>
      <c r="ED638" s="49"/>
      <c r="EE638" s="49"/>
      <c r="EF638" s="49"/>
      <c r="EG638" s="49"/>
      <c r="EH638" s="49"/>
      <c r="EI638" s="49"/>
      <c r="EJ638" s="49"/>
      <c r="EK638" s="49"/>
      <c r="EL638" s="49"/>
      <c r="EM638" s="49"/>
      <c r="EN638" s="49"/>
      <c r="EO638" s="49"/>
      <c r="EP638" s="49"/>
      <c r="EQ638" s="49"/>
      <c r="ER638" s="49"/>
      <c r="ES638" s="49"/>
      <c r="ET638" s="49"/>
      <c r="EU638" s="49"/>
      <c r="EV638" s="49"/>
      <c r="EW638" s="49"/>
      <c r="EX638" s="49"/>
      <c r="EY638" s="49"/>
      <c r="EZ638" s="49"/>
      <c r="FA638" s="49"/>
      <c r="FB638" s="49"/>
      <c r="FC638" s="49"/>
      <c r="FD638" s="49"/>
      <c r="FE638" s="49"/>
      <c r="FF638" s="49"/>
      <c r="FG638" s="49"/>
      <c r="FH638" s="49"/>
      <c r="FI638" s="49"/>
      <c r="FJ638" s="49"/>
      <c r="FK638" s="49"/>
      <c r="FL638" s="49"/>
      <c r="FM638" s="49"/>
      <c r="FN638" s="49"/>
      <c r="FO638" s="49"/>
      <c r="FP638" s="49"/>
      <c r="FQ638" s="49"/>
      <c r="FR638" s="49"/>
      <c r="FS638" s="49"/>
      <c r="FT638" s="49"/>
      <c r="FU638" s="49"/>
      <c r="FV638" s="49"/>
      <c r="FW638" s="49"/>
      <c r="FX638" s="49"/>
      <c r="FY638" s="49"/>
      <c r="FZ638" s="49"/>
      <c r="GA638" s="49"/>
      <c r="GB638" s="49"/>
      <c r="GC638" s="49"/>
      <c r="GD638" s="49"/>
      <c r="GE638" s="49"/>
      <c r="GF638" s="49"/>
      <c r="GG638" s="49"/>
      <c r="GH638" s="49"/>
      <c r="GI638" s="49"/>
      <c r="GJ638" s="49"/>
      <c r="GK638" s="49"/>
      <c r="GL638" s="49"/>
      <c r="GM638" s="49"/>
      <c r="GN638" s="49"/>
      <c r="GO638" s="49"/>
      <c r="GP638" s="49"/>
      <c r="GQ638" s="49"/>
      <c r="GR638" s="49"/>
      <c r="GS638" s="49"/>
      <c r="GT638" s="49"/>
      <c r="GU638" s="49"/>
      <c r="GV638" s="49"/>
      <c r="GW638" s="49"/>
      <c r="GX638" s="49"/>
      <c r="GY638" s="49"/>
      <c r="GZ638" s="49"/>
      <c r="HA638" s="49"/>
      <c r="HB638" s="49"/>
      <c r="HC638" s="49"/>
      <c r="HD638" s="49"/>
      <c r="HE638" s="49"/>
      <c r="HF638" s="49"/>
      <c r="HG638" s="49"/>
      <c r="HH638" s="49"/>
      <c r="HI638" s="49"/>
      <c r="HJ638" s="49"/>
      <c r="HK638" s="49"/>
      <c r="HL638" s="49"/>
      <c r="HM638" s="49"/>
      <c r="HN638" s="49"/>
      <c r="HO638" s="49"/>
      <c r="HP638" s="49"/>
      <c r="HQ638" s="49"/>
    </row>
    <row r="639" spans="1:225" s="123" customFormat="1" x14ac:dyDescent="0.25">
      <c r="A639" s="34"/>
      <c r="B639" s="1" t="s">
        <v>149</v>
      </c>
      <c r="C639" s="35"/>
      <c r="D639" s="3">
        <v>48.96</v>
      </c>
      <c r="E639" s="38">
        <v>48</v>
      </c>
      <c r="F639" s="3"/>
      <c r="G639" s="38"/>
      <c r="H639" s="3"/>
      <c r="I639" s="36"/>
      <c r="J639" s="124"/>
      <c r="K639" s="5"/>
      <c r="L639" s="5"/>
      <c r="M639" s="5"/>
      <c r="N639" s="5"/>
      <c r="O639" s="5"/>
      <c r="P639" s="5"/>
      <c r="Q639" s="5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49"/>
      <c r="AC639" s="49"/>
      <c r="AD639" s="49"/>
      <c r="AE639" s="49"/>
      <c r="AF639" s="49"/>
      <c r="AG639" s="49"/>
      <c r="AH639" s="49"/>
      <c r="AI639" s="49"/>
      <c r="AJ639" s="49"/>
      <c r="AK639" s="49"/>
      <c r="AL639" s="49"/>
      <c r="AM639" s="49"/>
      <c r="AN639" s="49"/>
      <c r="AO639" s="49"/>
      <c r="AP639" s="49"/>
      <c r="AQ639" s="49"/>
      <c r="AR639" s="49"/>
      <c r="AS639" s="49"/>
      <c r="AT639" s="49"/>
      <c r="AU639" s="49"/>
      <c r="AV639" s="49"/>
      <c r="AW639" s="49"/>
      <c r="AX639" s="49"/>
      <c r="AY639" s="49"/>
      <c r="AZ639" s="49"/>
      <c r="BA639" s="49"/>
      <c r="BB639" s="49"/>
      <c r="BC639" s="49"/>
      <c r="BD639" s="49"/>
      <c r="BE639" s="49"/>
      <c r="BF639" s="49"/>
      <c r="BG639" s="49"/>
      <c r="BH639" s="49"/>
      <c r="BI639" s="49"/>
      <c r="BJ639" s="49"/>
      <c r="BK639" s="49"/>
      <c r="BL639" s="49"/>
      <c r="BM639" s="49"/>
      <c r="BN639" s="49"/>
      <c r="BO639" s="49"/>
      <c r="BP639" s="49"/>
      <c r="BQ639" s="49"/>
      <c r="BR639" s="49"/>
      <c r="BS639" s="49"/>
      <c r="BT639" s="49"/>
      <c r="BU639" s="49"/>
      <c r="BV639" s="49"/>
      <c r="BW639" s="49"/>
      <c r="BX639" s="49"/>
      <c r="BY639" s="49"/>
      <c r="BZ639" s="49"/>
      <c r="CA639" s="49"/>
      <c r="CB639" s="49"/>
      <c r="CC639" s="49"/>
      <c r="CD639" s="49"/>
      <c r="CE639" s="49"/>
      <c r="CF639" s="49"/>
      <c r="CG639" s="49"/>
      <c r="CH639" s="49"/>
      <c r="CI639" s="49"/>
      <c r="CJ639" s="49"/>
      <c r="CK639" s="49"/>
      <c r="CL639" s="49"/>
      <c r="CM639" s="49"/>
      <c r="CN639" s="49"/>
      <c r="CO639" s="49"/>
      <c r="CP639" s="49"/>
      <c r="CQ639" s="49"/>
      <c r="CR639" s="49"/>
      <c r="CS639" s="49"/>
      <c r="CT639" s="49"/>
      <c r="CU639" s="49"/>
      <c r="CV639" s="49"/>
      <c r="CW639" s="49"/>
      <c r="CX639" s="49"/>
      <c r="CY639" s="49"/>
      <c r="CZ639" s="49"/>
      <c r="DA639" s="49"/>
      <c r="DB639" s="49"/>
      <c r="DC639" s="49"/>
      <c r="DD639" s="49"/>
      <c r="DE639" s="49"/>
      <c r="DF639" s="49"/>
      <c r="DG639" s="49"/>
      <c r="DH639" s="49"/>
      <c r="DI639" s="49"/>
      <c r="DJ639" s="49"/>
      <c r="DK639" s="49"/>
      <c r="DL639" s="49"/>
      <c r="DM639" s="49"/>
      <c r="DN639" s="49"/>
      <c r="DO639" s="49"/>
      <c r="DP639" s="49"/>
      <c r="DQ639" s="49"/>
      <c r="DR639" s="49"/>
      <c r="DS639" s="49"/>
      <c r="DT639" s="49"/>
      <c r="DU639" s="49"/>
      <c r="DV639" s="49"/>
      <c r="DW639" s="49"/>
      <c r="DX639" s="49"/>
      <c r="DY639" s="49"/>
      <c r="DZ639" s="49"/>
      <c r="EA639" s="49"/>
      <c r="EB639" s="49"/>
      <c r="EC639" s="49"/>
      <c r="ED639" s="49"/>
      <c r="EE639" s="49"/>
      <c r="EF639" s="49"/>
      <c r="EG639" s="49"/>
      <c r="EH639" s="49"/>
      <c r="EI639" s="49"/>
      <c r="EJ639" s="49"/>
      <c r="EK639" s="49"/>
      <c r="EL639" s="49"/>
      <c r="EM639" s="49"/>
      <c r="EN639" s="49"/>
      <c r="EO639" s="49"/>
      <c r="EP639" s="49"/>
      <c r="EQ639" s="49"/>
      <c r="ER639" s="49"/>
      <c r="ES639" s="49"/>
      <c r="ET639" s="49"/>
      <c r="EU639" s="49"/>
      <c r="EV639" s="49"/>
      <c r="EW639" s="49"/>
      <c r="EX639" s="49"/>
      <c r="EY639" s="49"/>
      <c r="EZ639" s="49"/>
      <c r="FA639" s="49"/>
      <c r="FB639" s="49"/>
      <c r="FC639" s="49"/>
      <c r="FD639" s="49"/>
      <c r="FE639" s="49"/>
      <c r="FF639" s="49"/>
      <c r="FG639" s="49"/>
      <c r="FH639" s="49"/>
      <c r="FI639" s="49"/>
      <c r="FJ639" s="49"/>
      <c r="FK639" s="49"/>
      <c r="FL639" s="49"/>
      <c r="FM639" s="49"/>
      <c r="FN639" s="49"/>
      <c r="FO639" s="49"/>
      <c r="FP639" s="49"/>
      <c r="FQ639" s="49"/>
      <c r="FR639" s="49"/>
      <c r="FS639" s="49"/>
      <c r="FT639" s="49"/>
      <c r="FU639" s="49"/>
      <c r="FV639" s="49"/>
      <c r="FW639" s="49"/>
      <c r="FX639" s="49"/>
      <c r="FY639" s="49"/>
      <c r="FZ639" s="49"/>
      <c r="GA639" s="49"/>
      <c r="GB639" s="49"/>
      <c r="GC639" s="49"/>
      <c r="GD639" s="49"/>
      <c r="GE639" s="49"/>
      <c r="GF639" s="49"/>
      <c r="GG639" s="49"/>
      <c r="GH639" s="49"/>
      <c r="GI639" s="49"/>
      <c r="GJ639" s="49"/>
      <c r="GK639" s="49"/>
      <c r="GL639" s="49"/>
      <c r="GM639" s="49"/>
      <c r="GN639" s="49"/>
      <c r="GO639" s="49"/>
      <c r="GP639" s="49"/>
      <c r="GQ639" s="49"/>
      <c r="GR639" s="49"/>
      <c r="GS639" s="49"/>
      <c r="GT639" s="49"/>
      <c r="GU639" s="49"/>
      <c r="GV639" s="49"/>
      <c r="GW639" s="49"/>
      <c r="GX639" s="49"/>
      <c r="GY639" s="49"/>
      <c r="GZ639" s="49"/>
      <c r="HA639" s="49"/>
      <c r="HB639" s="49"/>
      <c r="HC639" s="49"/>
      <c r="HD639" s="49"/>
      <c r="HE639" s="49"/>
      <c r="HF639" s="49"/>
      <c r="HG639" s="49"/>
      <c r="HH639" s="49"/>
      <c r="HI639" s="49"/>
      <c r="HJ639" s="49"/>
      <c r="HK639" s="49"/>
      <c r="HL639" s="49"/>
      <c r="HM639" s="49"/>
      <c r="HN639" s="49"/>
      <c r="HO639" s="49"/>
      <c r="HP639" s="49"/>
      <c r="HQ639" s="49"/>
    </row>
    <row r="640" spans="1:225" s="123" customFormat="1" x14ac:dyDescent="0.25">
      <c r="A640" s="34"/>
      <c r="B640" s="1" t="s">
        <v>55</v>
      </c>
      <c r="C640" s="35"/>
      <c r="D640" s="3">
        <v>2</v>
      </c>
      <c r="E640" s="38">
        <v>2</v>
      </c>
      <c r="F640" s="3"/>
      <c r="G640" s="38"/>
      <c r="H640" s="3"/>
      <c r="I640" s="36"/>
      <c r="J640" s="124"/>
      <c r="K640" s="5"/>
      <c r="L640" s="5"/>
      <c r="M640" s="5"/>
      <c r="N640" s="5"/>
      <c r="O640" s="5"/>
      <c r="P640" s="5"/>
      <c r="Q640" s="5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49"/>
      <c r="AC640" s="49"/>
      <c r="AD640" s="49"/>
      <c r="AE640" s="49"/>
      <c r="AF640" s="49"/>
      <c r="AG640" s="49"/>
      <c r="AH640" s="49"/>
      <c r="AI640" s="49"/>
      <c r="AJ640" s="49"/>
      <c r="AK640" s="49"/>
      <c r="AL640" s="49"/>
      <c r="AM640" s="49"/>
      <c r="AN640" s="49"/>
      <c r="AO640" s="49"/>
      <c r="AP640" s="49"/>
      <c r="AQ640" s="49"/>
      <c r="AR640" s="49"/>
      <c r="AS640" s="49"/>
      <c r="AT640" s="49"/>
      <c r="AU640" s="49"/>
      <c r="AV640" s="49"/>
      <c r="AW640" s="49"/>
      <c r="AX640" s="49"/>
      <c r="AY640" s="49"/>
      <c r="AZ640" s="49"/>
      <c r="BA640" s="49"/>
      <c r="BB640" s="49"/>
      <c r="BC640" s="49"/>
      <c r="BD640" s="49"/>
      <c r="BE640" s="49"/>
      <c r="BF640" s="49"/>
      <c r="BG640" s="49"/>
      <c r="BH640" s="49"/>
      <c r="BI640" s="49"/>
      <c r="BJ640" s="49"/>
      <c r="BK640" s="49"/>
      <c r="BL640" s="49"/>
      <c r="BM640" s="49"/>
      <c r="BN640" s="49"/>
      <c r="BO640" s="49"/>
      <c r="BP640" s="49"/>
      <c r="BQ640" s="49"/>
      <c r="BR640" s="49"/>
      <c r="BS640" s="49"/>
      <c r="BT640" s="49"/>
      <c r="BU640" s="49"/>
      <c r="BV640" s="49"/>
      <c r="BW640" s="49"/>
      <c r="BX640" s="49"/>
      <c r="BY640" s="49"/>
      <c r="BZ640" s="49"/>
      <c r="CA640" s="49"/>
      <c r="CB640" s="49"/>
      <c r="CC640" s="49"/>
      <c r="CD640" s="49"/>
      <c r="CE640" s="49"/>
      <c r="CF640" s="49"/>
      <c r="CG640" s="49"/>
      <c r="CH640" s="49"/>
      <c r="CI640" s="49"/>
      <c r="CJ640" s="49"/>
      <c r="CK640" s="49"/>
      <c r="CL640" s="49"/>
      <c r="CM640" s="49"/>
      <c r="CN640" s="49"/>
      <c r="CO640" s="49"/>
      <c r="CP640" s="49"/>
      <c r="CQ640" s="49"/>
      <c r="CR640" s="49"/>
      <c r="CS640" s="49"/>
      <c r="CT640" s="49"/>
      <c r="CU640" s="49"/>
      <c r="CV640" s="49"/>
      <c r="CW640" s="49"/>
      <c r="CX640" s="49"/>
      <c r="CY640" s="49"/>
      <c r="CZ640" s="49"/>
      <c r="DA640" s="49"/>
      <c r="DB640" s="49"/>
      <c r="DC640" s="49"/>
      <c r="DD640" s="49"/>
      <c r="DE640" s="49"/>
      <c r="DF640" s="49"/>
      <c r="DG640" s="49"/>
      <c r="DH640" s="49"/>
      <c r="DI640" s="49"/>
      <c r="DJ640" s="49"/>
      <c r="DK640" s="49"/>
      <c r="DL640" s="49"/>
      <c r="DM640" s="49"/>
      <c r="DN640" s="49"/>
      <c r="DO640" s="49"/>
      <c r="DP640" s="49"/>
      <c r="DQ640" s="49"/>
      <c r="DR640" s="49"/>
      <c r="DS640" s="49"/>
      <c r="DT640" s="49"/>
      <c r="DU640" s="49"/>
      <c r="DV640" s="49"/>
      <c r="DW640" s="49"/>
      <c r="DX640" s="49"/>
      <c r="DY640" s="49"/>
      <c r="DZ640" s="49"/>
      <c r="EA640" s="49"/>
      <c r="EB640" s="49"/>
      <c r="EC640" s="49"/>
      <c r="ED640" s="49"/>
      <c r="EE640" s="49"/>
      <c r="EF640" s="49"/>
      <c r="EG640" s="49"/>
      <c r="EH640" s="49"/>
      <c r="EI640" s="49"/>
      <c r="EJ640" s="49"/>
      <c r="EK640" s="49"/>
      <c r="EL640" s="49"/>
      <c r="EM640" s="49"/>
      <c r="EN640" s="49"/>
      <c r="EO640" s="49"/>
      <c r="EP640" s="49"/>
      <c r="EQ640" s="49"/>
      <c r="ER640" s="49"/>
      <c r="ES640" s="49"/>
      <c r="ET640" s="49"/>
      <c r="EU640" s="49"/>
      <c r="EV640" s="49"/>
      <c r="EW640" s="49"/>
      <c r="EX640" s="49"/>
      <c r="EY640" s="49"/>
      <c r="EZ640" s="49"/>
      <c r="FA640" s="49"/>
      <c r="FB640" s="49"/>
      <c r="FC640" s="49"/>
      <c r="FD640" s="49"/>
      <c r="FE640" s="49"/>
      <c r="FF640" s="49"/>
      <c r="FG640" s="49"/>
      <c r="FH640" s="49"/>
      <c r="FI640" s="49"/>
      <c r="FJ640" s="49"/>
      <c r="FK640" s="49"/>
      <c r="FL640" s="49"/>
      <c r="FM640" s="49"/>
      <c r="FN640" s="49"/>
      <c r="FO640" s="49"/>
      <c r="FP640" s="49"/>
      <c r="FQ640" s="49"/>
      <c r="FR640" s="49"/>
      <c r="FS640" s="49"/>
      <c r="FT640" s="49"/>
      <c r="FU640" s="49"/>
      <c r="FV640" s="49"/>
      <c r="FW640" s="49"/>
      <c r="FX640" s="49"/>
      <c r="FY640" s="49"/>
      <c r="FZ640" s="49"/>
      <c r="GA640" s="49"/>
      <c r="GB640" s="49"/>
      <c r="GC640" s="49"/>
      <c r="GD640" s="49"/>
      <c r="GE640" s="49"/>
      <c r="GF640" s="49"/>
      <c r="GG640" s="49"/>
      <c r="GH640" s="49"/>
      <c r="GI640" s="49"/>
      <c r="GJ640" s="49"/>
      <c r="GK640" s="49"/>
      <c r="GL640" s="49"/>
      <c r="GM640" s="49"/>
      <c r="GN640" s="49"/>
      <c r="GO640" s="49"/>
      <c r="GP640" s="49"/>
      <c r="GQ640" s="49"/>
      <c r="GR640" s="49"/>
      <c r="GS640" s="49"/>
      <c r="GT640" s="49"/>
      <c r="GU640" s="49"/>
      <c r="GV640" s="49"/>
      <c r="GW640" s="49"/>
      <c r="GX640" s="49"/>
      <c r="GY640" s="49"/>
      <c r="GZ640" s="49"/>
      <c r="HA640" s="49"/>
      <c r="HB640" s="49"/>
      <c r="HC640" s="49"/>
      <c r="HD640" s="49"/>
      <c r="HE640" s="49"/>
      <c r="HF640" s="49"/>
      <c r="HG640" s="49"/>
      <c r="HH640" s="49"/>
      <c r="HI640" s="49"/>
      <c r="HJ640" s="49"/>
      <c r="HK640" s="49"/>
      <c r="HL640" s="49"/>
      <c r="HM640" s="49"/>
      <c r="HN640" s="49"/>
      <c r="HO640" s="49"/>
      <c r="HP640" s="49"/>
      <c r="HQ640" s="49"/>
    </row>
    <row r="641" spans="1:225" s="123" customFormat="1" x14ac:dyDescent="0.25">
      <c r="A641" s="34"/>
      <c r="B641" s="1" t="s">
        <v>27</v>
      </c>
      <c r="C641" s="35"/>
      <c r="D641" s="3">
        <v>0.2</v>
      </c>
      <c r="E641" s="38">
        <v>0.2</v>
      </c>
      <c r="F641" s="3"/>
      <c r="G641" s="38"/>
      <c r="H641" s="3"/>
      <c r="I641" s="36"/>
      <c r="J641" s="124"/>
      <c r="K641" s="5"/>
      <c r="L641" s="5"/>
      <c r="M641" s="5"/>
      <c r="N641" s="5"/>
      <c r="O641" s="5"/>
      <c r="P641" s="5"/>
      <c r="Q641" s="5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49"/>
      <c r="AC641" s="49"/>
      <c r="AD641" s="49"/>
      <c r="AE641" s="49"/>
      <c r="AF641" s="49"/>
      <c r="AG641" s="49"/>
      <c r="AH641" s="49"/>
      <c r="AI641" s="49"/>
      <c r="AJ641" s="49"/>
      <c r="AK641" s="49"/>
      <c r="AL641" s="49"/>
      <c r="AM641" s="49"/>
      <c r="AN641" s="49"/>
      <c r="AO641" s="49"/>
      <c r="AP641" s="49"/>
      <c r="AQ641" s="49"/>
      <c r="AR641" s="49"/>
      <c r="AS641" s="49"/>
      <c r="AT641" s="49"/>
      <c r="AU641" s="49"/>
      <c r="AV641" s="49"/>
      <c r="AW641" s="49"/>
      <c r="AX641" s="49"/>
      <c r="AY641" s="49"/>
      <c r="AZ641" s="49"/>
      <c r="BA641" s="49"/>
      <c r="BB641" s="49"/>
      <c r="BC641" s="49"/>
      <c r="BD641" s="49"/>
      <c r="BE641" s="49"/>
      <c r="BF641" s="49"/>
      <c r="BG641" s="49"/>
      <c r="BH641" s="49"/>
      <c r="BI641" s="49"/>
      <c r="BJ641" s="49"/>
      <c r="BK641" s="49"/>
      <c r="BL641" s="49"/>
      <c r="BM641" s="49"/>
      <c r="BN641" s="49"/>
      <c r="BO641" s="49"/>
      <c r="BP641" s="49"/>
      <c r="BQ641" s="49"/>
      <c r="BR641" s="49"/>
      <c r="BS641" s="49"/>
      <c r="BT641" s="49"/>
      <c r="BU641" s="49"/>
      <c r="BV641" s="49"/>
      <c r="BW641" s="49"/>
      <c r="BX641" s="49"/>
      <c r="BY641" s="49"/>
      <c r="BZ641" s="49"/>
      <c r="CA641" s="49"/>
      <c r="CB641" s="49"/>
      <c r="CC641" s="49"/>
      <c r="CD641" s="49"/>
      <c r="CE641" s="49"/>
      <c r="CF641" s="49"/>
      <c r="CG641" s="49"/>
      <c r="CH641" s="49"/>
      <c r="CI641" s="49"/>
      <c r="CJ641" s="49"/>
      <c r="CK641" s="49"/>
      <c r="CL641" s="49"/>
      <c r="CM641" s="49"/>
      <c r="CN641" s="49"/>
      <c r="CO641" s="49"/>
      <c r="CP641" s="49"/>
      <c r="CQ641" s="49"/>
      <c r="CR641" s="49"/>
      <c r="CS641" s="49"/>
      <c r="CT641" s="49"/>
      <c r="CU641" s="49"/>
      <c r="CV641" s="49"/>
      <c r="CW641" s="49"/>
      <c r="CX641" s="49"/>
      <c r="CY641" s="49"/>
      <c r="CZ641" s="49"/>
      <c r="DA641" s="49"/>
      <c r="DB641" s="49"/>
      <c r="DC641" s="49"/>
      <c r="DD641" s="49"/>
      <c r="DE641" s="49"/>
      <c r="DF641" s="49"/>
      <c r="DG641" s="49"/>
      <c r="DH641" s="49"/>
      <c r="DI641" s="49"/>
      <c r="DJ641" s="49"/>
      <c r="DK641" s="49"/>
      <c r="DL641" s="49"/>
      <c r="DM641" s="49"/>
      <c r="DN641" s="49"/>
      <c r="DO641" s="49"/>
      <c r="DP641" s="49"/>
      <c r="DQ641" s="49"/>
      <c r="DR641" s="49"/>
      <c r="DS641" s="49"/>
      <c r="DT641" s="49"/>
      <c r="DU641" s="49"/>
      <c r="DV641" s="49"/>
      <c r="DW641" s="49"/>
      <c r="DX641" s="49"/>
      <c r="DY641" s="49"/>
      <c r="DZ641" s="49"/>
      <c r="EA641" s="49"/>
      <c r="EB641" s="49"/>
      <c r="EC641" s="49"/>
      <c r="ED641" s="49"/>
      <c r="EE641" s="49"/>
      <c r="EF641" s="49"/>
      <c r="EG641" s="49"/>
      <c r="EH641" s="49"/>
      <c r="EI641" s="49"/>
      <c r="EJ641" s="49"/>
      <c r="EK641" s="49"/>
      <c r="EL641" s="49"/>
      <c r="EM641" s="49"/>
      <c r="EN641" s="49"/>
      <c r="EO641" s="49"/>
      <c r="EP641" s="49"/>
      <c r="EQ641" s="49"/>
      <c r="ER641" s="49"/>
      <c r="ES641" s="49"/>
      <c r="ET641" s="49"/>
      <c r="EU641" s="49"/>
      <c r="EV641" s="49"/>
      <c r="EW641" s="49"/>
      <c r="EX641" s="49"/>
      <c r="EY641" s="49"/>
      <c r="EZ641" s="49"/>
      <c r="FA641" s="49"/>
      <c r="FB641" s="49"/>
      <c r="FC641" s="49"/>
      <c r="FD641" s="49"/>
      <c r="FE641" s="49"/>
      <c r="FF641" s="49"/>
      <c r="FG641" s="49"/>
      <c r="FH641" s="49"/>
      <c r="FI641" s="49"/>
      <c r="FJ641" s="49"/>
      <c r="FK641" s="49"/>
      <c r="FL641" s="49"/>
      <c r="FM641" s="49"/>
      <c r="FN641" s="49"/>
      <c r="FO641" s="49"/>
      <c r="FP641" s="49"/>
      <c r="FQ641" s="49"/>
      <c r="FR641" s="49"/>
      <c r="FS641" s="49"/>
      <c r="FT641" s="49"/>
      <c r="FU641" s="49"/>
      <c r="FV641" s="49"/>
      <c r="FW641" s="49"/>
      <c r="FX641" s="49"/>
      <c r="FY641" s="49"/>
      <c r="FZ641" s="49"/>
      <c r="GA641" s="49"/>
      <c r="GB641" s="49"/>
      <c r="GC641" s="49"/>
      <c r="GD641" s="49"/>
      <c r="GE641" s="49"/>
      <c r="GF641" s="49"/>
      <c r="GG641" s="49"/>
      <c r="GH641" s="49"/>
      <c r="GI641" s="49"/>
      <c r="GJ641" s="49"/>
      <c r="GK641" s="49"/>
      <c r="GL641" s="49"/>
      <c r="GM641" s="49"/>
      <c r="GN641" s="49"/>
      <c r="GO641" s="49"/>
      <c r="GP641" s="49"/>
      <c r="GQ641" s="49"/>
      <c r="GR641" s="49"/>
      <c r="GS641" s="49"/>
      <c r="GT641" s="49"/>
      <c r="GU641" s="49"/>
      <c r="GV641" s="49"/>
      <c r="GW641" s="49"/>
      <c r="GX641" s="49"/>
      <c r="GY641" s="49"/>
      <c r="GZ641" s="49"/>
      <c r="HA641" s="49"/>
      <c r="HB641" s="49"/>
      <c r="HC641" s="49"/>
      <c r="HD641" s="49"/>
      <c r="HE641" s="49"/>
      <c r="HF641" s="49"/>
      <c r="HG641" s="49"/>
      <c r="HH641" s="49"/>
      <c r="HI641" s="49"/>
      <c r="HJ641" s="49"/>
      <c r="HK641" s="49"/>
      <c r="HL641" s="49"/>
      <c r="HM641" s="49"/>
      <c r="HN641" s="49"/>
      <c r="HO641" s="49"/>
      <c r="HP641" s="49"/>
      <c r="HQ641" s="49"/>
    </row>
    <row r="642" spans="1:225" s="40" customFormat="1" ht="30" x14ac:dyDescent="0.25">
      <c r="A642" s="34" t="s">
        <v>254</v>
      </c>
      <c r="B642" s="1"/>
      <c r="C642" s="35" t="s">
        <v>191</v>
      </c>
      <c r="D642" s="3"/>
      <c r="E642" s="38"/>
      <c r="F642" s="36">
        <v>3</v>
      </c>
      <c r="G642" s="38">
        <v>7.9</v>
      </c>
      <c r="H642" s="3">
        <v>18.8</v>
      </c>
      <c r="I642" s="36">
        <v>158</v>
      </c>
      <c r="J642" s="27" t="s">
        <v>255</v>
      </c>
      <c r="K642" s="5"/>
      <c r="L642" s="5"/>
      <c r="M642" s="5"/>
      <c r="N642" s="5"/>
      <c r="O642" s="5"/>
      <c r="P642" s="5"/>
      <c r="Q642" s="5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6"/>
      <c r="DW642" s="6"/>
      <c r="DX642" s="6"/>
      <c r="DY642" s="6"/>
      <c r="DZ642" s="6"/>
      <c r="EA642" s="6"/>
      <c r="EB642" s="6"/>
      <c r="EC642" s="6"/>
      <c r="ED642" s="6"/>
      <c r="EE642" s="6"/>
      <c r="EF642" s="6"/>
      <c r="EG642" s="6"/>
      <c r="EH642" s="6"/>
      <c r="EI642" s="6"/>
      <c r="EJ642" s="6"/>
      <c r="EK642" s="6"/>
      <c r="EL642" s="6"/>
      <c r="EM642" s="6"/>
      <c r="EN642" s="6"/>
      <c r="EO642" s="6"/>
      <c r="EP642" s="6"/>
      <c r="EQ642" s="6"/>
      <c r="ER642" s="6"/>
      <c r="ES642" s="6"/>
      <c r="ET642" s="6"/>
      <c r="EU642" s="6"/>
    </row>
    <row r="643" spans="1:225" s="40" customFormat="1" x14ac:dyDescent="0.25">
      <c r="A643" s="34"/>
      <c r="B643" s="1" t="s">
        <v>114</v>
      </c>
      <c r="C643" s="35"/>
      <c r="D643" s="3">
        <v>20</v>
      </c>
      <c r="E643" s="38">
        <v>16</v>
      </c>
      <c r="F643" s="36"/>
      <c r="G643" s="38"/>
      <c r="H643" s="36"/>
      <c r="I643" s="36"/>
      <c r="J643" s="27"/>
      <c r="K643" s="5"/>
      <c r="L643" s="5"/>
      <c r="M643" s="5"/>
      <c r="N643" s="5"/>
      <c r="O643" s="5"/>
      <c r="P643" s="5"/>
      <c r="Q643" s="5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  <c r="CB643" s="6"/>
      <c r="CC643" s="6"/>
      <c r="CD643" s="6"/>
      <c r="CE643" s="6"/>
      <c r="CF643" s="6"/>
      <c r="CG643" s="6"/>
      <c r="CH643" s="6"/>
      <c r="CI643" s="6"/>
      <c r="CJ643" s="6"/>
      <c r="CK643" s="6"/>
      <c r="CL643" s="6"/>
      <c r="CM643" s="6"/>
      <c r="CN643" s="6"/>
      <c r="CO643" s="6"/>
      <c r="CP643" s="6"/>
      <c r="CQ643" s="6"/>
      <c r="CR643" s="6"/>
      <c r="CS643" s="6"/>
      <c r="CT643" s="6"/>
      <c r="CU643" s="6"/>
      <c r="CV643" s="6"/>
      <c r="CW643" s="6"/>
      <c r="CX643" s="6"/>
      <c r="CY643" s="6"/>
      <c r="CZ643" s="6"/>
      <c r="DA643" s="6"/>
      <c r="DB643" s="6"/>
      <c r="DC643" s="6"/>
      <c r="DD643" s="6"/>
      <c r="DE643" s="6"/>
      <c r="DF643" s="6"/>
      <c r="DG643" s="6"/>
      <c r="DH643" s="6"/>
      <c r="DI643" s="6"/>
      <c r="DJ643" s="6"/>
      <c r="DK643" s="6"/>
      <c r="DL643" s="6"/>
      <c r="DM643" s="6"/>
      <c r="DN643" s="6"/>
      <c r="DO643" s="6"/>
      <c r="DP643" s="6"/>
      <c r="DQ643" s="6"/>
      <c r="DR643" s="6"/>
      <c r="DS643" s="6"/>
      <c r="DT643" s="6"/>
      <c r="DU643" s="6"/>
      <c r="DV643" s="6"/>
      <c r="DW643" s="6"/>
      <c r="DX643" s="6"/>
      <c r="DY643" s="6"/>
      <c r="DZ643" s="6"/>
      <c r="EA643" s="6"/>
      <c r="EB643" s="6"/>
      <c r="EC643" s="6"/>
      <c r="ED643" s="6"/>
      <c r="EE643" s="6"/>
      <c r="EF643" s="6"/>
      <c r="EG643" s="6"/>
      <c r="EH643" s="6"/>
      <c r="EI643" s="6"/>
      <c r="EJ643" s="6"/>
      <c r="EK643" s="6"/>
      <c r="EL643" s="6"/>
      <c r="EM643" s="6"/>
      <c r="EN643" s="6"/>
      <c r="EO643" s="6"/>
      <c r="EP643" s="6"/>
      <c r="EQ643" s="6"/>
      <c r="ER643" s="6"/>
      <c r="ES643" s="6"/>
      <c r="ET643" s="6"/>
      <c r="EU643" s="6"/>
    </row>
    <row r="644" spans="1:225" s="40" customFormat="1" x14ac:dyDescent="0.25">
      <c r="A644" s="34"/>
      <c r="B644" s="1" t="s">
        <v>51</v>
      </c>
      <c r="C644" s="35"/>
      <c r="D644" s="3">
        <v>26.72</v>
      </c>
      <c r="E644" s="38">
        <v>16</v>
      </c>
      <c r="F644" s="36"/>
      <c r="G644" s="38"/>
      <c r="H644" s="3"/>
      <c r="I644" s="36"/>
      <c r="J644" s="27"/>
      <c r="K644" s="5"/>
      <c r="L644" s="5"/>
      <c r="M644" s="5"/>
      <c r="N644" s="5"/>
      <c r="O644" s="5"/>
      <c r="P644" s="5"/>
      <c r="Q644" s="5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6"/>
      <c r="CB644" s="6"/>
      <c r="CC644" s="6"/>
      <c r="CD644" s="6"/>
      <c r="CE644" s="6"/>
      <c r="CF644" s="6"/>
      <c r="CG644" s="6"/>
      <c r="CH644" s="6"/>
      <c r="CI644" s="6"/>
      <c r="CJ644" s="6"/>
      <c r="CK644" s="6"/>
      <c r="CL644" s="6"/>
      <c r="CM644" s="6"/>
      <c r="CN644" s="6"/>
      <c r="CO644" s="6"/>
      <c r="CP644" s="6"/>
      <c r="CQ644" s="6"/>
      <c r="CR644" s="6"/>
      <c r="CS644" s="6"/>
      <c r="CT644" s="6"/>
      <c r="CU644" s="6"/>
      <c r="CV644" s="6"/>
      <c r="CW644" s="6"/>
      <c r="CX644" s="6"/>
      <c r="CY644" s="6"/>
      <c r="CZ644" s="6"/>
      <c r="DA644" s="6"/>
      <c r="DB644" s="6"/>
      <c r="DC644" s="6"/>
      <c r="DD644" s="6"/>
      <c r="DE644" s="6"/>
      <c r="DF644" s="6"/>
      <c r="DG644" s="6"/>
      <c r="DH644" s="6"/>
      <c r="DI644" s="6"/>
      <c r="DJ644" s="6"/>
      <c r="DK644" s="6"/>
      <c r="DL644" s="6"/>
      <c r="DM644" s="6"/>
      <c r="DN644" s="6"/>
      <c r="DO644" s="6"/>
      <c r="DP644" s="6"/>
      <c r="DQ644" s="6"/>
      <c r="DR644" s="6"/>
      <c r="DS644" s="6"/>
      <c r="DT644" s="6"/>
      <c r="DU644" s="6"/>
      <c r="DV644" s="6"/>
      <c r="DW644" s="6"/>
      <c r="DX644" s="6"/>
      <c r="DY644" s="6"/>
      <c r="DZ644" s="6"/>
      <c r="EA644" s="6"/>
      <c r="EB644" s="6"/>
      <c r="EC644" s="6"/>
      <c r="ED644" s="6"/>
      <c r="EE644" s="6"/>
      <c r="EF644" s="6"/>
      <c r="EG644" s="6"/>
      <c r="EH644" s="6"/>
      <c r="EI644" s="6"/>
      <c r="EJ644" s="6"/>
      <c r="EK644" s="6"/>
      <c r="EL644" s="6"/>
      <c r="EM644" s="6"/>
      <c r="EN644" s="6"/>
      <c r="EO644" s="6"/>
      <c r="EP644" s="6"/>
      <c r="EQ644" s="6"/>
      <c r="ER644" s="6"/>
      <c r="ES644" s="6"/>
      <c r="ET644" s="6"/>
      <c r="EU644" s="6"/>
    </row>
    <row r="645" spans="1:225" s="40" customFormat="1" x14ac:dyDescent="0.25">
      <c r="A645" s="34"/>
      <c r="B645" s="1" t="s">
        <v>52</v>
      </c>
      <c r="C645" s="35"/>
      <c r="D645" s="3">
        <v>10.64</v>
      </c>
      <c r="E645" s="38">
        <v>8</v>
      </c>
      <c r="F645" s="36"/>
      <c r="G645" s="38"/>
      <c r="H645" s="3"/>
      <c r="I645" s="36"/>
      <c r="J645" s="27"/>
      <c r="K645" s="5"/>
      <c r="L645" s="5"/>
      <c r="M645" s="5"/>
      <c r="N645" s="5"/>
      <c r="O645" s="5"/>
      <c r="P645" s="5"/>
      <c r="Q645" s="5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  <c r="CB645" s="6"/>
      <c r="CC645" s="6"/>
      <c r="CD645" s="6"/>
      <c r="CE645" s="6"/>
      <c r="CF645" s="6"/>
      <c r="CG645" s="6"/>
      <c r="CH645" s="6"/>
      <c r="CI645" s="6"/>
      <c r="CJ645" s="6"/>
      <c r="CK645" s="6"/>
      <c r="CL645" s="6"/>
      <c r="CM645" s="6"/>
      <c r="CN645" s="6"/>
      <c r="CO645" s="6"/>
      <c r="CP645" s="6"/>
      <c r="CQ645" s="6"/>
      <c r="CR645" s="6"/>
      <c r="CS645" s="6"/>
      <c r="CT645" s="6"/>
      <c r="CU645" s="6"/>
      <c r="CV645" s="6"/>
      <c r="CW645" s="6"/>
      <c r="CX645" s="6"/>
      <c r="CY645" s="6"/>
      <c r="CZ645" s="6"/>
      <c r="DA645" s="6"/>
      <c r="DB645" s="6"/>
      <c r="DC645" s="6"/>
      <c r="DD645" s="6"/>
      <c r="DE645" s="6"/>
      <c r="DF645" s="6"/>
      <c r="DG645" s="6"/>
      <c r="DH645" s="6"/>
      <c r="DI645" s="6"/>
      <c r="DJ645" s="6"/>
      <c r="DK645" s="6"/>
      <c r="DL645" s="6"/>
      <c r="DM645" s="6"/>
      <c r="DN645" s="6"/>
      <c r="DO645" s="6"/>
      <c r="DP645" s="6"/>
      <c r="DQ645" s="6"/>
      <c r="DR645" s="6"/>
      <c r="DS645" s="6"/>
      <c r="DT645" s="6"/>
      <c r="DU645" s="6"/>
      <c r="DV645" s="6"/>
      <c r="DW645" s="6"/>
      <c r="DX645" s="6"/>
      <c r="DY645" s="6"/>
      <c r="DZ645" s="6"/>
      <c r="EA645" s="6"/>
      <c r="EB645" s="6"/>
      <c r="EC645" s="6"/>
      <c r="ED645" s="6"/>
      <c r="EE645" s="6"/>
      <c r="EF645" s="6"/>
      <c r="EG645" s="6"/>
      <c r="EH645" s="6"/>
      <c r="EI645" s="6"/>
      <c r="EJ645" s="6"/>
      <c r="EK645" s="6"/>
      <c r="EL645" s="6"/>
      <c r="EM645" s="6"/>
      <c r="EN645" s="6"/>
      <c r="EO645" s="6"/>
      <c r="EP645" s="6"/>
      <c r="EQ645" s="6"/>
      <c r="ER645" s="6"/>
      <c r="ES645" s="6"/>
      <c r="ET645" s="6"/>
      <c r="EU645" s="6"/>
    </row>
    <row r="646" spans="1:225" s="40" customFormat="1" x14ac:dyDescent="0.25">
      <c r="A646" s="34"/>
      <c r="B646" s="1" t="s">
        <v>53</v>
      </c>
      <c r="C646" s="35"/>
      <c r="D646" s="3">
        <v>9.52</v>
      </c>
      <c r="E646" s="38">
        <v>8</v>
      </c>
      <c r="F646" s="36"/>
      <c r="G646" s="38"/>
      <c r="H646" s="3"/>
      <c r="I646" s="36"/>
      <c r="J646" s="27"/>
      <c r="K646" s="5"/>
      <c r="L646" s="5"/>
      <c r="M646" s="5"/>
      <c r="N646" s="5"/>
      <c r="O646" s="5"/>
      <c r="P646" s="5"/>
      <c r="Q646" s="5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6"/>
      <c r="DW646" s="6"/>
      <c r="DX646" s="6"/>
      <c r="DY646" s="6"/>
      <c r="DZ646" s="6"/>
      <c r="EA646" s="6"/>
      <c r="EB646" s="6"/>
      <c r="EC646" s="6"/>
      <c r="ED646" s="6"/>
      <c r="EE646" s="6"/>
      <c r="EF646" s="6"/>
      <c r="EG646" s="6"/>
      <c r="EH646" s="6"/>
      <c r="EI646" s="6"/>
      <c r="EJ646" s="6"/>
      <c r="EK646" s="6"/>
      <c r="EL646" s="6"/>
      <c r="EM646" s="6"/>
      <c r="EN646" s="6"/>
      <c r="EO646" s="6"/>
      <c r="EP646" s="6"/>
      <c r="EQ646" s="6"/>
      <c r="ER646" s="6"/>
      <c r="ES646" s="6"/>
      <c r="ET646" s="6"/>
      <c r="EU646" s="6"/>
    </row>
    <row r="647" spans="1:225" s="40" customFormat="1" x14ac:dyDescent="0.25">
      <c r="A647" s="34"/>
      <c r="B647" s="1" t="s">
        <v>110</v>
      </c>
      <c r="C647" s="35"/>
      <c r="D647" s="3">
        <v>43.52</v>
      </c>
      <c r="E647" s="38">
        <v>32</v>
      </c>
      <c r="F647" s="36"/>
      <c r="G647" s="38"/>
      <c r="H647" s="3"/>
      <c r="I647" s="36"/>
      <c r="J647" s="27"/>
      <c r="K647" s="5"/>
      <c r="L647" s="5"/>
      <c r="M647" s="5"/>
      <c r="N647" s="5"/>
      <c r="O647" s="5"/>
      <c r="P647" s="5"/>
      <c r="Q647" s="5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6"/>
      <c r="BW647" s="6"/>
      <c r="BX647" s="6"/>
      <c r="BY647" s="6"/>
      <c r="BZ647" s="6"/>
      <c r="CA647" s="6"/>
      <c r="CB647" s="6"/>
      <c r="CC647" s="6"/>
      <c r="CD647" s="6"/>
      <c r="CE647" s="6"/>
      <c r="CF647" s="6"/>
      <c r="CG647" s="6"/>
      <c r="CH647" s="6"/>
      <c r="CI647" s="6"/>
      <c r="CJ647" s="6"/>
      <c r="CK647" s="6"/>
      <c r="CL647" s="6"/>
      <c r="CM647" s="6"/>
      <c r="CN647" s="6"/>
      <c r="CO647" s="6"/>
      <c r="CP647" s="6"/>
      <c r="CQ647" s="6"/>
      <c r="CR647" s="6"/>
      <c r="CS647" s="6"/>
      <c r="CT647" s="6"/>
      <c r="CU647" s="6"/>
      <c r="CV647" s="6"/>
      <c r="CW647" s="6"/>
      <c r="CX647" s="6"/>
      <c r="CY647" s="6"/>
      <c r="CZ647" s="6"/>
      <c r="DA647" s="6"/>
      <c r="DB647" s="6"/>
      <c r="DC647" s="6"/>
      <c r="DD647" s="6"/>
      <c r="DE647" s="6"/>
      <c r="DF647" s="6"/>
      <c r="DG647" s="6"/>
      <c r="DH647" s="6"/>
      <c r="DI647" s="6"/>
      <c r="DJ647" s="6"/>
      <c r="DK647" s="6"/>
      <c r="DL647" s="6"/>
      <c r="DM647" s="6"/>
      <c r="DN647" s="6"/>
      <c r="DO647" s="6"/>
      <c r="DP647" s="6"/>
      <c r="DQ647" s="6"/>
      <c r="DR647" s="6"/>
      <c r="DS647" s="6"/>
      <c r="DT647" s="6"/>
      <c r="DU647" s="6"/>
      <c r="DV647" s="6"/>
      <c r="DW647" s="6"/>
      <c r="DX647" s="6"/>
      <c r="DY647" s="6"/>
      <c r="DZ647" s="6"/>
      <c r="EA647" s="6"/>
      <c r="EB647" s="6"/>
      <c r="EC647" s="6"/>
      <c r="ED647" s="6"/>
      <c r="EE647" s="6"/>
      <c r="EF647" s="6"/>
      <c r="EG647" s="6"/>
      <c r="EH647" s="6"/>
      <c r="EI647" s="6"/>
      <c r="EJ647" s="6"/>
      <c r="EK647" s="6"/>
      <c r="EL647" s="6"/>
      <c r="EM647" s="6"/>
      <c r="EN647" s="6"/>
      <c r="EO647" s="6"/>
      <c r="EP647" s="6"/>
      <c r="EQ647" s="6"/>
      <c r="ER647" s="6"/>
      <c r="ES647" s="6"/>
      <c r="ET647" s="6"/>
      <c r="EU647" s="6"/>
    </row>
    <row r="648" spans="1:225" s="40" customFormat="1" x14ac:dyDescent="0.25">
      <c r="A648" s="34"/>
      <c r="B648" s="1" t="s">
        <v>74</v>
      </c>
      <c r="C648" s="35"/>
      <c r="D648" s="3">
        <v>1</v>
      </c>
      <c r="E648" s="38">
        <v>1</v>
      </c>
      <c r="F648" s="36"/>
      <c r="G648" s="38"/>
      <c r="H648" s="3"/>
      <c r="I648" s="36"/>
      <c r="J648" s="27"/>
      <c r="K648" s="5"/>
      <c r="L648" s="5"/>
      <c r="M648" s="5"/>
      <c r="N648" s="5"/>
      <c r="O648" s="5"/>
      <c r="P648" s="5"/>
      <c r="Q648" s="5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6"/>
      <c r="CA648" s="6"/>
      <c r="CB648" s="6"/>
      <c r="CC648" s="6"/>
      <c r="CD648" s="6"/>
      <c r="CE648" s="6"/>
      <c r="CF648" s="6"/>
      <c r="CG648" s="6"/>
      <c r="CH648" s="6"/>
      <c r="CI648" s="6"/>
      <c r="CJ648" s="6"/>
      <c r="CK648" s="6"/>
      <c r="CL648" s="6"/>
      <c r="CM648" s="6"/>
      <c r="CN648" s="6"/>
      <c r="CO648" s="6"/>
      <c r="CP648" s="6"/>
      <c r="CQ648" s="6"/>
      <c r="CR648" s="6"/>
      <c r="CS648" s="6"/>
      <c r="CT648" s="6"/>
      <c r="CU648" s="6"/>
      <c r="CV648" s="6"/>
      <c r="CW648" s="6"/>
      <c r="CX648" s="6"/>
      <c r="CY648" s="6"/>
      <c r="CZ648" s="6"/>
      <c r="DA648" s="6"/>
      <c r="DB648" s="6"/>
      <c r="DC648" s="6"/>
      <c r="DD648" s="6"/>
      <c r="DE648" s="6"/>
      <c r="DF648" s="6"/>
      <c r="DG648" s="6"/>
      <c r="DH648" s="6"/>
      <c r="DI648" s="6"/>
      <c r="DJ648" s="6"/>
      <c r="DK648" s="6"/>
      <c r="DL648" s="6"/>
      <c r="DM648" s="6"/>
      <c r="DN648" s="6"/>
      <c r="DO648" s="6"/>
      <c r="DP648" s="6"/>
      <c r="DQ648" s="6"/>
      <c r="DR648" s="6"/>
      <c r="DS648" s="6"/>
      <c r="DT648" s="6"/>
      <c r="DU648" s="6"/>
      <c r="DV648" s="6"/>
      <c r="DW648" s="6"/>
      <c r="DX648" s="6"/>
      <c r="DY648" s="6"/>
      <c r="DZ648" s="6"/>
      <c r="EA648" s="6"/>
      <c r="EB648" s="6"/>
      <c r="EC648" s="6"/>
      <c r="ED648" s="6"/>
      <c r="EE648" s="6"/>
      <c r="EF648" s="6"/>
      <c r="EG648" s="6"/>
      <c r="EH648" s="6"/>
      <c r="EI648" s="6"/>
      <c r="EJ648" s="6"/>
      <c r="EK648" s="6"/>
      <c r="EL648" s="6"/>
      <c r="EM648" s="6"/>
      <c r="EN648" s="6"/>
      <c r="EO648" s="6"/>
      <c r="EP648" s="6"/>
      <c r="EQ648" s="6"/>
      <c r="ER648" s="6"/>
      <c r="ES648" s="6"/>
      <c r="ET648" s="6"/>
      <c r="EU648" s="6"/>
    </row>
    <row r="649" spans="1:225" s="40" customFormat="1" x14ac:dyDescent="0.25">
      <c r="A649" s="34"/>
      <c r="B649" s="1" t="s">
        <v>65</v>
      </c>
      <c r="C649" s="35"/>
      <c r="D649" s="3">
        <v>1</v>
      </c>
      <c r="E649" s="38">
        <v>1</v>
      </c>
      <c r="F649" s="36"/>
      <c r="G649" s="38"/>
      <c r="H649" s="3"/>
      <c r="I649" s="36"/>
      <c r="J649" s="27"/>
      <c r="K649" s="5"/>
      <c r="L649" s="5"/>
      <c r="M649" s="5"/>
      <c r="N649" s="5"/>
      <c r="O649" s="5"/>
      <c r="P649" s="5"/>
      <c r="Q649" s="5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  <c r="BZ649" s="6"/>
      <c r="CA649" s="6"/>
      <c r="CB649" s="6"/>
      <c r="CC649" s="6"/>
      <c r="CD649" s="6"/>
      <c r="CE649" s="6"/>
      <c r="CF649" s="6"/>
      <c r="CG649" s="6"/>
      <c r="CH649" s="6"/>
      <c r="CI649" s="6"/>
      <c r="CJ649" s="6"/>
      <c r="CK649" s="6"/>
      <c r="CL649" s="6"/>
      <c r="CM649" s="6"/>
      <c r="CN649" s="6"/>
      <c r="CO649" s="6"/>
      <c r="CP649" s="6"/>
      <c r="CQ649" s="6"/>
      <c r="CR649" s="6"/>
      <c r="CS649" s="6"/>
      <c r="CT649" s="6"/>
      <c r="CU649" s="6"/>
      <c r="CV649" s="6"/>
      <c r="CW649" s="6"/>
      <c r="CX649" s="6"/>
      <c r="CY649" s="6"/>
      <c r="CZ649" s="6"/>
      <c r="DA649" s="6"/>
      <c r="DB649" s="6"/>
      <c r="DC649" s="6"/>
      <c r="DD649" s="6"/>
      <c r="DE649" s="6"/>
      <c r="DF649" s="6"/>
      <c r="DG649" s="6"/>
      <c r="DH649" s="6"/>
      <c r="DI649" s="6"/>
      <c r="DJ649" s="6"/>
      <c r="DK649" s="6"/>
      <c r="DL649" s="6"/>
      <c r="DM649" s="6"/>
      <c r="DN649" s="6"/>
      <c r="DO649" s="6"/>
      <c r="DP649" s="6"/>
      <c r="DQ649" s="6"/>
      <c r="DR649" s="6"/>
      <c r="DS649" s="6"/>
      <c r="DT649" s="6"/>
      <c r="DU649" s="6"/>
      <c r="DV649" s="6"/>
      <c r="DW649" s="6"/>
      <c r="DX649" s="6"/>
      <c r="DY649" s="6"/>
      <c r="DZ649" s="6"/>
      <c r="EA649" s="6"/>
      <c r="EB649" s="6"/>
      <c r="EC649" s="6"/>
      <c r="ED649" s="6"/>
      <c r="EE649" s="6"/>
      <c r="EF649" s="6"/>
      <c r="EG649" s="6"/>
      <c r="EH649" s="6"/>
      <c r="EI649" s="6"/>
      <c r="EJ649" s="6"/>
      <c r="EK649" s="6"/>
      <c r="EL649" s="6"/>
      <c r="EM649" s="6"/>
      <c r="EN649" s="6"/>
      <c r="EO649" s="6"/>
      <c r="EP649" s="6"/>
      <c r="EQ649" s="6"/>
      <c r="ER649" s="6"/>
      <c r="ES649" s="6"/>
      <c r="ET649" s="6"/>
      <c r="EU649" s="6"/>
    </row>
    <row r="650" spans="1:225" s="40" customFormat="1" x14ac:dyDescent="0.25">
      <c r="A650" s="34"/>
      <c r="B650" s="1" t="s">
        <v>55</v>
      </c>
      <c r="C650" s="35"/>
      <c r="D650" s="3">
        <v>3</v>
      </c>
      <c r="E650" s="38">
        <v>3</v>
      </c>
      <c r="F650" s="36"/>
      <c r="G650" s="38"/>
      <c r="H650" s="3"/>
      <c r="I650" s="36"/>
      <c r="J650" s="27"/>
      <c r="K650" s="5"/>
      <c r="L650" s="5"/>
      <c r="M650" s="5"/>
      <c r="N650" s="5"/>
      <c r="O650" s="5"/>
      <c r="P650" s="5"/>
      <c r="Q650" s="5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6"/>
      <c r="DW650" s="6"/>
      <c r="DX650" s="6"/>
      <c r="DY650" s="6"/>
      <c r="DZ650" s="6"/>
      <c r="EA650" s="6"/>
      <c r="EB650" s="6"/>
      <c r="EC650" s="6"/>
      <c r="ED650" s="6"/>
      <c r="EE650" s="6"/>
      <c r="EF650" s="6"/>
      <c r="EG650" s="6"/>
      <c r="EH650" s="6"/>
      <c r="EI650" s="6"/>
      <c r="EJ650" s="6"/>
      <c r="EK650" s="6"/>
      <c r="EL650" s="6"/>
      <c r="EM650" s="6"/>
      <c r="EN650" s="6"/>
      <c r="EO650" s="6"/>
      <c r="EP650" s="6"/>
      <c r="EQ650" s="6"/>
      <c r="ER650" s="6"/>
      <c r="ES650" s="6"/>
      <c r="ET650" s="6"/>
      <c r="EU650" s="6"/>
    </row>
    <row r="651" spans="1:225" s="42" customFormat="1" x14ac:dyDescent="0.25">
      <c r="A651" s="34"/>
      <c r="B651" s="1" t="s">
        <v>116</v>
      </c>
      <c r="C651" s="35"/>
      <c r="D651" s="3">
        <v>5</v>
      </c>
      <c r="E651" s="38">
        <v>5</v>
      </c>
      <c r="F651" s="36"/>
      <c r="G651" s="38"/>
      <c r="H651" s="3"/>
      <c r="I651" s="36"/>
      <c r="J651" s="27"/>
      <c r="K651" s="5"/>
      <c r="L651" s="5"/>
      <c r="M651" s="5"/>
      <c r="N651" s="5"/>
      <c r="O651" s="5"/>
      <c r="P651" s="5"/>
      <c r="Q651" s="5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49"/>
      <c r="AC651" s="49"/>
      <c r="AD651" s="49"/>
      <c r="AE651" s="49"/>
      <c r="AF651" s="49"/>
      <c r="AG651" s="49"/>
      <c r="AH651" s="49"/>
      <c r="AI651" s="49"/>
      <c r="AJ651" s="49"/>
      <c r="AK651" s="49"/>
      <c r="AL651" s="49"/>
      <c r="AM651" s="49"/>
      <c r="AN651" s="49"/>
      <c r="AO651" s="49"/>
      <c r="AP651" s="49"/>
      <c r="AQ651" s="49"/>
      <c r="AR651" s="49"/>
      <c r="AS651" s="49"/>
      <c r="AT651" s="49"/>
      <c r="AU651" s="49"/>
      <c r="AV651" s="49"/>
      <c r="AW651" s="49"/>
      <c r="AX651" s="49"/>
      <c r="AY651" s="49"/>
      <c r="AZ651" s="49"/>
      <c r="BA651" s="49"/>
      <c r="BB651" s="49"/>
      <c r="BC651" s="49"/>
      <c r="BD651" s="49"/>
      <c r="BE651" s="49"/>
      <c r="BF651" s="49"/>
      <c r="BG651" s="49"/>
      <c r="BH651" s="49"/>
      <c r="BI651" s="49"/>
      <c r="BJ651" s="49"/>
      <c r="BK651" s="49"/>
      <c r="BL651" s="49"/>
      <c r="BM651" s="49"/>
      <c r="BN651" s="49"/>
      <c r="BO651" s="49"/>
      <c r="BP651" s="49"/>
      <c r="BQ651" s="49"/>
      <c r="BR651" s="49"/>
      <c r="BS651" s="49"/>
      <c r="BT651" s="49"/>
      <c r="BU651" s="49"/>
      <c r="BV651" s="49"/>
      <c r="BW651" s="49"/>
      <c r="BX651" s="49"/>
      <c r="BY651" s="49"/>
      <c r="BZ651" s="49"/>
      <c r="CA651" s="49"/>
      <c r="CB651" s="49"/>
      <c r="CC651" s="49"/>
      <c r="CD651" s="49"/>
      <c r="CE651" s="49"/>
      <c r="CF651" s="49"/>
      <c r="CG651" s="49"/>
      <c r="CH651" s="49"/>
      <c r="CI651" s="49"/>
      <c r="CJ651" s="49"/>
      <c r="CK651" s="49"/>
      <c r="CL651" s="49"/>
      <c r="CM651" s="49"/>
      <c r="CN651" s="49"/>
      <c r="CO651" s="49"/>
      <c r="CP651" s="49"/>
      <c r="CQ651" s="49"/>
      <c r="CR651" s="49"/>
      <c r="CS651" s="49"/>
      <c r="CT651" s="49"/>
      <c r="CU651" s="49"/>
      <c r="CV651" s="49"/>
      <c r="CW651" s="49"/>
      <c r="CX651" s="49"/>
      <c r="CY651" s="49"/>
      <c r="CZ651" s="49"/>
      <c r="DA651" s="49"/>
      <c r="DB651" s="49"/>
      <c r="DC651" s="49"/>
      <c r="DD651" s="49"/>
      <c r="DE651" s="49"/>
      <c r="DF651" s="49"/>
      <c r="DG651" s="49"/>
      <c r="DH651" s="49"/>
      <c r="DI651" s="49"/>
      <c r="DJ651" s="49"/>
      <c r="DK651" s="49"/>
      <c r="DL651" s="49"/>
      <c r="DM651" s="49"/>
      <c r="DN651" s="49"/>
      <c r="DO651" s="49"/>
      <c r="DP651" s="49"/>
      <c r="DQ651" s="49"/>
      <c r="DR651" s="49"/>
      <c r="DS651" s="49"/>
      <c r="DT651" s="49"/>
      <c r="DU651" s="49"/>
      <c r="DV651" s="49"/>
      <c r="DW651" s="49"/>
      <c r="DX651" s="49"/>
      <c r="DY651" s="49"/>
      <c r="DZ651" s="49"/>
      <c r="EA651" s="49"/>
      <c r="EB651" s="49"/>
      <c r="EC651" s="49"/>
      <c r="ED651" s="49"/>
      <c r="EE651" s="49"/>
      <c r="EF651" s="49"/>
      <c r="EG651" s="49"/>
      <c r="EH651" s="49"/>
      <c r="EI651" s="49"/>
      <c r="EJ651" s="49"/>
      <c r="EK651" s="49"/>
      <c r="EL651" s="49"/>
      <c r="EM651" s="49"/>
      <c r="EN651" s="49"/>
      <c r="EO651" s="49"/>
      <c r="EP651" s="49"/>
      <c r="EQ651" s="49"/>
      <c r="ER651" s="49"/>
      <c r="ES651" s="49"/>
      <c r="ET651" s="49"/>
      <c r="EU651" s="49"/>
    </row>
    <row r="652" spans="1:225" s="40" customFormat="1" x14ac:dyDescent="0.25">
      <c r="A652" s="34"/>
      <c r="B652" s="1" t="s">
        <v>27</v>
      </c>
      <c r="C652" s="35"/>
      <c r="D652" s="3">
        <v>1.6</v>
      </c>
      <c r="E652" s="38">
        <v>1.6</v>
      </c>
      <c r="F652" s="36"/>
      <c r="G652" s="38"/>
      <c r="H652" s="3"/>
      <c r="I652" s="36"/>
      <c r="J652" s="27"/>
      <c r="K652" s="5"/>
      <c r="L652" s="5"/>
      <c r="M652" s="5"/>
      <c r="N652" s="5"/>
      <c r="O652" s="5"/>
      <c r="P652" s="5"/>
      <c r="Q652" s="5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  <c r="CB652" s="6"/>
      <c r="CC652" s="6"/>
      <c r="CD652" s="6"/>
      <c r="CE652" s="6"/>
      <c r="CF652" s="6"/>
      <c r="CG652" s="6"/>
      <c r="CH652" s="6"/>
      <c r="CI652" s="6"/>
      <c r="CJ652" s="6"/>
      <c r="CK652" s="6"/>
      <c r="CL652" s="6"/>
      <c r="CM652" s="6"/>
      <c r="CN652" s="6"/>
      <c r="CO652" s="6"/>
      <c r="CP652" s="6"/>
      <c r="CQ652" s="6"/>
      <c r="CR652" s="6"/>
      <c r="CS652" s="6"/>
      <c r="CT652" s="6"/>
      <c r="CU652" s="6"/>
      <c r="CV652" s="6"/>
      <c r="CW652" s="6"/>
      <c r="CX652" s="6"/>
      <c r="CY652" s="6"/>
      <c r="CZ652" s="6"/>
      <c r="DA652" s="6"/>
      <c r="DB652" s="6"/>
      <c r="DC652" s="6"/>
      <c r="DD652" s="6"/>
      <c r="DE652" s="6"/>
      <c r="DF652" s="6"/>
      <c r="DG652" s="6"/>
      <c r="DH652" s="6"/>
      <c r="DI652" s="6"/>
      <c r="DJ652" s="6"/>
      <c r="DK652" s="6"/>
      <c r="DL652" s="6"/>
      <c r="DM652" s="6"/>
      <c r="DN652" s="6"/>
      <c r="DO652" s="6"/>
      <c r="DP652" s="6"/>
      <c r="DQ652" s="6"/>
      <c r="DR652" s="6"/>
      <c r="DS652" s="6"/>
      <c r="DT652" s="6"/>
      <c r="DU652" s="6"/>
      <c r="DV652" s="6"/>
      <c r="DW652" s="6"/>
      <c r="DX652" s="6"/>
      <c r="DY652" s="6"/>
      <c r="DZ652" s="6"/>
      <c r="EA652" s="6"/>
      <c r="EB652" s="6"/>
      <c r="EC652" s="6"/>
      <c r="ED652" s="6"/>
      <c r="EE652" s="6"/>
      <c r="EF652" s="6"/>
      <c r="EG652" s="6"/>
      <c r="EH652" s="6"/>
      <c r="EI652" s="6"/>
      <c r="EJ652" s="6"/>
      <c r="EK652" s="6"/>
      <c r="EL652" s="6"/>
      <c r="EM652" s="6"/>
      <c r="EN652" s="6"/>
      <c r="EO652" s="6"/>
      <c r="EP652" s="6"/>
      <c r="EQ652" s="6"/>
      <c r="ER652" s="6"/>
      <c r="ES652" s="6"/>
      <c r="ET652" s="6"/>
      <c r="EU652" s="6"/>
    </row>
    <row r="653" spans="1:225" s="40" customFormat="1" x14ac:dyDescent="0.25">
      <c r="A653" s="34"/>
      <c r="B653" s="1" t="s">
        <v>33</v>
      </c>
      <c r="C653" s="35"/>
      <c r="D653" s="3">
        <v>160</v>
      </c>
      <c r="E653" s="38">
        <v>160</v>
      </c>
      <c r="F653" s="36"/>
      <c r="G653" s="38"/>
      <c r="H653" s="3"/>
      <c r="I653" s="36"/>
      <c r="J653" s="27"/>
      <c r="K653" s="5"/>
      <c r="L653" s="5"/>
      <c r="M653" s="5"/>
      <c r="N653" s="5"/>
      <c r="O653" s="5"/>
      <c r="P653" s="5"/>
      <c r="Q653" s="5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6"/>
      <c r="CA653" s="6"/>
      <c r="CB653" s="6"/>
      <c r="CC653" s="6"/>
      <c r="CD653" s="6"/>
      <c r="CE653" s="6"/>
      <c r="CF653" s="6"/>
      <c r="CG653" s="6"/>
      <c r="CH653" s="6"/>
      <c r="CI653" s="6"/>
      <c r="CJ653" s="6"/>
      <c r="CK653" s="6"/>
      <c r="CL653" s="6"/>
      <c r="CM653" s="6"/>
      <c r="CN653" s="6"/>
      <c r="CO653" s="6"/>
      <c r="CP653" s="6"/>
      <c r="CQ653" s="6"/>
      <c r="CR653" s="6"/>
      <c r="CS653" s="6"/>
      <c r="CT653" s="6"/>
      <c r="CU653" s="6"/>
      <c r="CV653" s="6"/>
      <c r="CW653" s="6"/>
      <c r="CX653" s="6"/>
      <c r="CY653" s="6"/>
      <c r="CZ653" s="6"/>
      <c r="DA653" s="6"/>
      <c r="DB653" s="6"/>
      <c r="DC653" s="6"/>
      <c r="DD653" s="6"/>
      <c r="DE653" s="6"/>
      <c r="DF653" s="6"/>
      <c r="DG653" s="6"/>
      <c r="DH653" s="6"/>
      <c r="DI653" s="6"/>
      <c r="DJ653" s="6"/>
      <c r="DK653" s="6"/>
      <c r="DL653" s="6"/>
      <c r="DM653" s="6"/>
      <c r="DN653" s="6"/>
      <c r="DO653" s="6"/>
      <c r="DP653" s="6"/>
      <c r="DQ653" s="6"/>
      <c r="DR653" s="6"/>
      <c r="DS653" s="6"/>
      <c r="DT653" s="6"/>
      <c r="DU653" s="6"/>
      <c r="DV653" s="6"/>
      <c r="DW653" s="6"/>
      <c r="DX653" s="6"/>
      <c r="DY653" s="6"/>
      <c r="DZ653" s="6"/>
      <c r="EA653" s="6"/>
      <c r="EB653" s="6"/>
      <c r="EC653" s="6"/>
      <c r="ED653" s="6"/>
      <c r="EE653" s="6"/>
      <c r="EF653" s="6"/>
      <c r="EG653" s="6"/>
      <c r="EH653" s="6"/>
      <c r="EI653" s="6"/>
      <c r="EJ653" s="6"/>
      <c r="EK653" s="6"/>
      <c r="EL653" s="6"/>
      <c r="EM653" s="6"/>
      <c r="EN653" s="6"/>
      <c r="EO653" s="6"/>
      <c r="EP653" s="6"/>
      <c r="EQ653" s="6"/>
      <c r="ER653" s="6"/>
      <c r="ES653" s="6"/>
      <c r="ET653" s="6"/>
      <c r="EU653" s="6"/>
    </row>
    <row r="654" spans="1:225" s="42" customFormat="1" ht="30" x14ac:dyDescent="0.25">
      <c r="A654" s="34" t="s">
        <v>256</v>
      </c>
      <c r="B654" s="1"/>
      <c r="C654" s="35">
        <v>160</v>
      </c>
      <c r="D654" s="98"/>
      <c r="E654" s="97"/>
      <c r="F654" s="3">
        <v>13.5</v>
      </c>
      <c r="G654" s="38">
        <v>12.2</v>
      </c>
      <c r="H654" s="3">
        <v>35</v>
      </c>
      <c r="I654" s="38">
        <v>303</v>
      </c>
      <c r="J654" s="27" t="s">
        <v>257</v>
      </c>
      <c r="K654" s="5"/>
      <c r="L654" s="5"/>
      <c r="M654" s="5"/>
      <c r="N654" s="5"/>
      <c r="O654" s="5"/>
      <c r="P654" s="5"/>
      <c r="Q654" s="5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49"/>
      <c r="AC654" s="49"/>
      <c r="AD654" s="49"/>
      <c r="AE654" s="49"/>
      <c r="AF654" s="49"/>
      <c r="AG654" s="49"/>
      <c r="AH654" s="49"/>
      <c r="AI654" s="49"/>
      <c r="AJ654" s="49"/>
      <c r="AK654" s="49"/>
      <c r="AL654" s="49"/>
      <c r="AM654" s="49"/>
      <c r="AN654" s="49"/>
      <c r="AO654" s="49"/>
      <c r="AP654" s="49"/>
      <c r="AQ654" s="49"/>
      <c r="AR654" s="49"/>
      <c r="AS654" s="49"/>
      <c r="AT654" s="49"/>
      <c r="AU654" s="49"/>
      <c r="AV654" s="49"/>
      <c r="AW654" s="49"/>
      <c r="AX654" s="49"/>
      <c r="AY654" s="49"/>
      <c r="AZ654" s="49"/>
      <c r="BA654" s="49"/>
      <c r="BB654" s="49"/>
      <c r="BC654" s="49"/>
      <c r="BD654" s="49"/>
      <c r="BE654" s="49"/>
      <c r="BF654" s="49"/>
      <c r="BG654" s="49"/>
      <c r="BH654" s="49"/>
      <c r="BI654" s="49"/>
      <c r="BJ654" s="49"/>
      <c r="BK654" s="49"/>
      <c r="BL654" s="49"/>
      <c r="BM654" s="49"/>
      <c r="BN654" s="49"/>
      <c r="BO654" s="49"/>
      <c r="BP654" s="49"/>
      <c r="BQ654" s="49"/>
      <c r="BR654" s="49"/>
      <c r="BS654" s="49"/>
      <c r="BT654" s="49"/>
      <c r="BU654" s="49"/>
      <c r="BV654" s="49"/>
      <c r="BW654" s="49"/>
      <c r="BX654" s="49"/>
      <c r="BY654" s="49"/>
      <c r="BZ654" s="49"/>
      <c r="CA654" s="49"/>
      <c r="CB654" s="49"/>
      <c r="CC654" s="49"/>
      <c r="CD654" s="49"/>
      <c r="CE654" s="49"/>
      <c r="CF654" s="49"/>
      <c r="CG654" s="49"/>
      <c r="CH654" s="49"/>
      <c r="CI654" s="49"/>
      <c r="CJ654" s="49"/>
      <c r="CK654" s="49"/>
      <c r="CL654" s="49"/>
      <c r="CM654" s="49"/>
      <c r="CN654" s="49"/>
      <c r="CO654" s="49"/>
      <c r="CP654" s="49"/>
      <c r="CQ654" s="49"/>
      <c r="CR654" s="49"/>
      <c r="CS654" s="49"/>
      <c r="CT654" s="49"/>
      <c r="CU654" s="49"/>
      <c r="CV654" s="49"/>
      <c r="CW654" s="49"/>
      <c r="CX654" s="49"/>
      <c r="CY654" s="49"/>
      <c r="CZ654" s="49"/>
      <c r="DA654" s="49"/>
      <c r="DB654" s="49"/>
      <c r="DC654" s="49"/>
      <c r="DD654" s="49"/>
      <c r="DE654" s="49"/>
      <c r="DF654" s="49"/>
      <c r="DG654" s="49"/>
      <c r="DH654" s="49"/>
      <c r="DI654" s="49"/>
      <c r="DJ654" s="49"/>
      <c r="DK654" s="49"/>
      <c r="DL654" s="49"/>
      <c r="DM654" s="49"/>
      <c r="DN654" s="49"/>
      <c r="DO654" s="49"/>
      <c r="DP654" s="49"/>
      <c r="DQ654" s="49"/>
      <c r="DR654" s="49"/>
      <c r="DS654" s="49"/>
      <c r="DT654" s="49"/>
      <c r="DU654" s="49"/>
      <c r="DV654" s="49"/>
      <c r="DW654" s="49"/>
      <c r="DX654" s="49"/>
      <c r="DY654" s="49"/>
      <c r="DZ654" s="49"/>
      <c r="EA654" s="49"/>
      <c r="EB654" s="49"/>
      <c r="EC654" s="49"/>
      <c r="ED654" s="49"/>
      <c r="EE654" s="49"/>
      <c r="EF654" s="49"/>
      <c r="EG654" s="49"/>
      <c r="EH654" s="49"/>
      <c r="EI654" s="49"/>
      <c r="EJ654" s="49"/>
      <c r="EK654" s="49"/>
      <c r="EL654" s="49"/>
      <c r="EM654" s="49"/>
      <c r="EN654" s="49"/>
      <c r="EO654" s="49"/>
      <c r="EP654" s="49"/>
      <c r="EQ654" s="49"/>
      <c r="ER654" s="49"/>
      <c r="ES654" s="49"/>
      <c r="ET654" s="49"/>
      <c r="EU654" s="49"/>
    </row>
    <row r="655" spans="1:225" s="40" customFormat="1" x14ac:dyDescent="0.25">
      <c r="A655" s="34"/>
      <c r="B655" s="1" t="s">
        <v>258</v>
      </c>
      <c r="C655" s="51"/>
      <c r="D655" s="3">
        <v>52</v>
      </c>
      <c r="E655" s="97">
        <v>52</v>
      </c>
      <c r="F655" s="3"/>
      <c r="G655" s="38"/>
      <c r="H655" s="3"/>
      <c r="I655" s="38"/>
      <c r="J655" s="27"/>
      <c r="K655" s="5"/>
      <c r="L655" s="5"/>
      <c r="M655" s="5"/>
      <c r="N655" s="5"/>
      <c r="O655" s="5"/>
      <c r="P655" s="5"/>
      <c r="Q655" s="5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  <c r="BZ655" s="6"/>
      <c r="CA655" s="6"/>
      <c r="CB655" s="6"/>
      <c r="CC655" s="6"/>
      <c r="CD655" s="6"/>
      <c r="CE655" s="6"/>
      <c r="CF655" s="6"/>
      <c r="CG655" s="6"/>
      <c r="CH655" s="6"/>
      <c r="CI655" s="6"/>
      <c r="CJ655" s="6"/>
      <c r="CK655" s="6"/>
      <c r="CL655" s="6"/>
      <c r="CM655" s="6"/>
      <c r="CN655" s="6"/>
      <c r="CO655" s="6"/>
      <c r="CP655" s="6"/>
      <c r="CQ655" s="6"/>
      <c r="CR655" s="6"/>
      <c r="CS655" s="6"/>
      <c r="CT655" s="6"/>
      <c r="CU655" s="6"/>
      <c r="CV655" s="6"/>
      <c r="CW655" s="6"/>
      <c r="CX655" s="6"/>
      <c r="CY655" s="6"/>
      <c r="CZ655" s="6"/>
      <c r="DA655" s="6"/>
      <c r="DB655" s="6"/>
      <c r="DC655" s="6"/>
      <c r="DD655" s="6"/>
      <c r="DE655" s="6"/>
      <c r="DF655" s="6"/>
      <c r="DG655" s="6"/>
      <c r="DH655" s="6"/>
      <c r="DI655" s="6"/>
      <c r="DJ655" s="6"/>
      <c r="DK655" s="6"/>
      <c r="DL655" s="6"/>
      <c r="DM655" s="6"/>
      <c r="DN655" s="6"/>
      <c r="DO655" s="6"/>
      <c r="DP655" s="6"/>
      <c r="DQ655" s="6"/>
      <c r="DR655" s="6"/>
      <c r="DS655" s="6"/>
      <c r="DT655" s="6"/>
      <c r="DU655" s="6"/>
      <c r="DV655" s="6"/>
      <c r="DW655" s="6"/>
      <c r="DX655" s="6"/>
      <c r="DY655" s="6"/>
      <c r="DZ655" s="6"/>
      <c r="EA655" s="6"/>
      <c r="EB655" s="6"/>
      <c r="EC655" s="6"/>
      <c r="ED655" s="6"/>
      <c r="EE655" s="6"/>
      <c r="EF655" s="6"/>
      <c r="EG655" s="6"/>
      <c r="EH655" s="6"/>
      <c r="EI655" s="6"/>
      <c r="EJ655" s="6"/>
      <c r="EK655" s="6"/>
      <c r="EL655" s="6"/>
      <c r="EM655" s="6"/>
      <c r="EN655" s="6"/>
      <c r="EO655" s="6"/>
      <c r="EP655" s="6"/>
      <c r="EQ655" s="6"/>
      <c r="ER655" s="6"/>
      <c r="ES655" s="6"/>
      <c r="ET655" s="6"/>
      <c r="EU655" s="6"/>
    </row>
    <row r="656" spans="1:225" s="40" customFormat="1" x14ac:dyDescent="0.25">
      <c r="A656" s="34"/>
      <c r="B656" s="1" t="s">
        <v>259</v>
      </c>
      <c r="C656" s="51"/>
      <c r="D656" s="3"/>
      <c r="E656" s="97">
        <v>32</v>
      </c>
      <c r="F656" s="3"/>
      <c r="G656" s="38"/>
      <c r="H656" s="3"/>
      <c r="I656" s="38"/>
      <c r="J656" s="27"/>
      <c r="K656" s="5"/>
      <c r="L656" s="5"/>
      <c r="M656" s="5"/>
      <c r="N656" s="5"/>
      <c r="O656" s="5"/>
      <c r="P656" s="5"/>
      <c r="Q656" s="5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  <c r="BZ656" s="6"/>
      <c r="CA656" s="6"/>
      <c r="CB656" s="6"/>
      <c r="CC656" s="6"/>
      <c r="CD656" s="6"/>
      <c r="CE656" s="6"/>
      <c r="CF656" s="6"/>
      <c r="CG656" s="6"/>
      <c r="CH656" s="6"/>
      <c r="CI656" s="6"/>
      <c r="CJ656" s="6"/>
      <c r="CK656" s="6"/>
      <c r="CL656" s="6"/>
      <c r="CM656" s="6"/>
      <c r="CN656" s="6"/>
      <c r="CO656" s="6"/>
      <c r="CP656" s="6"/>
      <c r="CQ656" s="6"/>
      <c r="CR656" s="6"/>
      <c r="CS656" s="6"/>
      <c r="CT656" s="6"/>
      <c r="CU656" s="6"/>
      <c r="CV656" s="6"/>
      <c r="CW656" s="6"/>
      <c r="CX656" s="6"/>
      <c r="CY656" s="6"/>
      <c r="CZ656" s="6"/>
      <c r="DA656" s="6"/>
      <c r="DB656" s="6"/>
      <c r="DC656" s="6"/>
      <c r="DD656" s="6"/>
      <c r="DE656" s="6"/>
      <c r="DF656" s="6"/>
      <c r="DG656" s="6"/>
      <c r="DH656" s="6"/>
      <c r="DI656" s="6"/>
      <c r="DJ656" s="6"/>
      <c r="DK656" s="6"/>
      <c r="DL656" s="6"/>
      <c r="DM656" s="6"/>
      <c r="DN656" s="6"/>
      <c r="DO656" s="6"/>
      <c r="DP656" s="6"/>
      <c r="DQ656" s="6"/>
      <c r="DR656" s="6"/>
      <c r="DS656" s="6"/>
      <c r="DT656" s="6"/>
      <c r="DU656" s="6"/>
      <c r="DV656" s="6"/>
      <c r="DW656" s="6"/>
      <c r="DX656" s="6"/>
      <c r="DY656" s="6"/>
      <c r="DZ656" s="6"/>
      <c r="EA656" s="6"/>
      <c r="EB656" s="6"/>
      <c r="EC656" s="6"/>
      <c r="ED656" s="6"/>
      <c r="EE656" s="6"/>
      <c r="EF656" s="6"/>
      <c r="EG656" s="6"/>
      <c r="EH656" s="6"/>
      <c r="EI656" s="6"/>
      <c r="EJ656" s="6"/>
      <c r="EK656" s="6"/>
      <c r="EL656" s="6"/>
      <c r="EM656" s="6"/>
      <c r="EN656" s="6"/>
      <c r="EO656" s="6"/>
      <c r="EP656" s="6"/>
      <c r="EQ656" s="6"/>
      <c r="ER656" s="6"/>
      <c r="ES656" s="6"/>
      <c r="ET656" s="6"/>
      <c r="EU656" s="6"/>
    </row>
    <row r="657" spans="1:151" s="42" customFormat="1" x14ac:dyDescent="0.25">
      <c r="A657" s="34"/>
      <c r="B657" s="1" t="s">
        <v>55</v>
      </c>
      <c r="C657" s="51"/>
      <c r="D657" s="98">
        <v>6</v>
      </c>
      <c r="E657" s="97">
        <v>6</v>
      </c>
      <c r="F657" s="3"/>
      <c r="G657" s="38"/>
      <c r="H657" s="3"/>
      <c r="I657" s="38"/>
      <c r="J657" s="27"/>
      <c r="K657" s="5"/>
      <c r="L657" s="5"/>
      <c r="M657" s="5"/>
      <c r="N657" s="5"/>
      <c r="O657" s="5"/>
      <c r="P657" s="5"/>
      <c r="Q657" s="5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49"/>
      <c r="AC657" s="49"/>
      <c r="AD657" s="49"/>
      <c r="AE657" s="49"/>
      <c r="AF657" s="49"/>
      <c r="AG657" s="49"/>
      <c r="AH657" s="49"/>
      <c r="AI657" s="49"/>
      <c r="AJ657" s="49"/>
      <c r="AK657" s="49"/>
      <c r="AL657" s="49"/>
      <c r="AM657" s="49"/>
      <c r="AN657" s="49"/>
      <c r="AO657" s="49"/>
      <c r="AP657" s="49"/>
      <c r="AQ657" s="49"/>
      <c r="AR657" s="49"/>
      <c r="AS657" s="49"/>
      <c r="AT657" s="49"/>
      <c r="AU657" s="49"/>
      <c r="AV657" s="49"/>
      <c r="AW657" s="49"/>
      <c r="AX657" s="49"/>
      <c r="AY657" s="49"/>
      <c r="AZ657" s="49"/>
      <c r="BA657" s="49"/>
      <c r="BB657" s="49"/>
      <c r="BC657" s="49"/>
      <c r="BD657" s="49"/>
      <c r="BE657" s="49"/>
      <c r="BF657" s="49"/>
      <c r="BG657" s="49"/>
      <c r="BH657" s="49"/>
      <c r="BI657" s="49"/>
      <c r="BJ657" s="49"/>
      <c r="BK657" s="49"/>
      <c r="BL657" s="49"/>
      <c r="BM657" s="49"/>
      <c r="BN657" s="49"/>
      <c r="BO657" s="49"/>
      <c r="BP657" s="49"/>
      <c r="BQ657" s="49"/>
      <c r="BR657" s="49"/>
      <c r="BS657" s="49"/>
      <c r="BT657" s="49"/>
      <c r="BU657" s="49"/>
      <c r="BV657" s="49"/>
      <c r="BW657" s="49"/>
      <c r="BX657" s="49"/>
      <c r="BY657" s="49"/>
      <c r="BZ657" s="49"/>
      <c r="CA657" s="49"/>
      <c r="CB657" s="49"/>
      <c r="CC657" s="49"/>
      <c r="CD657" s="49"/>
      <c r="CE657" s="49"/>
      <c r="CF657" s="49"/>
      <c r="CG657" s="49"/>
      <c r="CH657" s="49"/>
      <c r="CI657" s="49"/>
      <c r="CJ657" s="49"/>
      <c r="CK657" s="49"/>
      <c r="CL657" s="49"/>
      <c r="CM657" s="49"/>
      <c r="CN657" s="49"/>
      <c r="CO657" s="49"/>
      <c r="CP657" s="49"/>
      <c r="CQ657" s="49"/>
      <c r="CR657" s="49"/>
      <c r="CS657" s="49"/>
      <c r="CT657" s="49"/>
      <c r="CU657" s="49"/>
      <c r="CV657" s="49"/>
      <c r="CW657" s="49"/>
      <c r="CX657" s="49"/>
      <c r="CY657" s="49"/>
      <c r="CZ657" s="49"/>
      <c r="DA657" s="49"/>
      <c r="DB657" s="49"/>
      <c r="DC657" s="49"/>
      <c r="DD657" s="49"/>
      <c r="DE657" s="49"/>
      <c r="DF657" s="49"/>
      <c r="DG657" s="49"/>
      <c r="DH657" s="49"/>
      <c r="DI657" s="49"/>
      <c r="DJ657" s="49"/>
      <c r="DK657" s="49"/>
      <c r="DL657" s="49"/>
      <c r="DM657" s="49"/>
      <c r="DN657" s="49"/>
      <c r="DO657" s="49"/>
      <c r="DP657" s="49"/>
      <c r="DQ657" s="49"/>
      <c r="DR657" s="49"/>
      <c r="DS657" s="49"/>
      <c r="DT657" s="49"/>
      <c r="DU657" s="49"/>
      <c r="DV657" s="49"/>
      <c r="DW657" s="49"/>
      <c r="DX657" s="49"/>
      <c r="DY657" s="49"/>
      <c r="DZ657" s="49"/>
      <c r="EA657" s="49"/>
      <c r="EB657" s="49"/>
      <c r="EC657" s="49"/>
      <c r="ED657" s="49"/>
      <c r="EE657" s="49"/>
      <c r="EF657" s="49"/>
      <c r="EG657" s="49"/>
      <c r="EH657" s="49"/>
      <c r="EI657" s="49"/>
      <c r="EJ657" s="49"/>
      <c r="EK657" s="49"/>
      <c r="EL657" s="49"/>
      <c r="EM657" s="49"/>
      <c r="EN657" s="49"/>
      <c r="EO657" s="49"/>
      <c r="EP657" s="49"/>
      <c r="EQ657" s="49"/>
      <c r="ER657" s="49"/>
      <c r="ES657" s="49"/>
      <c r="ET657" s="49"/>
      <c r="EU657" s="49"/>
    </row>
    <row r="658" spans="1:151" s="42" customFormat="1" x14ac:dyDescent="0.25">
      <c r="A658" s="34"/>
      <c r="B658" s="1" t="s">
        <v>53</v>
      </c>
      <c r="C658" s="51"/>
      <c r="D658" s="3">
        <v>9.52</v>
      </c>
      <c r="E658" s="38">
        <v>8</v>
      </c>
      <c r="F658" s="3"/>
      <c r="G658" s="38"/>
      <c r="H658" s="3"/>
      <c r="I658" s="38"/>
      <c r="J658" s="27"/>
      <c r="K658" s="5"/>
      <c r="L658" s="5"/>
      <c r="M658" s="5"/>
      <c r="N658" s="5"/>
      <c r="O658" s="5"/>
      <c r="P658" s="5"/>
      <c r="Q658" s="5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49"/>
      <c r="AC658" s="49"/>
      <c r="AD658" s="49"/>
      <c r="AE658" s="49"/>
      <c r="AF658" s="49"/>
      <c r="AG658" s="49"/>
      <c r="AH658" s="49"/>
      <c r="AI658" s="49"/>
      <c r="AJ658" s="49"/>
      <c r="AK658" s="49"/>
      <c r="AL658" s="49"/>
      <c r="AM658" s="49"/>
      <c r="AN658" s="49"/>
      <c r="AO658" s="49"/>
      <c r="AP658" s="49"/>
      <c r="AQ658" s="49"/>
      <c r="AR658" s="49"/>
      <c r="AS658" s="49"/>
      <c r="AT658" s="49"/>
      <c r="AU658" s="49"/>
      <c r="AV658" s="49"/>
      <c r="AW658" s="49"/>
      <c r="AX658" s="49"/>
      <c r="AY658" s="49"/>
      <c r="AZ658" s="49"/>
      <c r="BA658" s="49"/>
      <c r="BB658" s="49"/>
      <c r="BC658" s="49"/>
      <c r="BD658" s="49"/>
      <c r="BE658" s="49"/>
      <c r="BF658" s="49"/>
      <c r="BG658" s="49"/>
      <c r="BH658" s="49"/>
      <c r="BI658" s="49"/>
      <c r="BJ658" s="49"/>
      <c r="BK658" s="49"/>
      <c r="BL658" s="49"/>
      <c r="BM658" s="49"/>
      <c r="BN658" s="49"/>
      <c r="BO658" s="49"/>
      <c r="BP658" s="49"/>
      <c r="BQ658" s="49"/>
      <c r="BR658" s="49"/>
      <c r="BS658" s="49"/>
      <c r="BT658" s="49"/>
      <c r="BU658" s="49"/>
      <c r="BV658" s="49"/>
      <c r="BW658" s="49"/>
      <c r="BX658" s="49"/>
      <c r="BY658" s="49"/>
      <c r="BZ658" s="49"/>
      <c r="CA658" s="49"/>
      <c r="CB658" s="49"/>
      <c r="CC658" s="49"/>
      <c r="CD658" s="49"/>
      <c r="CE658" s="49"/>
      <c r="CF658" s="49"/>
      <c r="CG658" s="49"/>
      <c r="CH658" s="49"/>
      <c r="CI658" s="49"/>
      <c r="CJ658" s="49"/>
      <c r="CK658" s="49"/>
      <c r="CL658" s="49"/>
      <c r="CM658" s="49"/>
      <c r="CN658" s="49"/>
      <c r="CO658" s="49"/>
      <c r="CP658" s="49"/>
      <c r="CQ658" s="49"/>
      <c r="CR658" s="49"/>
      <c r="CS658" s="49"/>
      <c r="CT658" s="49"/>
      <c r="CU658" s="49"/>
      <c r="CV658" s="49"/>
      <c r="CW658" s="49"/>
      <c r="CX658" s="49"/>
      <c r="CY658" s="49"/>
      <c r="CZ658" s="49"/>
      <c r="DA658" s="49"/>
      <c r="DB658" s="49"/>
      <c r="DC658" s="49"/>
      <c r="DD658" s="49"/>
      <c r="DE658" s="49"/>
      <c r="DF658" s="49"/>
      <c r="DG658" s="49"/>
      <c r="DH658" s="49"/>
      <c r="DI658" s="49"/>
      <c r="DJ658" s="49"/>
      <c r="DK658" s="49"/>
      <c r="DL658" s="49"/>
      <c r="DM658" s="49"/>
      <c r="DN658" s="49"/>
      <c r="DO658" s="49"/>
      <c r="DP658" s="49"/>
      <c r="DQ658" s="49"/>
      <c r="DR658" s="49"/>
      <c r="DS658" s="49"/>
      <c r="DT658" s="49"/>
      <c r="DU658" s="49"/>
      <c r="DV658" s="49"/>
      <c r="DW658" s="49"/>
      <c r="DX658" s="49"/>
      <c r="DY658" s="49"/>
      <c r="DZ658" s="49"/>
      <c r="EA658" s="49"/>
      <c r="EB658" s="49"/>
      <c r="EC658" s="49"/>
      <c r="ED658" s="49"/>
      <c r="EE658" s="49"/>
      <c r="EF658" s="49"/>
      <c r="EG658" s="49"/>
      <c r="EH658" s="49"/>
      <c r="EI658" s="49"/>
      <c r="EJ658" s="49"/>
      <c r="EK658" s="49"/>
      <c r="EL658" s="49"/>
      <c r="EM658" s="49"/>
      <c r="EN658" s="49"/>
      <c r="EO658" s="49"/>
      <c r="EP658" s="49"/>
      <c r="EQ658" s="49"/>
      <c r="ER658" s="49"/>
      <c r="ES658" s="49"/>
      <c r="ET658" s="49"/>
      <c r="EU658" s="49"/>
    </row>
    <row r="659" spans="1:151" s="42" customFormat="1" x14ac:dyDescent="0.25">
      <c r="A659" s="34"/>
      <c r="B659" s="1" t="s">
        <v>52</v>
      </c>
      <c r="C659" s="51"/>
      <c r="D659" s="98">
        <v>13.83</v>
      </c>
      <c r="E659" s="97">
        <v>10.4</v>
      </c>
      <c r="F659" s="3"/>
      <c r="G659" s="38"/>
      <c r="H659" s="3"/>
      <c r="I659" s="38"/>
      <c r="J659" s="27"/>
      <c r="K659" s="5"/>
      <c r="L659" s="5"/>
      <c r="M659" s="5"/>
      <c r="N659" s="5"/>
      <c r="O659" s="5"/>
      <c r="P659" s="5"/>
      <c r="Q659" s="5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49"/>
      <c r="AC659" s="49"/>
      <c r="AD659" s="49"/>
      <c r="AE659" s="49"/>
      <c r="AF659" s="49"/>
      <c r="AG659" s="49"/>
      <c r="AH659" s="49"/>
      <c r="AI659" s="49"/>
      <c r="AJ659" s="49"/>
      <c r="AK659" s="49"/>
      <c r="AL659" s="49"/>
      <c r="AM659" s="49"/>
      <c r="AN659" s="49"/>
      <c r="AO659" s="49"/>
      <c r="AP659" s="49"/>
      <c r="AQ659" s="49"/>
      <c r="AR659" s="49"/>
      <c r="AS659" s="49"/>
      <c r="AT659" s="49"/>
      <c r="AU659" s="49"/>
      <c r="AV659" s="49"/>
      <c r="AW659" s="49"/>
      <c r="AX659" s="49"/>
      <c r="AY659" s="49"/>
      <c r="AZ659" s="49"/>
      <c r="BA659" s="49"/>
      <c r="BB659" s="49"/>
      <c r="BC659" s="49"/>
      <c r="BD659" s="49"/>
      <c r="BE659" s="49"/>
      <c r="BF659" s="49"/>
      <c r="BG659" s="49"/>
      <c r="BH659" s="49"/>
      <c r="BI659" s="49"/>
      <c r="BJ659" s="49"/>
      <c r="BK659" s="49"/>
      <c r="BL659" s="49"/>
      <c r="BM659" s="49"/>
      <c r="BN659" s="49"/>
      <c r="BO659" s="49"/>
      <c r="BP659" s="49"/>
      <c r="BQ659" s="49"/>
      <c r="BR659" s="49"/>
      <c r="BS659" s="49"/>
      <c r="BT659" s="49"/>
      <c r="BU659" s="49"/>
      <c r="BV659" s="49"/>
      <c r="BW659" s="49"/>
      <c r="BX659" s="49"/>
      <c r="BY659" s="49"/>
      <c r="BZ659" s="49"/>
      <c r="CA659" s="49"/>
      <c r="CB659" s="49"/>
      <c r="CC659" s="49"/>
      <c r="CD659" s="49"/>
      <c r="CE659" s="49"/>
      <c r="CF659" s="49"/>
      <c r="CG659" s="49"/>
      <c r="CH659" s="49"/>
      <c r="CI659" s="49"/>
      <c r="CJ659" s="49"/>
      <c r="CK659" s="49"/>
      <c r="CL659" s="49"/>
      <c r="CM659" s="49"/>
      <c r="CN659" s="49"/>
      <c r="CO659" s="49"/>
      <c r="CP659" s="49"/>
      <c r="CQ659" s="49"/>
      <c r="CR659" s="49"/>
      <c r="CS659" s="49"/>
      <c r="CT659" s="49"/>
      <c r="CU659" s="49"/>
      <c r="CV659" s="49"/>
      <c r="CW659" s="49"/>
      <c r="CX659" s="49"/>
      <c r="CY659" s="49"/>
      <c r="CZ659" s="49"/>
      <c r="DA659" s="49"/>
      <c r="DB659" s="49"/>
      <c r="DC659" s="49"/>
      <c r="DD659" s="49"/>
      <c r="DE659" s="49"/>
      <c r="DF659" s="49"/>
      <c r="DG659" s="49"/>
      <c r="DH659" s="49"/>
      <c r="DI659" s="49"/>
      <c r="DJ659" s="49"/>
      <c r="DK659" s="49"/>
      <c r="DL659" s="49"/>
      <c r="DM659" s="49"/>
      <c r="DN659" s="49"/>
      <c r="DO659" s="49"/>
      <c r="DP659" s="49"/>
      <c r="DQ659" s="49"/>
      <c r="DR659" s="49"/>
      <c r="DS659" s="49"/>
      <c r="DT659" s="49"/>
      <c r="DU659" s="49"/>
      <c r="DV659" s="49"/>
      <c r="DW659" s="49"/>
      <c r="DX659" s="49"/>
      <c r="DY659" s="49"/>
      <c r="DZ659" s="49"/>
      <c r="EA659" s="49"/>
      <c r="EB659" s="49"/>
      <c r="EC659" s="49"/>
      <c r="ED659" s="49"/>
      <c r="EE659" s="49"/>
      <c r="EF659" s="49"/>
      <c r="EG659" s="49"/>
      <c r="EH659" s="49"/>
      <c r="EI659" s="49"/>
      <c r="EJ659" s="49"/>
      <c r="EK659" s="49"/>
      <c r="EL659" s="49"/>
      <c r="EM659" s="49"/>
      <c r="EN659" s="49"/>
      <c r="EO659" s="49"/>
      <c r="EP659" s="49"/>
      <c r="EQ659" s="49"/>
      <c r="ER659" s="49"/>
      <c r="ES659" s="49"/>
      <c r="ET659" s="49"/>
      <c r="EU659" s="49"/>
    </row>
    <row r="660" spans="1:151" s="42" customFormat="1" x14ac:dyDescent="0.25">
      <c r="A660" s="34"/>
      <c r="B660" s="1" t="s">
        <v>96</v>
      </c>
      <c r="C660" s="51"/>
      <c r="D660" s="98">
        <v>45.6</v>
      </c>
      <c r="E660" s="97">
        <v>45.6</v>
      </c>
      <c r="F660" s="36"/>
      <c r="G660" s="38"/>
      <c r="H660" s="3"/>
      <c r="I660" s="38"/>
      <c r="J660" s="27"/>
      <c r="K660" s="5"/>
      <c r="L660" s="5"/>
      <c r="M660" s="5"/>
      <c r="N660" s="5"/>
      <c r="O660" s="5"/>
      <c r="P660" s="5"/>
      <c r="Q660" s="5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49"/>
      <c r="AC660" s="49"/>
      <c r="AD660" s="49"/>
      <c r="AE660" s="49"/>
      <c r="AF660" s="49"/>
      <c r="AG660" s="49"/>
      <c r="AH660" s="49"/>
      <c r="AI660" s="49"/>
      <c r="AJ660" s="49"/>
      <c r="AK660" s="49"/>
      <c r="AL660" s="49"/>
      <c r="AM660" s="49"/>
      <c r="AN660" s="49"/>
      <c r="AO660" s="49"/>
      <c r="AP660" s="49"/>
      <c r="AQ660" s="49"/>
      <c r="AR660" s="49"/>
      <c r="AS660" s="49"/>
      <c r="AT660" s="49"/>
      <c r="AU660" s="49"/>
      <c r="AV660" s="49"/>
      <c r="AW660" s="49"/>
      <c r="AX660" s="49"/>
      <c r="AY660" s="49"/>
      <c r="AZ660" s="49"/>
      <c r="BA660" s="49"/>
      <c r="BB660" s="49"/>
      <c r="BC660" s="49"/>
      <c r="BD660" s="49"/>
      <c r="BE660" s="49"/>
      <c r="BF660" s="49"/>
      <c r="BG660" s="49"/>
      <c r="BH660" s="49"/>
      <c r="BI660" s="49"/>
      <c r="BJ660" s="49"/>
      <c r="BK660" s="49"/>
      <c r="BL660" s="49"/>
      <c r="BM660" s="49"/>
      <c r="BN660" s="49"/>
      <c r="BO660" s="49"/>
      <c r="BP660" s="49"/>
      <c r="BQ660" s="49"/>
      <c r="BR660" s="49"/>
      <c r="BS660" s="49"/>
      <c r="BT660" s="49"/>
      <c r="BU660" s="49"/>
      <c r="BV660" s="49"/>
      <c r="BW660" s="49"/>
      <c r="BX660" s="49"/>
      <c r="BY660" s="49"/>
      <c r="BZ660" s="49"/>
      <c r="CA660" s="49"/>
      <c r="CB660" s="49"/>
      <c r="CC660" s="49"/>
      <c r="CD660" s="49"/>
      <c r="CE660" s="49"/>
      <c r="CF660" s="49"/>
      <c r="CG660" s="49"/>
      <c r="CH660" s="49"/>
      <c r="CI660" s="49"/>
      <c r="CJ660" s="49"/>
      <c r="CK660" s="49"/>
      <c r="CL660" s="49"/>
      <c r="CM660" s="49"/>
      <c r="CN660" s="49"/>
      <c r="CO660" s="49"/>
      <c r="CP660" s="49"/>
      <c r="CQ660" s="49"/>
      <c r="CR660" s="49"/>
      <c r="CS660" s="49"/>
      <c r="CT660" s="49"/>
      <c r="CU660" s="49"/>
      <c r="CV660" s="49"/>
      <c r="CW660" s="49"/>
      <c r="CX660" s="49"/>
      <c r="CY660" s="49"/>
      <c r="CZ660" s="49"/>
      <c r="DA660" s="49"/>
      <c r="DB660" s="49"/>
      <c r="DC660" s="49"/>
      <c r="DD660" s="49"/>
      <c r="DE660" s="49"/>
      <c r="DF660" s="49"/>
      <c r="DG660" s="49"/>
      <c r="DH660" s="49"/>
      <c r="DI660" s="49"/>
      <c r="DJ660" s="49"/>
      <c r="DK660" s="49"/>
      <c r="DL660" s="49"/>
      <c r="DM660" s="49"/>
      <c r="DN660" s="49"/>
      <c r="DO660" s="49"/>
      <c r="DP660" s="49"/>
      <c r="DQ660" s="49"/>
      <c r="DR660" s="49"/>
      <c r="DS660" s="49"/>
      <c r="DT660" s="49"/>
      <c r="DU660" s="49"/>
      <c r="DV660" s="49"/>
      <c r="DW660" s="49"/>
      <c r="DX660" s="49"/>
      <c r="DY660" s="49"/>
      <c r="DZ660" s="49"/>
      <c r="EA660" s="49"/>
      <c r="EB660" s="49"/>
      <c r="EC660" s="49"/>
      <c r="ED660" s="49"/>
      <c r="EE660" s="49"/>
      <c r="EF660" s="49"/>
      <c r="EG660" s="49"/>
      <c r="EH660" s="49"/>
      <c r="EI660" s="49"/>
      <c r="EJ660" s="49"/>
      <c r="EK660" s="49"/>
      <c r="EL660" s="49"/>
      <c r="EM660" s="49"/>
      <c r="EN660" s="49"/>
      <c r="EO660" s="49"/>
      <c r="EP660" s="49"/>
      <c r="EQ660" s="49"/>
      <c r="ER660" s="49"/>
      <c r="ES660" s="49"/>
      <c r="ET660" s="49"/>
      <c r="EU660" s="49"/>
    </row>
    <row r="661" spans="1:151" s="42" customFormat="1" x14ac:dyDescent="0.25">
      <c r="A661" s="34"/>
      <c r="B661" s="1" t="s">
        <v>25</v>
      </c>
      <c r="C661" s="51"/>
      <c r="D661" s="98">
        <v>69</v>
      </c>
      <c r="E661" s="97">
        <v>69</v>
      </c>
      <c r="F661" s="3"/>
      <c r="G661" s="38"/>
      <c r="H661" s="3"/>
      <c r="I661" s="38"/>
      <c r="J661" s="27"/>
      <c r="K661" s="5"/>
      <c r="L661" s="5"/>
      <c r="M661" s="5"/>
      <c r="N661" s="5"/>
      <c r="O661" s="5"/>
      <c r="P661" s="5"/>
      <c r="Q661" s="5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49"/>
      <c r="AC661" s="49"/>
      <c r="AD661" s="49"/>
      <c r="AE661" s="49"/>
      <c r="AF661" s="49"/>
      <c r="AG661" s="49"/>
      <c r="AH661" s="49"/>
      <c r="AI661" s="49"/>
      <c r="AJ661" s="49"/>
      <c r="AK661" s="49"/>
      <c r="AL661" s="49"/>
      <c r="AM661" s="49"/>
      <c r="AN661" s="49"/>
      <c r="AO661" s="49"/>
      <c r="AP661" s="49"/>
      <c r="AQ661" s="49"/>
      <c r="AR661" s="49"/>
      <c r="AS661" s="49"/>
      <c r="AT661" s="49"/>
      <c r="AU661" s="49"/>
      <c r="AV661" s="49"/>
      <c r="AW661" s="49"/>
      <c r="AX661" s="49"/>
      <c r="AY661" s="49"/>
      <c r="AZ661" s="49"/>
      <c r="BA661" s="49"/>
      <c r="BB661" s="49"/>
      <c r="BC661" s="49"/>
      <c r="BD661" s="49"/>
      <c r="BE661" s="49"/>
      <c r="BF661" s="49"/>
      <c r="BG661" s="49"/>
      <c r="BH661" s="49"/>
      <c r="BI661" s="49"/>
      <c r="BJ661" s="49"/>
      <c r="BK661" s="49"/>
      <c r="BL661" s="49"/>
      <c r="BM661" s="49"/>
      <c r="BN661" s="49"/>
      <c r="BO661" s="49"/>
      <c r="BP661" s="49"/>
      <c r="BQ661" s="49"/>
      <c r="BR661" s="49"/>
      <c r="BS661" s="49"/>
      <c r="BT661" s="49"/>
      <c r="BU661" s="49"/>
      <c r="BV661" s="49"/>
      <c r="BW661" s="49"/>
      <c r="BX661" s="49"/>
      <c r="BY661" s="49"/>
      <c r="BZ661" s="49"/>
      <c r="CA661" s="49"/>
      <c r="CB661" s="49"/>
      <c r="CC661" s="49"/>
      <c r="CD661" s="49"/>
      <c r="CE661" s="49"/>
      <c r="CF661" s="49"/>
      <c r="CG661" s="49"/>
      <c r="CH661" s="49"/>
      <c r="CI661" s="49"/>
      <c r="CJ661" s="49"/>
      <c r="CK661" s="49"/>
      <c r="CL661" s="49"/>
      <c r="CM661" s="49"/>
      <c r="CN661" s="49"/>
      <c r="CO661" s="49"/>
      <c r="CP661" s="49"/>
      <c r="CQ661" s="49"/>
      <c r="CR661" s="49"/>
      <c r="CS661" s="49"/>
      <c r="CT661" s="49"/>
      <c r="CU661" s="49"/>
      <c r="CV661" s="49"/>
      <c r="CW661" s="49"/>
      <c r="CX661" s="49"/>
      <c r="CY661" s="49"/>
      <c r="CZ661" s="49"/>
      <c r="DA661" s="49"/>
      <c r="DB661" s="49"/>
      <c r="DC661" s="49"/>
      <c r="DD661" s="49"/>
      <c r="DE661" s="49"/>
      <c r="DF661" s="49"/>
      <c r="DG661" s="49"/>
      <c r="DH661" s="49"/>
      <c r="DI661" s="49"/>
      <c r="DJ661" s="49"/>
      <c r="DK661" s="49"/>
      <c r="DL661" s="49"/>
      <c r="DM661" s="49"/>
      <c r="DN661" s="49"/>
      <c r="DO661" s="49"/>
      <c r="DP661" s="49"/>
      <c r="DQ661" s="49"/>
      <c r="DR661" s="49"/>
      <c r="DS661" s="49"/>
      <c r="DT661" s="49"/>
      <c r="DU661" s="49"/>
      <c r="DV661" s="49"/>
      <c r="DW661" s="49"/>
      <c r="DX661" s="49"/>
      <c r="DY661" s="49"/>
      <c r="DZ661" s="49"/>
      <c r="EA661" s="49"/>
      <c r="EB661" s="49"/>
      <c r="EC661" s="49"/>
      <c r="ED661" s="49"/>
      <c r="EE661" s="49"/>
      <c r="EF661" s="49"/>
      <c r="EG661" s="49"/>
      <c r="EH661" s="49"/>
      <c r="EI661" s="49"/>
      <c r="EJ661" s="49"/>
      <c r="EK661" s="49"/>
      <c r="EL661" s="49"/>
      <c r="EM661" s="49"/>
      <c r="EN661" s="49"/>
      <c r="EO661" s="49"/>
      <c r="EP661" s="49"/>
      <c r="EQ661" s="49"/>
      <c r="ER661" s="49"/>
      <c r="ES661" s="49"/>
      <c r="ET661" s="49"/>
      <c r="EU661" s="49"/>
    </row>
    <row r="662" spans="1:151" s="42" customFormat="1" x14ac:dyDescent="0.25">
      <c r="A662" s="34"/>
      <c r="B662" s="1" t="s">
        <v>27</v>
      </c>
      <c r="C662" s="51"/>
      <c r="D662" s="97">
        <v>1</v>
      </c>
      <c r="E662" s="97">
        <v>1</v>
      </c>
      <c r="F662" s="38"/>
      <c r="G662" s="38"/>
      <c r="H662" s="38"/>
      <c r="I662" s="38"/>
      <c r="J662" s="27"/>
      <c r="K662" s="5"/>
      <c r="L662" s="5"/>
      <c r="M662" s="5"/>
      <c r="N662" s="5"/>
      <c r="O662" s="5"/>
      <c r="P662" s="5"/>
      <c r="Q662" s="5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49"/>
      <c r="AC662" s="49"/>
      <c r="AD662" s="49"/>
      <c r="AE662" s="49"/>
      <c r="AF662" s="49"/>
      <c r="AG662" s="49"/>
      <c r="AH662" s="49"/>
      <c r="AI662" s="49"/>
      <c r="AJ662" s="49"/>
      <c r="AK662" s="49"/>
      <c r="AL662" s="49"/>
      <c r="AM662" s="49"/>
      <c r="AN662" s="49"/>
      <c r="AO662" s="49"/>
      <c r="AP662" s="49"/>
      <c r="AQ662" s="49"/>
      <c r="AR662" s="49"/>
      <c r="AS662" s="49"/>
      <c r="AT662" s="49"/>
      <c r="AU662" s="49"/>
      <c r="AV662" s="49"/>
      <c r="AW662" s="49"/>
      <c r="AX662" s="49"/>
      <c r="AY662" s="49"/>
      <c r="AZ662" s="49"/>
      <c r="BA662" s="49"/>
      <c r="BB662" s="49"/>
      <c r="BC662" s="49"/>
      <c r="BD662" s="49"/>
      <c r="BE662" s="49"/>
      <c r="BF662" s="49"/>
      <c r="BG662" s="49"/>
      <c r="BH662" s="49"/>
      <c r="BI662" s="49"/>
      <c r="BJ662" s="49"/>
      <c r="BK662" s="49"/>
      <c r="BL662" s="49"/>
      <c r="BM662" s="49"/>
      <c r="BN662" s="49"/>
      <c r="BO662" s="49"/>
      <c r="BP662" s="49"/>
      <c r="BQ662" s="49"/>
      <c r="BR662" s="49"/>
      <c r="BS662" s="49"/>
      <c r="BT662" s="49"/>
      <c r="BU662" s="49"/>
      <c r="BV662" s="49"/>
      <c r="BW662" s="49"/>
      <c r="BX662" s="49"/>
      <c r="BY662" s="49"/>
      <c r="BZ662" s="49"/>
      <c r="CA662" s="49"/>
      <c r="CB662" s="49"/>
      <c r="CC662" s="49"/>
      <c r="CD662" s="49"/>
      <c r="CE662" s="49"/>
      <c r="CF662" s="49"/>
      <c r="CG662" s="49"/>
      <c r="CH662" s="49"/>
      <c r="CI662" s="49"/>
      <c r="CJ662" s="49"/>
      <c r="CK662" s="49"/>
      <c r="CL662" s="49"/>
      <c r="CM662" s="49"/>
      <c r="CN662" s="49"/>
      <c r="CO662" s="49"/>
      <c r="CP662" s="49"/>
      <c r="CQ662" s="49"/>
      <c r="CR662" s="49"/>
      <c r="CS662" s="49"/>
      <c r="CT662" s="49"/>
      <c r="CU662" s="49"/>
      <c r="CV662" s="49"/>
      <c r="CW662" s="49"/>
      <c r="CX662" s="49"/>
      <c r="CY662" s="49"/>
      <c r="CZ662" s="49"/>
      <c r="DA662" s="49"/>
      <c r="DB662" s="49"/>
      <c r="DC662" s="49"/>
      <c r="DD662" s="49"/>
      <c r="DE662" s="49"/>
      <c r="DF662" s="49"/>
      <c r="DG662" s="49"/>
      <c r="DH662" s="49"/>
      <c r="DI662" s="49"/>
      <c r="DJ662" s="49"/>
      <c r="DK662" s="49"/>
      <c r="DL662" s="49"/>
      <c r="DM662" s="49"/>
      <c r="DN662" s="49"/>
      <c r="DO662" s="49"/>
      <c r="DP662" s="49"/>
      <c r="DQ662" s="49"/>
      <c r="DR662" s="49"/>
      <c r="DS662" s="49"/>
      <c r="DT662" s="49"/>
      <c r="DU662" s="49"/>
      <c r="DV662" s="49"/>
      <c r="DW662" s="49"/>
      <c r="DX662" s="49"/>
      <c r="DY662" s="49"/>
      <c r="DZ662" s="49"/>
      <c r="EA662" s="49"/>
      <c r="EB662" s="49"/>
      <c r="EC662" s="49"/>
      <c r="ED662" s="49"/>
      <c r="EE662" s="49"/>
      <c r="EF662" s="49"/>
      <c r="EG662" s="49"/>
      <c r="EH662" s="49"/>
      <c r="EI662" s="49"/>
      <c r="EJ662" s="49"/>
      <c r="EK662" s="49"/>
      <c r="EL662" s="49"/>
      <c r="EM662" s="49"/>
      <c r="EN662" s="49"/>
      <c r="EO662" s="49"/>
      <c r="EP662" s="49"/>
      <c r="EQ662" s="49"/>
      <c r="ER662" s="49"/>
      <c r="ES662" s="49"/>
      <c r="ET662" s="49"/>
      <c r="EU662" s="49"/>
    </row>
    <row r="663" spans="1:151" s="42" customFormat="1" x14ac:dyDescent="0.25">
      <c r="A663" s="34"/>
      <c r="B663" s="1" t="s">
        <v>219</v>
      </c>
      <c r="C663" s="51"/>
      <c r="D663" s="98"/>
      <c r="E663" s="97">
        <v>134</v>
      </c>
      <c r="F663" s="3"/>
      <c r="G663" s="38"/>
      <c r="H663" s="3"/>
      <c r="I663" s="36"/>
      <c r="J663" s="27"/>
      <c r="K663" s="5"/>
      <c r="L663" s="5"/>
      <c r="M663" s="5"/>
      <c r="N663" s="5"/>
      <c r="O663" s="5"/>
      <c r="P663" s="5"/>
      <c r="Q663" s="5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49"/>
      <c r="AC663" s="49"/>
      <c r="AD663" s="49"/>
      <c r="AE663" s="49"/>
      <c r="AF663" s="49"/>
      <c r="AG663" s="49"/>
      <c r="AH663" s="49"/>
      <c r="AI663" s="49"/>
      <c r="AJ663" s="49"/>
      <c r="AK663" s="49"/>
      <c r="AL663" s="49"/>
      <c r="AM663" s="49"/>
      <c r="AN663" s="49"/>
      <c r="AO663" s="49"/>
      <c r="AP663" s="49"/>
      <c r="AQ663" s="49"/>
      <c r="AR663" s="49"/>
      <c r="AS663" s="49"/>
      <c r="AT663" s="49"/>
      <c r="AU663" s="49"/>
      <c r="AV663" s="49"/>
      <c r="AW663" s="49"/>
      <c r="AX663" s="49"/>
      <c r="AY663" s="49"/>
      <c r="AZ663" s="49"/>
      <c r="BA663" s="49"/>
      <c r="BB663" s="49"/>
      <c r="BC663" s="49"/>
      <c r="BD663" s="49"/>
      <c r="BE663" s="49"/>
      <c r="BF663" s="49"/>
      <c r="BG663" s="49"/>
      <c r="BH663" s="49"/>
      <c r="BI663" s="49"/>
      <c r="BJ663" s="49"/>
      <c r="BK663" s="49"/>
      <c r="BL663" s="49"/>
      <c r="BM663" s="49"/>
      <c r="BN663" s="49"/>
      <c r="BO663" s="49"/>
      <c r="BP663" s="49"/>
      <c r="BQ663" s="49"/>
      <c r="BR663" s="49"/>
      <c r="BS663" s="49"/>
      <c r="BT663" s="49"/>
      <c r="BU663" s="49"/>
      <c r="BV663" s="49"/>
      <c r="BW663" s="49"/>
      <c r="BX663" s="49"/>
      <c r="BY663" s="49"/>
      <c r="BZ663" s="49"/>
      <c r="CA663" s="49"/>
      <c r="CB663" s="49"/>
      <c r="CC663" s="49"/>
      <c r="CD663" s="49"/>
      <c r="CE663" s="49"/>
      <c r="CF663" s="49"/>
      <c r="CG663" s="49"/>
      <c r="CH663" s="49"/>
      <c r="CI663" s="49"/>
      <c r="CJ663" s="49"/>
      <c r="CK663" s="49"/>
      <c r="CL663" s="49"/>
      <c r="CM663" s="49"/>
      <c r="CN663" s="49"/>
      <c r="CO663" s="49"/>
      <c r="CP663" s="49"/>
      <c r="CQ663" s="49"/>
      <c r="CR663" s="49"/>
      <c r="CS663" s="49"/>
      <c r="CT663" s="49"/>
      <c r="CU663" s="49"/>
      <c r="CV663" s="49"/>
      <c r="CW663" s="49"/>
      <c r="CX663" s="49"/>
      <c r="CY663" s="49"/>
      <c r="CZ663" s="49"/>
      <c r="DA663" s="49"/>
      <c r="DB663" s="49"/>
      <c r="DC663" s="49"/>
      <c r="DD663" s="49"/>
      <c r="DE663" s="49"/>
      <c r="DF663" s="49"/>
      <c r="DG663" s="49"/>
      <c r="DH663" s="49"/>
      <c r="DI663" s="49"/>
      <c r="DJ663" s="49"/>
      <c r="DK663" s="49"/>
      <c r="DL663" s="49"/>
      <c r="DM663" s="49"/>
      <c r="DN663" s="49"/>
      <c r="DO663" s="49"/>
      <c r="DP663" s="49"/>
      <c r="DQ663" s="49"/>
      <c r="DR663" s="49"/>
      <c r="DS663" s="49"/>
      <c r="DT663" s="49"/>
      <c r="DU663" s="49"/>
      <c r="DV663" s="49"/>
      <c r="DW663" s="49"/>
      <c r="DX663" s="49"/>
      <c r="DY663" s="49"/>
      <c r="DZ663" s="49"/>
      <c r="EA663" s="49"/>
      <c r="EB663" s="49"/>
      <c r="EC663" s="49"/>
      <c r="ED663" s="49"/>
      <c r="EE663" s="49"/>
      <c r="EF663" s="49"/>
      <c r="EG663" s="49"/>
      <c r="EH663" s="49"/>
      <c r="EI663" s="49"/>
      <c r="EJ663" s="49"/>
      <c r="EK663" s="49"/>
      <c r="EL663" s="49"/>
      <c r="EM663" s="49"/>
      <c r="EN663" s="49"/>
      <c r="EO663" s="49"/>
      <c r="EP663" s="49"/>
      <c r="EQ663" s="49"/>
      <c r="ER663" s="49"/>
      <c r="ES663" s="49"/>
      <c r="ET663" s="49"/>
      <c r="EU663" s="49"/>
    </row>
    <row r="664" spans="1:151" s="116" customFormat="1" x14ac:dyDescent="0.25">
      <c r="A664" s="95" t="s">
        <v>89</v>
      </c>
      <c r="B664" s="1"/>
      <c r="C664" s="35">
        <v>180</v>
      </c>
      <c r="D664" s="3"/>
      <c r="E664" s="38"/>
      <c r="F664" s="96">
        <v>0.6</v>
      </c>
      <c r="G664" s="97">
        <v>0.06</v>
      </c>
      <c r="H664" s="98">
        <v>15</v>
      </c>
      <c r="I664" s="99">
        <v>62.5</v>
      </c>
      <c r="J664" s="77" t="s">
        <v>90</v>
      </c>
      <c r="K664" s="5"/>
      <c r="L664" s="5"/>
      <c r="M664" s="5"/>
      <c r="N664" s="5"/>
      <c r="O664" s="5"/>
      <c r="P664" s="5"/>
      <c r="Q664" s="5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49"/>
      <c r="AC664" s="49"/>
      <c r="AD664" s="49"/>
      <c r="AE664" s="49"/>
      <c r="AF664" s="49"/>
      <c r="AG664" s="49"/>
      <c r="AH664" s="49"/>
      <c r="AI664" s="49"/>
      <c r="AJ664" s="49"/>
      <c r="AK664" s="49"/>
      <c r="AL664" s="49"/>
      <c r="AM664" s="49"/>
      <c r="AN664" s="49"/>
      <c r="AO664" s="49"/>
      <c r="AP664" s="49"/>
      <c r="AQ664" s="49"/>
      <c r="AR664" s="49"/>
      <c r="AS664" s="49"/>
      <c r="AT664" s="49"/>
      <c r="AU664" s="49"/>
      <c r="AV664" s="49"/>
      <c r="AW664" s="49"/>
      <c r="AX664" s="49"/>
      <c r="AY664" s="49"/>
      <c r="AZ664" s="49"/>
      <c r="BA664" s="49"/>
      <c r="BB664" s="49"/>
      <c r="BC664" s="49"/>
      <c r="BD664" s="49"/>
      <c r="BE664" s="49"/>
      <c r="BF664" s="49"/>
      <c r="BG664" s="49"/>
      <c r="BH664" s="49"/>
      <c r="BI664" s="49"/>
      <c r="BJ664" s="49"/>
      <c r="BK664" s="49"/>
      <c r="BL664" s="49"/>
      <c r="BM664" s="49"/>
      <c r="BN664" s="49"/>
      <c r="BO664" s="49"/>
      <c r="BP664" s="49"/>
      <c r="BQ664" s="49"/>
      <c r="BR664" s="49"/>
      <c r="BS664" s="49"/>
      <c r="BT664" s="49"/>
      <c r="BU664" s="49"/>
      <c r="BV664" s="49"/>
      <c r="BW664" s="49"/>
      <c r="BX664" s="49"/>
      <c r="BY664" s="49"/>
      <c r="BZ664" s="49"/>
      <c r="CA664" s="49"/>
      <c r="CB664" s="49"/>
      <c r="CC664" s="49"/>
      <c r="CD664" s="49"/>
      <c r="CE664" s="49"/>
      <c r="CF664" s="49"/>
      <c r="CG664" s="49"/>
      <c r="CH664" s="49"/>
      <c r="CI664" s="49"/>
      <c r="CJ664" s="49"/>
      <c r="CK664" s="49"/>
      <c r="CL664" s="49"/>
      <c r="CM664" s="49"/>
      <c r="CN664" s="49"/>
      <c r="CO664" s="49"/>
      <c r="CP664" s="49"/>
      <c r="CQ664" s="49"/>
      <c r="CR664" s="49"/>
      <c r="CS664" s="49"/>
      <c r="CT664" s="49"/>
      <c r="CU664" s="49"/>
      <c r="CV664" s="49"/>
      <c r="CW664" s="49"/>
      <c r="CX664" s="49"/>
      <c r="CY664" s="49"/>
      <c r="CZ664" s="49"/>
      <c r="DA664" s="49"/>
      <c r="DB664" s="49"/>
      <c r="DC664" s="49"/>
      <c r="DD664" s="49"/>
      <c r="DE664" s="49"/>
      <c r="DF664" s="49"/>
      <c r="DG664" s="49"/>
      <c r="DH664" s="49"/>
      <c r="DI664" s="49"/>
      <c r="DJ664" s="49"/>
      <c r="DK664" s="49"/>
      <c r="DL664" s="49"/>
      <c r="DM664" s="49"/>
      <c r="DN664" s="49"/>
      <c r="DO664" s="49"/>
      <c r="DP664" s="49"/>
      <c r="DQ664" s="49"/>
      <c r="DR664" s="49"/>
      <c r="DS664" s="49"/>
      <c r="DT664" s="49"/>
      <c r="DU664" s="49"/>
      <c r="DV664" s="49"/>
      <c r="DW664" s="49"/>
      <c r="DX664" s="49"/>
      <c r="DY664" s="49"/>
      <c r="DZ664" s="49"/>
      <c r="EA664" s="49"/>
      <c r="EB664" s="49"/>
      <c r="EC664" s="49"/>
      <c r="ED664" s="49"/>
      <c r="EE664" s="49"/>
      <c r="EF664" s="49"/>
      <c r="EG664" s="49"/>
      <c r="EH664" s="49"/>
      <c r="EI664" s="49"/>
      <c r="EJ664" s="49"/>
      <c r="EK664" s="49"/>
      <c r="EL664" s="49"/>
      <c r="EM664" s="49"/>
      <c r="EN664" s="49"/>
      <c r="EO664" s="49"/>
      <c r="EP664" s="49"/>
      <c r="EQ664" s="49"/>
      <c r="ER664" s="49"/>
      <c r="ES664" s="49"/>
      <c r="ET664" s="49"/>
      <c r="EU664" s="49"/>
    </row>
    <row r="665" spans="1:151" s="116" customFormat="1" x14ac:dyDescent="0.25">
      <c r="A665" s="100"/>
      <c r="B665" s="68" t="s">
        <v>91</v>
      </c>
      <c r="C665" s="35"/>
      <c r="D665" s="3">
        <v>15.3</v>
      </c>
      <c r="E665" s="38">
        <v>15</v>
      </c>
      <c r="F665" s="96"/>
      <c r="G665" s="35"/>
      <c r="H665" s="56"/>
      <c r="I665" s="99"/>
      <c r="J665" s="77"/>
      <c r="K665" s="5"/>
      <c r="L665" s="5"/>
      <c r="M665" s="5"/>
      <c r="N665" s="5"/>
      <c r="O665" s="5"/>
      <c r="P665" s="5"/>
      <c r="Q665" s="5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49"/>
      <c r="AC665" s="49"/>
      <c r="AD665" s="49"/>
      <c r="AE665" s="49"/>
      <c r="AF665" s="49"/>
      <c r="AG665" s="49"/>
      <c r="AH665" s="49"/>
      <c r="AI665" s="49"/>
      <c r="AJ665" s="49"/>
      <c r="AK665" s="49"/>
      <c r="AL665" s="49"/>
      <c r="AM665" s="49"/>
      <c r="AN665" s="49"/>
      <c r="AO665" s="49"/>
      <c r="AP665" s="49"/>
      <c r="AQ665" s="49"/>
      <c r="AR665" s="49"/>
      <c r="AS665" s="49"/>
      <c r="AT665" s="49"/>
      <c r="AU665" s="49"/>
      <c r="AV665" s="49"/>
      <c r="AW665" s="49"/>
      <c r="AX665" s="49"/>
      <c r="AY665" s="49"/>
      <c r="AZ665" s="49"/>
      <c r="BA665" s="49"/>
      <c r="BB665" s="49"/>
      <c r="BC665" s="49"/>
      <c r="BD665" s="49"/>
      <c r="BE665" s="49"/>
      <c r="BF665" s="49"/>
      <c r="BG665" s="49"/>
      <c r="BH665" s="49"/>
      <c r="BI665" s="49"/>
      <c r="BJ665" s="49"/>
      <c r="BK665" s="49"/>
      <c r="BL665" s="49"/>
      <c r="BM665" s="49"/>
      <c r="BN665" s="49"/>
      <c r="BO665" s="49"/>
      <c r="BP665" s="49"/>
      <c r="BQ665" s="49"/>
      <c r="BR665" s="49"/>
      <c r="BS665" s="49"/>
      <c r="BT665" s="49"/>
      <c r="BU665" s="49"/>
      <c r="BV665" s="49"/>
      <c r="BW665" s="49"/>
      <c r="BX665" s="49"/>
      <c r="BY665" s="49"/>
      <c r="BZ665" s="49"/>
      <c r="CA665" s="49"/>
      <c r="CB665" s="49"/>
      <c r="CC665" s="49"/>
      <c r="CD665" s="49"/>
      <c r="CE665" s="49"/>
      <c r="CF665" s="49"/>
      <c r="CG665" s="49"/>
      <c r="CH665" s="49"/>
      <c r="CI665" s="49"/>
      <c r="CJ665" s="49"/>
      <c r="CK665" s="49"/>
      <c r="CL665" s="49"/>
      <c r="CM665" s="49"/>
      <c r="CN665" s="49"/>
      <c r="CO665" s="49"/>
      <c r="CP665" s="49"/>
      <c r="CQ665" s="49"/>
      <c r="CR665" s="49"/>
      <c r="CS665" s="49"/>
      <c r="CT665" s="49"/>
      <c r="CU665" s="49"/>
      <c r="CV665" s="49"/>
      <c r="CW665" s="49"/>
      <c r="CX665" s="49"/>
      <c r="CY665" s="49"/>
      <c r="CZ665" s="49"/>
      <c r="DA665" s="49"/>
      <c r="DB665" s="49"/>
      <c r="DC665" s="49"/>
      <c r="DD665" s="49"/>
      <c r="DE665" s="49"/>
      <c r="DF665" s="49"/>
      <c r="DG665" s="49"/>
      <c r="DH665" s="49"/>
      <c r="DI665" s="49"/>
      <c r="DJ665" s="49"/>
      <c r="DK665" s="49"/>
      <c r="DL665" s="49"/>
      <c r="DM665" s="49"/>
      <c r="DN665" s="49"/>
      <c r="DO665" s="49"/>
      <c r="DP665" s="49"/>
      <c r="DQ665" s="49"/>
      <c r="DR665" s="49"/>
      <c r="DS665" s="49"/>
      <c r="DT665" s="49"/>
      <c r="DU665" s="49"/>
      <c r="DV665" s="49"/>
      <c r="DW665" s="49"/>
      <c r="DX665" s="49"/>
      <c r="DY665" s="49"/>
      <c r="DZ665" s="49"/>
      <c r="EA665" s="49"/>
      <c r="EB665" s="49"/>
      <c r="EC665" s="49"/>
      <c r="ED665" s="49"/>
      <c r="EE665" s="49"/>
      <c r="EF665" s="49"/>
      <c r="EG665" s="49"/>
      <c r="EH665" s="49"/>
      <c r="EI665" s="49"/>
      <c r="EJ665" s="49"/>
      <c r="EK665" s="49"/>
      <c r="EL665" s="49"/>
      <c r="EM665" s="49"/>
      <c r="EN665" s="49"/>
      <c r="EO665" s="49"/>
      <c r="EP665" s="49"/>
      <c r="EQ665" s="49"/>
      <c r="ER665" s="49"/>
      <c r="ES665" s="49"/>
      <c r="ET665" s="49"/>
      <c r="EU665" s="49"/>
    </row>
    <row r="666" spans="1:151" s="116" customFormat="1" x14ac:dyDescent="0.25">
      <c r="A666" s="100"/>
      <c r="B666" s="1" t="s">
        <v>25</v>
      </c>
      <c r="C666" s="35"/>
      <c r="D666" s="3">
        <v>180</v>
      </c>
      <c r="E666" s="38">
        <v>180</v>
      </c>
      <c r="F666" s="96"/>
      <c r="G666" s="35"/>
      <c r="H666" s="56"/>
      <c r="I666" s="99"/>
      <c r="J666" s="77"/>
      <c r="K666" s="5"/>
      <c r="L666" s="5"/>
      <c r="M666" s="5"/>
      <c r="N666" s="5"/>
      <c r="O666" s="5"/>
      <c r="P666" s="5"/>
      <c r="Q666" s="5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49"/>
      <c r="AC666" s="49"/>
      <c r="AD666" s="49"/>
      <c r="AE666" s="49"/>
      <c r="AF666" s="49"/>
      <c r="AG666" s="49"/>
      <c r="AH666" s="49"/>
      <c r="AI666" s="49"/>
      <c r="AJ666" s="49"/>
      <c r="AK666" s="49"/>
      <c r="AL666" s="49"/>
      <c r="AM666" s="49"/>
      <c r="AN666" s="49"/>
      <c r="AO666" s="49"/>
      <c r="AP666" s="49"/>
      <c r="AQ666" s="49"/>
      <c r="AR666" s="49"/>
      <c r="AS666" s="49"/>
      <c r="AT666" s="49"/>
      <c r="AU666" s="49"/>
      <c r="AV666" s="49"/>
      <c r="AW666" s="49"/>
      <c r="AX666" s="49"/>
      <c r="AY666" s="49"/>
      <c r="AZ666" s="49"/>
      <c r="BA666" s="49"/>
      <c r="BB666" s="49"/>
      <c r="BC666" s="49"/>
      <c r="BD666" s="49"/>
      <c r="BE666" s="49"/>
      <c r="BF666" s="49"/>
      <c r="BG666" s="49"/>
      <c r="BH666" s="49"/>
      <c r="BI666" s="49"/>
      <c r="BJ666" s="49"/>
      <c r="BK666" s="49"/>
      <c r="BL666" s="49"/>
      <c r="BM666" s="49"/>
      <c r="BN666" s="49"/>
      <c r="BO666" s="49"/>
      <c r="BP666" s="49"/>
      <c r="BQ666" s="49"/>
      <c r="BR666" s="49"/>
      <c r="BS666" s="49"/>
      <c r="BT666" s="49"/>
      <c r="BU666" s="49"/>
      <c r="BV666" s="49"/>
      <c r="BW666" s="49"/>
      <c r="BX666" s="49"/>
      <c r="BY666" s="49"/>
      <c r="BZ666" s="49"/>
      <c r="CA666" s="49"/>
      <c r="CB666" s="49"/>
      <c r="CC666" s="49"/>
      <c r="CD666" s="49"/>
      <c r="CE666" s="49"/>
      <c r="CF666" s="49"/>
      <c r="CG666" s="49"/>
      <c r="CH666" s="49"/>
      <c r="CI666" s="49"/>
      <c r="CJ666" s="49"/>
      <c r="CK666" s="49"/>
      <c r="CL666" s="49"/>
      <c r="CM666" s="49"/>
      <c r="CN666" s="49"/>
      <c r="CO666" s="49"/>
      <c r="CP666" s="49"/>
      <c r="CQ666" s="49"/>
      <c r="CR666" s="49"/>
      <c r="CS666" s="49"/>
      <c r="CT666" s="49"/>
      <c r="CU666" s="49"/>
      <c r="CV666" s="49"/>
      <c r="CW666" s="49"/>
      <c r="CX666" s="49"/>
      <c r="CY666" s="49"/>
      <c r="CZ666" s="49"/>
      <c r="DA666" s="49"/>
      <c r="DB666" s="49"/>
      <c r="DC666" s="49"/>
      <c r="DD666" s="49"/>
      <c r="DE666" s="49"/>
      <c r="DF666" s="49"/>
      <c r="DG666" s="49"/>
      <c r="DH666" s="49"/>
      <c r="DI666" s="49"/>
      <c r="DJ666" s="49"/>
      <c r="DK666" s="49"/>
      <c r="DL666" s="49"/>
      <c r="DM666" s="49"/>
      <c r="DN666" s="49"/>
      <c r="DO666" s="49"/>
      <c r="DP666" s="49"/>
      <c r="DQ666" s="49"/>
      <c r="DR666" s="49"/>
      <c r="DS666" s="49"/>
      <c r="DT666" s="49"/>
      <c r="DU666" s="49"/>
      <c r="DV666" s="49"/>
      <c r="DW666" s="49"/>
      <c r="DX666" s="49"/>
      <c r="DY666" s="49"/>
      <c r="DZ666" s="49"/>
      <c r="EA666" s="49"/>
      <c r="EB666" s="49"/>
      <c r="EC666" s="49"/>
      <c r="ED666" s="49"/>
      <c r="EE666" s="49"/>
      <c r="EF666" s="49"/>
      <c r="EG666" s="49"/>
      <c r="EH666" s="49"/>
      <c r="EI666" s="49"/>
      <c r="EJ666" s="49"/>
      <c r="EK666" s="49"/>
      <c r="EL666" s="49"/>
      <c r="EM666" s="49"/>
      <c r="EN666" s="49"/>
      <c r="EO666" s="49"/>
      <c r="EP666" s="49"/>
      <c r="EQ666" s="49"/>
      <c r="ER666" s="49"/>
      <c r="ES666" s="49"/>
      <c r="ET666" s="49"/>
      <c r="EU666" s="49"/>
    </row>
    <row r="667" spans="1:151" s="116" customFormat="1" x14ac:dyDescent="0.25">
      <c r="A667" s="100"/>
      <c r="B667" s="1" t="s">
        <v>74</v>
      </c>
      <c r="C667" s="35"/>
      <c r="D667" s="3">
        <v>5</v>
      </c>
      <c r="E667" s="38">
        <v>5</v>
      </c>
      <c r="F667" s="96"/>
      <c r="G667" s="35"/>
      <c r="H667" s="56"/>
      <c r="I667" s="99"/>
      <c r="J667" s="77"/>
      <c r="K667" s="5"/>
      <c r="L667" s="5"/>
      <c r="M667" s="5"/>
      <c r="N667" s="5"/>
      <c r="O667" s="5"/>
      <c r="P667" s="5"/>
      <c r="Q667" s="5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49"/>
      <c r="AC667" s="49"/>
      <c r="AD667" s="49"/>
      <c r="AE667" s="49"/>
      <c r="AF667" s="49"/>
      <c r="AG667" s="49"/>
      <c r="AH667" s="49"/>
      <c r="AI667" s="49"/>
      <c r="AJ667" s="49"/>
      <c r="AK667" s="49"/>
      <c r="AL667" s="49"/>
      <c r="AM667" s="49"/>
      <c r="AN667" s="49"/>
      <c r="AO667" s="49"/>
      <c r="AP667" s="49"/>
      <c r="AQ667" s="49"/>
      <c r="AR667" s="49"/>
      <c r="AS667" s="49"/>
      <c r="AT667" s="49"/>
      <c r="AU667" s="49"/>
      <c r="AV667" s="49"/>
      <c r="AW667" s="49"/>
      <c r="AX667" s="49"/>
      <c r="AY667" s="49"/>
      <c r="AZ667" s="49"/>
      <c r="BA667" s="49"/>
      <c r="BB667" s="49"/>
      <c r="BC667" s="49"/>
      <c r="BD667" s="49"/>
      <c r="BE667" s="49"/>
      <c r="BF667" s="49"/>
      <c r="BG667" s="49"/>
      <c r="BH667" s="49"/>
      <c r="BI667" s="49"/>
      <c r="BJ667" s="49"/>
      <c r="BK667" s="49"/>
      <c r="BL667" s="49"/>
      <c r="BM667" s="49"/>
      <c r="BN667" s="49"/>
      <c r="BO667" s="49"/>
      <c r="BP667" s="49"/>
      <c r="BQ667" s="49"/>
      <c r="BR667" s="49"/>
      <c r="BS667" s="49"/>
      <c r="BT667" s="49"/>
      <c r="BU667" s="49"/>
      <c r="BV667" s="49"/>
      <c r="BW667" s="49"/>
      <c r="BX667" s="49"/>
      <c r="BY667" s="49"/>
      <c r="BZ667" s="49"/>
      <c r="CA667" s="49"/>
      <c r="CB667" s="49"/>
      <c r="CC667" s="49"/>
      <c r="CD667" s="49"/>
      <c r="CE667" s="49"/>
      <c r="CF667" s="49"/>
      <c r="CG667" s="49"/>
      <c r="CH667" s="49"/>
      <c r="CI667" s="49"/>
      <c r="CJ667" s="49"/>
      <c r="CK667" s="49"/>
      <c r="CL667" s="49"/>
      <c r="CM667" s="49"/>
      <c r="CN667" s="49"/>
      <c r="CO667" s="49"/>
      <c r="CP667" s="49"/>
      <c r="CQ667" s="49"/>
      <c r="CR667" s="49"/>
      <c r="CS667" s="49"/>
      <c r="CT667" s="49"/>
      <c r="CU667" s="49"/>
      <c r="CV667" s="49"/>
      <c r="CW667" s="49"/>
      <c r="CX667" s="49"/>
      <c r="CY667" s="49"/>
      <c r="CZ667" s="49"/>
      <c r="DA667" s="49"/>
      <c r="DB667" s="49"/>
      <c r="DC667" s="49"/>
      <c r="DD667" s="49"/>
      <c r="DE667" s="49"/>
      <c r="DF667" s="49"/>
      <c r="DG667" s="49"/>
      <c r="DH667" s="49"/>
      <c r="DI667" s="49"/>
      <c r="DJ667" s="49"/>
      <c r="DK667" s="49"/>
      <c r="DL667" s="49"/>
      <c r="DM667" s="49"/>
      <c r="DN667" s="49"/>
      <c r="DO667" s="49"/>
      <c r="DP667" s="49"/>
      <c r="DQ667" s="49"/>
      <c r="DR667" s="49"/>
      <c r="DS667" s="49"/>
      <c r="DT667" s="49"/>
      <c r="DU667" s="49"/>
      <c r="DV667" s="49"/>
      <c r="DW667" s="49"/>
      <c r="DX667" s="49"/>
      <c r="DY667" s="49"/>
      <c r="DZ667" s="49"/>
      <c r="EA667" s="49"/>
      <c r="EB667" s="49"/>
      <c r="EC667" s="49"/>
      <c r="ED667" s="49"/>
      <c r="EE667" s="49"/>
      <c r="EF667" s="49"/>
      <c r="EG667" s="49"/>
      <c r="EH667" s="49"/>
      <c r="EI667" s="49"/>
      <c r="EJ667" s="49"/>
      <c r="EK667" s="49"/>
      <c r="EL667" s="49"/>
      <c r="EM667" s="49"/>
      <c r="EN667" s="49"/>
      <c r="EO667" s="49"/>
      <c r="EP667" s="49"/>
      <c r="EQ667" s="49"/>
      <c r="ER667" s="49"/>
      <c r="ES667" s="49"/>
      <c r="ET667" s="49"/>
      <c r="EU667" s="49"/>
    </row>
    <row r="668" spans="1:151" x14ac:dyDescent="0.25">
      <c r="A668" s="79" t="s">
        <v>75</v>
      </c>
      <c r="B668" s="80"/>
      <c r="C668" s="81">
        <v>37.5</v>
      </c>
      <c r="D668" s="82">
        <v>37.5</v>
      </c>
      <c r="E668" s="82">
        <v>37.5</v>
      </c>
      <c r="F668" s="81">
        <v>1.8</v>
      </c>
      <c r="G668" s="81">
        <v>0.4</v>
      </c>
      <c r="H668" s="81">
        <v>18</v>
      </c>
      <c r="I668" s="81">
        <v>82.5</v>
      </c>
      <c r="J668" s="83"/>
    </row>
    <row r="669" spans="1:151" x14ac:dyDescent="0.25">
      <c r="A669" s="53" t="s">
        <v>39</v>
      </c>
      <c r="B669" s="54"/>
      <c r="C669" s="55">
        <v>632.5</v>
      </c>
      <c r="D669" s="84"/>
      <c r="E669" s="31"/>
      <c r="F669" s="31">
        <f>SUM(F638:F668)</f>
        <v>19.270000000000003</v>
      </c>
      <c r="G669" s="31">
        <f>SUM(G638:G668)</f>
        <v>23.56</v>
      </c>
      <c r="H669" s="31">
        <f>SUM(H638:H668)</f>
        <v>88</v>
      </c>
      <c r="I669" s="31">
        <f>SUM(I638:I668)</f>
        <v>639.5</v>
      </c>
      <c r="J669" s="33"/>
    </row>
    <row r="670" spans="1:151" x14ac:dyDescent="0.25">
      <c r="A670" s="58"/>
      <c r="B670" s="59" t="s">
        <v>76</v>
      </c>
      <c r="C670" s="60"/>
      <c r="D670" s="16"/>
      <c r="E670" s="15"/>
      <c r="F670" s="14"/>
      <c r="G670" s="15"/>
      <c r="H670" s="16"/>
      <c r="I670" s="14"/>
      <c r="J670" s="27"/>
    </row>
    <row r="671" spans="1:151" s="40" customFormat="1" x14ac:dyDescent="0.25">
      <c r="A671" s="34" t="s">
        <v>260</v>
      </c>
      <c r="B671" s="1"/>
      <c r="C671" s="35">
        <v>50</v>
      </c>
      <c r="D671" s="3"/>
      <c r="E671" s="38"/>
      <c r="F671" s="36">
        <v>1</v>
      </c>
      <c r="G671" s="38">
        <v>2</v>
      </c>
      <c r="H671" s="3">
        <v>43.5</v>
      </c>
      <c r="I671" s="36">
        <v>196</v>
      </c>
      <c r="J671" s="41" t="s">
        <v>261</v>
      </c>
      <c r="K671" s="5"/>
      <c r="L671" s="5"/>
      <c r="M671" s="5"/>
      <c r="N671" s="5"/>
      <c r="O671" s="5"/>
      <c r="P671" s="5"/>
      <c r="Q671" s="5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  <c r="CA671" s="6"/>
      <c r="CB671" s="6"/>
      <c r="CC671" s="6"/>
      <c r="CD671" s="6"/>
      <c r="CE671" s="6"/>
      <c r="CF671" s="6"/>
      <c r="CG671" s="6"/>
      <c r="CH671" s="6"/>
      <c r="CI671" s="6"/>
      <c r="CJ671" s="6"/>
      <c r="CK671" s="6"/>
      <c r="CL671" s="6"/>
      <c r="CM671" s="6"/>
      <c r="CN671" s="6"/>
      <c r="CO671" s="6"/>
      <c r="CP671" s="6"/>
      <c r="CQ671" s="6"/>
      <c r="CR671" s="6"/>
      <c r="CS671" s="6"/>
      <c r="CT671" s="6"/>
      <c r="CU671" s="6"/>
      <c r="CV671" s="6"/>
      <c r="CW671" s="6"/>
      <c r="CX671" s="6"/>
      <c r="CY671" s="6"/>
      <c r="CZ671" s="6"/>
      <c r="DA671" s="6"/>
      <c r="DB671" s="6"/>
      <c r="DC671" s="6"/>
      <c r="DD671" s="6"/>
      <c r="DE671" s="6"/>
      <c r="DF671" s="6"/>
      <c r="DG671" s="6"/>
      <c r="DH671" s="6"/>
      <c r="DI671" s="6"/>
      <c r="DJ671" s="6"/>
      <c r="DK671" s="6"/>
      <c r="DL671" s="6"/>
      <c r="DM671" s="6"/>
      <c r="DN671" s="6"/>
      <c r="DO671" s="6"/>
      <c r="DP671" s="6"/>
      <c r="DQ671" s="6"/>
      <c r="DR671" s="6"/>
      <c r="DS671" s="6"/>
      <c r="DT671" s="6"/>
      <c r="DU671" s="6"/>
      <c r="DV671" s="6"/>
      <c r="DW671" s="6"/>
      <c r="DX671" s="6"/>
      <c r="DY671" s="6"/>
      <c r="DZ671" s="6"/>
      <c r="EA671" s="6"/>
      <c r="EB671" s="6"/>
      <c r="EC671" s="6"/>
      <c r="ED671" s="6"/>
      <c r="EE671" s="6"/>
      <c r="EF671" s="6"/>
      <c r="EG671" s="6"/>
      <c r="EH671" s="6"/>
      <c r="EI671" s="6"/>
      <c r="EJ671" s="6"/>
      <c r="EK671" s="6"/>
      <c r="EL671" s="6"/>
      <c r="EM671" s="6"/>
      <c r="EN671" s="6"/>
      <c r="EO671" s="6"/>
      <c r="EP671" s="6"/>
      <c r="EQ671" s="6"/>
      <c r="ER671" s="6"/>
      <c r="ES671" s="6"/>
      <c r="ET671" s="6"/>
      <c r="EU671" s="6"/>
    </row>
    <row r="672" spans="1:151" s="40" customFormat="1" x14ac:dyDescent="0.25">
      <c r="A672" s="34"/>
      <c r="B672" s="1" t="s">
        <v>63</v>
      </c>
      <c r="C672" s="35"/>
      <c r="D672" s="3">
        <v>24.1</v>
      </c>
      <c r="E672" s="38">
        <v>24.1</v>
      </c>
      <c r="F672" s="36"/>
      <c r="G672" s="38"/>
      <c r="H672" s="3"/>
      <c r="I672" s="36"/>
      <c r="J672" s="41"/>
      <c r="K672" s="5"/>
      <c r="L672" s="5"/>
      <c r="M672" s="5"/>
      <c r="N672" s="5"/>
      <c r="O672" s="5"/>
      <c r="P672" s="5"/>
      <c r="Q672" s="5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  <c r="CA672" s="6"/>
      <c r="CB672" s="6"/>
      <c r="CC672" s="6"/>
      <c r="CD672" s="6"/>
      <c r="CE672" s="6"/>
      <c r="CF672" s="6"/>
      <c r="CG672" s="6"/>
      <c r="CH672" s="6"/>
      <c r="CI672" s="6"/>
      <c r="CJ672" s="6"/>
      <c r="CK672" s="6"/>
      <c r="CL672" s="6"/>
      <c r="CM672" s="6"/>
      <c r="CN672" s="6"/>
      <c r="CO672" s="6"/>
      <c r="CP672" s="6"/>
      <c r="CQ672" s="6"/>
      <c r="CR672" s="6"/>
      <c r="CS672" s="6"/>
      <c r="CT672" s="6"/>
      <c r="CU672" s="6"/>
      <c r="CV672" s="6"/>
      <c r="CW672" s="6"/>
      <c r="CX672" s="6"/>
      <c r="CY672" s="6"/>
      <c r="CZ672" s="6"/>
      <c r="DA672" s="6"/>
      <c r="DB672" s="6"/>
      <c r="DC672" s="6"/>
      <c r="DD672" s="6"/>
      <c r="DE672" s="6"/>
      <c r="DF672" s="6"/>
      <c r="DG672" s="6"/>
      <c r="DH672" s="6"/>
      <c r="DI672" s="6"/>
      <c r="DJ672" s="6"/>
      <c r="DK672" s="6"/>
      <c r="DL672" s="6"/>
      <c r="DM672" s="6"/>
      <c r="DN672" s="6"/>
      <c r="DO672" s="6"/>
      <c r="DP672" s="6"/>
      <c r="DQ672" s="6"/>
      <c r="DR672" s="6"/>
      <c r="DS672" s="6"/>
      <c r="DT672" s="6"/>
      <c r="DU672" s="6"/>
      <c r="DV672" s="6"/>
      <c r="DW672" s="6"/>
      <c r="DX672" s="6"/>
      <c r="DY672" s="6"/>
      <c r="DZ672" s="6"/>
      <c r="EA672" s="6"/>
      <c r="EB672" s="6"/>
      <c r="EC672" s="6"/>
      <c r="ED672" s="6"/>
      <c r="EE672" s="6"/>
      <c r="EF672" s="6"/>
      <c r="EG672" s="6"/>
      <c r="EH672" s="6"/>
      <c r="EI672" s="6"/>
      <c r="EJ672" s="6"/>
      <c r="EK672" s="6"/>
      <c r="EL672" s="6"/>
      <c r="EM672" s="6"/>
      <c r="EN672" s="6"/>
      <c r="EO672" s="6"/>
      <c r="EP672" s="6"/>
      <c r="EQ672" s="6"/>
      <c r="ER672" s="6"/>
      <c r="ES672" s="6"/>
      <c r="ET672" s="6"/>
      <c r="EU672" s="6"/>
    </row>
    <row r="673" spans="1:151" s="40" customFormat="1" x14ac:dyDescent="0.25">
      <c r="A673" s="34"/>
      <c r="B673" s="1" t="s">
        <v>28</v>
      </c>
      <c r="C673" s="35"/>
      <c r="D673" s="3">
        <v>2.5</v>
      </c>
      <c r="E673" s="38">
        <v>2.5</v>
      </c>
      <c r="F673" s="36"/>
      <c r="G673" s="38"/>
      <c r="H673" s="3"/>
      <c r="I673" s="36"/>
      <c r="J673" s="41"/>
      <c r="K673" s="5"/>
      <c r="L673" s="5"/>
      <c r="M673" s="5"/>
      <c r="N673" s="5"/>
      <c r="O673" s="5"/>
      <c r="P673" s="5"/>
      <c r="Q673" s="5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6"/>
      <c r="CA673" s="6"/>
      <c r="CB673" s="6"/>
      <c r="CC673" s="6"/>
      <c r="CD673" s="6"/>
      <c r="CE673" s="6"/>
      <c r="CF673" s="6"/>
      <c r="CG673" s="6"/>
      <c r="CH673" s="6"/>
      <c r="CI673" s="6"/>
      <c r="CJ673" s="6"/>
      <c r="CK673" s="6"/>
      <c r="CL673" s="6"/>
      <c r="CM673" s="6"/>
      <c r="CN673" s="6"/>
      <c r="CO673" s="6"/>
      <c r="CP673" s="6"/>
      <c r="CQ673" s="6"/>
      <c r="CR673" s="6"/>
      <c r="CS673" s="6"/>
      <c r="CT673" s="6"/>
      <c r="CU673" s="6"/>
      <c r="CV673" s="6"/>
      <c r="CW673" s="6"/>
      <c r="CX673" s="6"/>
      <c r="CY673" s="6"/>
      <c r="CZ673" s="6"/>
      <c r="DA673" s="6"/>
      <c r="DB673" s="6"/>
      <c r="DC673" s="6"/>
      <c r="DD673" s="6"/>
      <c r="DE673" s="6"/>
      <c r="DF673" s="6"/>
      <c r="DG673" s="6"/>
      <c r="DH673" s="6"/>
      <c r="DI673" s="6"/>
      <c r="DJ673" s="6"/>
      <c r="DK673" s="6"/>
      <c r="DL673" s="6"/>
      <c r="DM673" s="6"/>
      <c r="DN673" s="6"/>
      <c r="DO673" s="6"/>
      <c r="DP673" s="6"/>
      <c r="DQ673" s="6"/>
      <c r="DR673" s="6"/>
      <c r="DS673" s="6"/>
      <c r="DT673" s="6"/>
      <c r="DU673" s="6"/>
      <c r="DV673" s="6"/>
      <c r="DW673" s="6"/>
      <c r="DX673" s="6"/>
      <c r="DY673" s="6"/>
      <c r="DZ673" s="6"/>
      <c r="EA673" s="6"/>
      <c r="EB673" s="6"/>
      <c r="EC673" s="6"/>
      <c r="ED673" s="6"/>
      <c r="EE673" s="6"/>
      <c r="EF673" s="6"/>
      <c r="EG673" s="6"/>
      <c r="EH673" s="6"/>
      <c r="EI673" s="6"/>
      <c r="EJ673" s="6"/>
      <c r="EK673" s="6"/>
      <c r="EL673" s="6"/>
      <c r="EM673" s="6"/>
      <c r="EN673" s="6"/>
      <c r="EO673" s="6"/>
      <c r="EP673" s="6"/>
      <c r="EQ673" s="6"/>
      <c r="ER673" s="6"/>
      <c r="ES673" s="6"/>
      <c r="ET673" s="6"/>
      <c r="EU673" s="6"/>
    </row>
    <row r="674" spans="1:151" s="40" customFormat="1" x14ac:dyDescent="0.25">
      <c r="A674" s="34"/>
      <c r="B674" s="1" t="s">
        <v>26</v>
      </c>
      <c r="C674" s="35"/>
      <c r="D674" s="3">
        <v>1.6</v>
      </c>
      <c r="E674" s="38">
        <v>1.6</v>
      </c>
      <c r="F674" s="36"/>
      <c r="G674" s="38"/>
      <c r="H674" s="3"/>
      <c r="I674" s="36"/>
      <c r="J674" s="41"/>
      <c r="K674" s="5"/>
      <c r="L674" s="5"/>
      <c r="M674" s="5"/>
      <c r="N674" s="5"/>
      <c r="O674" s="5"/>
      <c r="P674" s="5"/>
      <c r="Q674" s="5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6"/>
      <c r="DW674" s="6"/>
      <c r="DX674" s="6"/>
      <c r="DY674" s="6"/>
      <c r="DZ674" s="6"/>
      <c r="EA674" s="6"/>
      <c r="EB674" s="6"/>
      <c r="EC674" s="6"/>
      <c r="ED674" s="6"/>
      <c r="EE674" s="6"/>
      <c r="EF674" s="6"/>
      <c r="EG674" s="6"/>
      <c r="EH674" s="6"/>
      <c r="EI674" s="6"/>
      <c r="EJ674" s="6"/>
      <c r="EK674" s="6"/>
      <c r="EL674" s="6"/>
      <c r="EM674" s="6"/>
      <c r="EN674" s="6"/>
      <c r="EO674" s="6"/>
      <c r="EP674" s="6"/>
      <c r="EQ674" s="6"/>
      <c r="ER674" s="6"/>
      <c r="ES674" s="6"/>
      <c r="ET674" s="6"/>
      <c r="EU674" s="6"/>
    </row>
    <row r="675" spans="1:151" s="40" customFormat="1" x14ac:dyDescent="0.25">
      <c r="A675" s="34"/>
      <c r="B675" s="1" t="s">
        <v>80</v>
      </c>
      <c r="C675" s="35"/>
      <c r="D675" s="3">
        <v>2.5</v>
      </c>
      <c r="E675" s="38">
        <v>2.5</v>
      </c>
      <c r="F675" s="36"/>
      <c r="G675" s="38"/>
      <c r="H675" s="3"/>
      <c r="I675" s="36"/>
      <c r="J675" s="41"/>
      <c r="K675" s="5"/>
      <c r="L675" s="5"/>
      <c r="M675" s="5"/>
      <c r="N675" s="5"/>
      <c r="O675" s="5"/>
      <c r="P675" s="5"/>
      <c r="Q675" s="5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6"/>
      <c r="CA675" s="6"/>
      <c r="CB675" s="6"/>
      <c r="CC675" s="6"/>
      <c r="CD675" s="6"/>
      <c r="CE675" s="6"/>
      <c r="CF675" s="6"/>
      <c r="CG675" s="6"/>
      <c r="CH675" s="6"/>
      <c r="CI675" s="6"/>
      <c r="CJ675" s="6"/>
      <c r="CK675" s="6"/>
      <c r="CL675" s="6"/>
      <c r="CM675" s="6"/>
      <c r="CN675" s="6"/>
      <c r="CO675" s="6"/>
      <c r="CP675" s="6"/>
      <c r="CQ675" s="6"/>
      <c r="CR675" s="6"/>
      <c r="CS675" s="6"/>
      <c r="CT675" s="6"/>
      <c r="CU675" s="6"/>
      <c r="CV675" s="6"/>
      <c r="CW675" s="6"/>
      <c r="CX675" s="6"/>
      <c r="CY675" s="6"/>
      <c r="CZ675" s="6"/>
      <c r="DA675" s="6"/>
      <c r="DB675" s="6"/>
      <c r="DC675" s="6"/>
      <c r="DD675" s="6"/>
      <c r="DE675" s="6"/>
      <c r="DF675" s="6"/>
      <c r="DG675" s="6"/>
      <c r="DH675" s="6"/>
      <c r="DI675" s="6"/>
      <c r="DJ675" s="6"/>
      <c r="DK675" s="6"/>
      <c r="DL675" s="6"/>
      <c r="DM675" s="6"/>
      <c r="DN675" s="6"/>
      <c r="DO675" s="6"/>
      <c r="DP675" s="6"/>
      <c r="DQ675" s="6"/>
      <c r="DR675" s="6"/>
      <c r="DS675" s="6"/>
      <c r="DT675" s="6"/>
      <c r="DU675" s="6"/>
      <c r="DV675" s="6"/>
      <c r="DW675" s="6"/>
      <c r="DX675" s="6"/>
      <c r="DY675" s="6"/>
      <c r="DZ675" s="6"/>
      <c r="EA675" s="6"/>
      <c r="EB675" s="6"/>
      <c r="EC675" s="6"/>
      <c r="ED675" s="6"/>
      <c r="EE675" s="6"/>
      <c r="EF675" s="6"/>
      <c r="EG675" s="6"/>
      <c r="EH675" s="6"/>
      <c r="EI675" s="6"/>
      <c r="EJ675" s="6"/>
      <c r="EK675" s="6"/>
      <c r="EL675" s="6"/>
      <c r="EM675" s="6"/>
      <c r="EN675" s="6"/>
      <c r="EO675" s="6"/>
      <c r="EP675" s="6"/>
      <c r="EQ675" s="6"/>
      <c r="ER675" s="6"/>
      <c r="ES675" s="6"/>
      <c r="ET675" s="6"/>
      <c r="EU675" s="6"/>
    </row>
    <row r="676" spans="1:151" s="40" customFormat="1" x14ac:dyDescent="0.25">
      <c r="A676" s="34"/>
      <c r="B676" s="1" t="s">
        <v>66</v>
      </c>
      <c r="C676" s="35"/>
      <c r="D676" s="3">
        <v>0.3</v>
      </c>
      <c r="E676" s="38">
        <v>0.3</v>
      </c>
      <c r="F676" s="36"/>
      <c r="G676" s="38"/>
      <c r="H676" s="3"/>
      <c r="I676" s="36"/>
      <c r="J676" s="41"/>
      <c r="K676" s="5"/>
      <c r="L676" s="5"/>
      <c r="M676" s="5"/>
      <c r="N676" s="5"/>
      <c r="O676" s="5"/>
      <c r="P676" s="5"/>
      <c r="Q676" s="5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  <c r="CA676" s="6"/>
      <c r="CB676" s="6"/>
      <c r="CC676" s="6"/>
      <c r="CD676" s="6"/>
      <c r="CE676" s="6"/>
      <c r="CF676" s="6"/>
      <c r="CG676" s="6"/>
      <c r="CH676" s="6"/>
      <c r="CI676" s="6"/>
      <c r="CJ676" s="6"/>
      <c r="CK676" s="6"/>
      <c r="CL676" s="6"/>
      <c r="CM676" s="6"/>
      <c r="CN676" s="6"/>
      <c r="CO676" s="6"/>
      <c r="CP676" s="6"/>
      <c r="CQ676" s="6"/>
      <c r="CR676" s="6"/>
      <c r="CS676" s="6"/>
      <c r="CT676" s="6"/>
      <c r="CU676" s="6"/>
      <c r="CV676" s="6"/>
      <c r="CW676" s="6"/>
      <c r="CX676" s="6"/>
      <c r="CY676" s="6"/>
      <c r="CZ676" s="6"/>
      <c r="DA676" s="6"/>
      <c r="DB676" s="6"/>
      <c r="DC676" s="6"/>
      <c r="DD676" s="6"/>
      <c r="DE676" s="6"/>
      <c r="DF676" s="6"/>
      <c r="DG676" s="6"/>
      <c r="DH676" s="6"/>
      <c r="DI676" s="6"/>
      <c r="DJ676" s="6"/>
      <c r="DK676" s="6"/>
      <c r="DL676" s="6"/>
      <c r="DM676" s="6"/>
      <c r="DN676" s="6"/>
      <c r="DO676" s="6"/>
      <c r="DP676" s="6"/>
      <c r="DQ676" s="6"/>
      <c r="DR676" s="6"/>
      <c r="DS676" s="6"/>
      <c r="DT676" s="6"/>
      <c r="DU676" s="6"/>
      <c r="DV676" s="6"/>
      <c r="DW676" s="6"/>
      <c r="DX676" s="6"/>
      <c r="DY676" s="6"/>
      <c r="DZ676" s="6"/>
      <c r="EA676" s="6"/>
      <c r="EB676" s="6"/>
      <c r="EC676" s="6"/>
      <c r="ED676" s="6"/>
      <c r="EE676" s="6"/>
      <c r="EF676" s="6"/>
      <c r="EG676" s="6"/>
      <c r="EH676" s="6"/>
      <c r="EI676" s="6"/>
      <c r="EJ676" s="6"/>
      <c r="EK676" s="6"/>
      <c r="EL676" s="6"/>
      <c r="EM676" s="6"/>
      <c r="EN676" s="6"/>
      <c r="EO676" s="6"/>
      <c r="EP676" s="6"/>
      <c r="EQ676" s="6"/>
      <c r="ER676" s="6"/>
      <c r="ES676" s="6"/>
      <c r="ET676" s="6"/>
      <c r="EU676" s="6"/>
    </row>
    <row r="677" spans="1:151" s="40" customFormat="1" x14ac:dyDescent="0.25">
      <c r="A677" s="34"/>
      <c r="B677" s="1" t="s">
        <v>25</v>
      </c>
      <c r="C677" s="35"/>
      <c r="D677" s="3">
        <v>6</v>
      </c>
      <c r="E677" s="38">
        <v>6</v>
      </c>
      <c r="F677" s="36"/>
      <c r="G677" s="38"/>
      <c r="H677" s="3"/>
      <c r="I677" s="36"/>
      <c r="J677" s="41"/>
      <c r="K677" s="5"/>
      <c r="L677" s="5"/>
      <c r="M677" s="5"/>
      <c r="N677" s="5"/>
      <c r="O677" s="5"/>
      <c r="P677" s="5"/>
      <c r="Q677" s="5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  <c r="CA677" s="6"/>
      <c r="CB677" s="6"/>
      <c r="CC677" s="6"/>
      <c r="CD677" s="6"/>
      <c r="CE677" s="6"/>
      <c r="CF677" s="6"/>
      <c r="CG677" s="6"/>
      <c r="CH677" s="6"/>
      <c r="CI677" s="6"/>
      <c r="CJ677" s="6"/>
      <c r="CK677" s="6"/>
      <c r="CL677" s="6"/>
      <c r="CM677" s="6"/>
      <c r="CN677" s="6"/>
      <c r="CO677" s="6"/>
      <c r="CP677" s="6"/>
      <c r="CQ677" s="6"/>
      <c r="CR677" s="6"/>
      <c r="CS677" s="6"/>
      <c r="CT677" s="6"/>
      <c r="CU677" s="6"/>
      <c r="CV677" s="6"/>
      <c r="CW677" s="6"/>
      <c r="CX677" s="6"/>
      <c r="CY677" s="6"/>
      <c r="CZ677" s="6"/>
      <c r="DA677" s="6"/>
      <c r="DB677" s="6"/>
      <c r="DC677" s="6"/>
      <c r="DD677" s="6"/>
      <c r="DE677" s="6"/>
      <c r="DF677" s="6"/>
      <c r="DG677" s="6"/>
      <c r="DH677" s="6"/>
      <c r="DI677" s="6"/>
      <c r="DJ677" s="6"/>
      <c r="DK677" s="6"/>
      <c r="DL677" s="6"/>
      <c r="DM677" s="6"/>
      <c r="DN677" s="6"/>
      <c r="DO677" s="6"/>
      <c r="DP677" s="6"/>
      <c r="DQ677" s="6"/>
      <c r="DR677" s="6"/>
      <c r="DS677" s="6"/>
      <c r="DT677" s="6"/>
      <c r="DU677" s="6"/>
      <c r="DV677" s="6"/>
      <c r="DW677" s="6"/>
      <c r="DX677" s="6"/>
      <c r="DY677" s="6"/>
      <c r="DZ677" s="6"/>
      <c r="EA677" s="6"/>
      <c r="EB677" s="6"/>
      <c r="EC677" s="6"/>
      <c r="ED677" s="6"/>
      <c r="EE677" s="6"/>
      <c r="EF677" s="6"/>
      <c r="EG677" s="6"/>
      <c r="EH677" s="6"/>
      <c r="EI677" s="6"/>
      <c r="EJ677" s="6"/>
      <c r="EK677" s="6"/>
      <c r="EL677" s="6"/>
      <c r="EM677" s="6"/>
      <c r="EN677" s="6"/>
      <c r="EO677" s="6"/>
      <c r="EP677" s="6"/>
      <c r="EQ677" s="6"/>
      <c r="ER677" s="6"/>
      <c r="ES677" s="6"/>
      <c r="ET677" s="6"/>
      <c r="EU677" s="6"/>
    </row>
    <row r="678" spans="1:151" s="40" customFormat="1" x14ac:dyDescent="0.25">
      <c r="A678" s="34"/>
      <c r="B678" s="1" t="s">
        <v>231</v>
      </c>
      <c r="C678" s="35"/>
      <c r="D678" s="3">
        <v>0.2</v>
      </c>
      <c r="E678" s="38">
        <v>0.2</v>
      </c>
      <c r="F678" s="36"/>
      <c r="G678" s="38"/>
      <c r="H678" s="3"/>
      <c r="I678" s="36"/>
      <c r="J678" s="41"/>
      <c r="K678" s="5"/>
      <c r="L678" s="5"/>
      <c r="M678" s="5"/>
      <c r="N678" s="5"/>
      <c r="O678" s="5"/>
      <c r="P678" s="5"/>
      <c r="Q678" s="5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6"/>
      <c r="DW678" s="6"/>
      <c r="DX678" s="6"/>
      <c r="DY678" s="6"/>
      <c r="DZ678" s="6"/>
      <c r="EA678" s="6"/>
      <c r="EB678" s="6"/>
      <c r="EC678" s="6"/>
      <c r="ED678" s="6"/>
      <c r="EE678" s="6"/>
      <c r="EF678" s="6"/>
      <c r="EG678" s="6"/>
      <c r="EH678" s="6"/>
      <c r="EI678" s="6"/>
      <c r="EJ678" s="6"/>
      <c r="EK678" s="6"/>
      <c r="EL678" s="6"/>
      <c r="EM678" s="6"/>
      <c r="EN678" s="6"/>
      <c r="EO678" s="6"/>
      <c r="EP678" s="6"/>
      <c r="EQ678" s="6"/>
      <c r="ER678" s="6"/>
      <c r="ES678" s="6"/>
      <c r="ET678" s="6"/>
      <c r="EU678" s="6"/>
    </row>
    <row r="679" spans="1:151" s="40" customFormat="1" x14ac:dyDescent="0.25">
      <c r="A679" s="34"/>
      <c r="B679" s="1" t="s">
        <v>262</v>
      </c>
      <c r="C679" s="35"/>
      <c r="D679" s="3"/>
      <c r="E679" s="38">
        <v>36</v>
      </c>
      <c r="F679" s="36"/>
      <c r="G679" s="38"/>
      <c r="H679" s="3"/>
      <c r="I679" s="36"/>
      <c r="J679" s="41"/>
      <c r="K679" s="5"/>
      <c r="L679" s="5"/>
      <c r="M679" s="5"/>
      <c r="N679" s="5"/>
      <c r="O679" s="5"/>
      <c r="P679" s="5"/>
      <c r="Q679" s="5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6"/>
      <c r="CA679" s="6"/>
      <c r="CB679" s="6"/>
      <c r="CC679" s="6"/>
      <c r="CD679" s="6"/>
      <c r="CE679" s="6"/>
      <c r="CF679" s="6"/>
      <c r="CG679" s="6"/>
      <c r="CH679" s="6"/>
      <c r="CI679" s="6"/>
      <c r="CJ679" s="6"/>
      <c r="CK679" s="6"/>
      <c r="CL679" s="6"/>
      <c r="CM679" s="6"/>
      <c r="CN679" s="6"/>
      <c r="CO679" s="6"/>
      <c r="CP679" s="6"/>
      <c r="CQ679" s="6"/>
      <c r="CR679" s="6"/>
      <c r="CS679" s="6"/>
      <c r="CT679" s="6"/>
      <c r="CU679" s="6"/>
      <c r="CV679" s="6"/>
      <c r="CW679" s="6"/>
      <c r="CX679" s="6"/>
      <c r="CY679" s="6"/>
      <c r="CZ679" s="6"/>
      <c r="DA679" s="6"/>
      <c r="DB679" s="6"/>
      <c r="DC679" s="6"/>
      <c r="DD679" s="6"/>
      <c r="DE679" s="6"/>
      <c r="DF679" s="6"/>
      <c r="DG679" s="6"/>
      <c r="DH679" s="6"/>
      <c r="DI679" s="6"/>
      <c r="DJ679" s="6"/>
      <c r="DK679" s="6"/>
      <c r="DL679" s="6"/>
      <c r="DM679" s="6"/>
      <c r="DN679" s="6"/>
      <c r="DO679" s="6"/>
      <c r="DP679" s="6"/>
      <c r="DQ679" s="6"/>
      <c r="DR679" s="6"/>
      <c r="DS679" s="6"/>
      <c r="DT679" s="6"/>
      <c r="DU679" s="6"/>
      <c r="DV679" s="6"/>
      <c r="DW679" s="6"/>
      <c r="DX679" s="6"/>
      <c r="DY679" s="6"/>
      <c r="DZ679" s="6"/>
      <c r="EA679" s="6"/>
      <c r="EB679" s="6"/>
      <c r="EC679" s="6"/>
      <c r="ED679" s="6"/>
      <c r="EE679" s="6"/>
      <c r="EF679" s="6"/>
      <c r="EG679" s="6"/>
      <c r="EH679" s="6"/>
      <c r="EI679" s="6"/>
      <c r="EJ679" s="6"/>
      <c r="EK679" s="6"/>
      <c r="EL679" s="6"/>
      <c r="EM679" s="6"/>
      <c r="EN679" s="6"/>
      <c r="EO679" s="6"/>
      <c r="EP679" s="6"/>
      <c r="EQ679" s="6"/>
      <c r="ER679" s="6"/>
      <c r="ES679" s="6"/>
      <c r="ET679" s="6"/>
      <c r="EU679" s="6"/>
    </row>
    <row r="680" spans="1:151" s="40" customFormat="1" x14ac:dyDescent="0.25">
      <c r="A680" s="1"/>
      <c r="B680" s="1" t="s">
        <v>55</v>
      </c>
      <c r="C680" s="35"/>
      <c r="D680" s="3">
        <v>0.2</v>
      </c>
      <c r="E680" s="39">
        <v>0.2</v>
      </c>
      <c r="F680" s="36"/>
      <c r="G680" s="38"/>
      <c r="H680" s="3"/>
      <c r="I680" s="3"/>
      <c r="J680" s="41"/>
      <c r="K680" s="5"/>
      <c r="L680" s="5"/>
      <c r="M680" s="5"/>
      <c r="N680" s="5"/>
      <c r="O680" s="5"/>
      <c r="P680" s="5"/>
      <c r="Q680" s="5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  <c r="CA680" s="6"/>
      <c r="CB680" s="6"/>
      <c r="CC680" s="6"/>
      <c r="CD680" s="6"/>
      <c r="CE680" s="6"/>
      <c r="CF680" s="6"/>
      <c r="CG680" s="6"/>
      <c r="CH680" s="6"/>
      <c r="CI680" s="6"/>
      <c r="CJ680" s="6"/>
      <c r="CK680" s="6"/>
      <c r="CL680" s="6"/>
      <c r="CM680" s="6"/>
      <c r="CN680" s="6"/>
      <c r="CO680" s="6"/>
      <c r="CP680" s="6"/>
      <c r="CQ680" s="6"/>
      <c r="CR680" s="6"/>
      <c r="CS680" s="6"/>
      <c r="CT680" s="6"/>
      <c r="CU680" s="6"/>
      <c r="CV680" s="6"/>
      <c r="CW680" s="6"/>
      <c r="CX680" s="6"/>
      <c r="CY680" s="6"/>
      <c r="CZ680" s="6"/>
      <c r="DA680" s="6"/>
      <c r="DB680" s="6"/>
      <c r="DC680" s="6"/>
      <c r="DD680" s="6"/>
      <c r="DE680" s="6"/>
      <c r="DF680" s="6"/>
      <c r="DG680" s="6"/>
      <c r="DH680" s="6"/>
      <c r="DI680" s="6"/>
      <c r="DJ680" s="6"/>
      <c r="DK680" s="6"/>
      <c r="DL680" s="6"/>
      <c r="DM680" s="6"/>
      <c r="DN680" s="6"/>
      <c r="DO680" s="6"/>
      <c r="DP680" s="6"/>
      <c r="DQ680" s="6"/>
      <c r="DR680" s="6"/>
      <c r="DS680" s="6"/>
      <c r="DT680" s="6"/>
      <c r="DU680" s="6"/>
      <c r="DV680" s="6"/>
      <c r="DW680" s="6"/>
      <c r="DX680" s="6"/>
      <c r="DY680" s="6"/>
      <c r="DZ680" s="6"/>
      <c r="EA680" s="6"/>
      <c r="EB680" s="6"/>
      <c r="EC680" s="6"/>
      <c r="ED680" s="6"/>
      <c r="EE680" s="6"/>
      <c r="EF680" s="6"/>
      <c r="EG680" s="6"/>
      <c r="EH680" s="6"/>
      <c r="EI680" s="6"/>
      <c r="EJ680" s="6"/>
      <c r="EK680" s="6"/>
      <c r="EL680" s="6"/>
      <c r="EM680" s="6"/>
      <c r="EN680" s="6"/>
      <c r="EO680" s="6"/>
      <c r="EP680" s="6"/>
      <c r="EQ680" s="6"/>
      <c r="ER680" s="6"/>
      <c r="ES680" s="6"/>
      <c r="ET680" s="6"/>
      <c r="EU680" s="6"/>
    </row>
    <row r="681" spans="1:151" s="40" customFormat="1" x14ac:dyDescent="0.25">
      <c r="A681" s="1"/>
      <c r="B681" s="1" t="s">
        <v>204</v>
      </c>
      <c r="C681" s="35"/>
      <c r="D681" s="38">
        <v>20</v>
      </c>
      <c r="E681" s="39">
        <v>20</v>
      </c>
      <c r="F681" s="38"/>
      <c r="G681" s="38"/>
      <c r="H681" s="38"/>
      <c r="I681" s="3"/>
      <c r="J681" s="41"/>
      <c r="K681" s="5"/>
      <c r="L681" s="5"/>
      <c r="M681" s="5"/>
      <c r="N681" s="5"/>
      <c r="O681" s="5"/>
      <c r="P681" s="5"/>
      <c r="Q681" s="5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6"/>
      <c r="CA681" s="6"/>
      <c r="CB681" s="6"/>
      <c r="CC681" s="6"/>
      <c r="CD681" s="6"/>
      <c r="CE681" s="6"/>
      <c r="CF681" s="6"/>
      <c r="CG681" s="6"/>
      <c r="CH681" s="6"/>
      <c r="CI681" s="6"/>
      <c r="CJ681" s="6"/>
      <c r="CK681" s="6"/>
      <c r="CL681" s="6"/>
      <c r="CM681" s="6"/>
      <c r="CN681" s="6"/>
      <c r="CO681" s="6"/>
      <c r="CP681" s="6"/>
      <c r="CQ681" s="6"/>
      <c r="CR681" s="6"/>
      <c r="CS681" s="6"/>
      <c r="CT681" s="6"/>
      <c r="CU681" s="6"/>
      <c r="CV681" s="6"/>
      <c r="CW681" s="6"/>
      <c r="CX681" s="6"/>
      <c r="CY681" s="6"/>
      <c r="CZ681" s="6"/>
      <c r="DA681" s="6"/>
      <c r="DB681" s="6"/>
      <c r="DC681" s="6"/>
      <c r="DD681" s="6"/>
      <c r="DE681" s="6"/>
      <c r="DF681" s="6"/>
      <c r="DG681" s="6"/>
      <c r="DH681" s="6"/>
      <c r="DI681" s="6"/>
      <c r="DJ681" s="6"/>
      <c r="DK681" s="6"/>
      <c r="DL681" s="6"/>
      <c r="DM681" s="6"/>
      <c r="DN681" s="6"/>
      <c r="DO681" s="6"/>
      <c r="DP681" s="6"/>
      <c r="DQ681" s="6"/>
      <c r="DR681" s="6"/>
      <c r="DS681" s="6"/>
      <c r="DT681" s="6"/>
      <c r="DU681" s="6"/>
      <c r="DV681" s="6"/>
      <c r="DW681" s="6"/>
      <c r="DX681" s="6"/>
      <c r="DY681" s="6"/>
      <c r="DZ681" s="6"/>
      <c r="EA681" s="6"/>
      <c r="EB681" s="6"/>
      <c r="EC681" s="6"/>
      <c r="ED681" s="6"/>
      <c r="EE681" s="6"/>
      <c r="EF681" s="6"/>
      <c r="EG681" s="6"/>
      <c r="EH681" s="6"/>
      <c r="EI681" s="6"/>
      <c r="EJ681" s="6"/>
      <c r="EK681" s="6"/>
      <c r="EL681" s="6"/>
      <c r="EM681" s="6"/>
      <c r="EN681" s="6"/>
      <c r="EO681" s="6"/>
      <c r="EP681" s="6"/>
      <c r="EQ681" s="6"/>
      <c r="ER681" s="6"/>
      <c r="ES681" s="6"/>
      <c r="ET681" s="6"/>
      <c r="EU681" s="6"/>
    </row>
    <row r="682" spans="1:151" x14ac:dyDescent="0.25">
      <c r="A682" s="34" t="s">
        <v>82</v>
      </c>
      <c r="C682" s="35">
        <v>110</v>
      </c>
      <c r="D682" s="3"/>
      <c r="E682" s="38"/>
      <c r="F682" s="56">
        <v>3.77</v>
      </c>
      <c r="G682" s="35">
        <v>2.75</v>
      </c>
      <c r="H682" s="56">
        <v>5</v>
      </c>
      <c r="I682" s="35">
        <v>62.1</v>
      </c>
      <c r="J682" s="27" t="s">
        <v>83</v>
      </c>
    </row>
    <row r="683" spans="1:151" x14ac:dyDescent="0.25">
      <c r="A683" s="34"/>
      <c r="B683" s="1" t="s">
        <v>84</v>
      </c>
      <c r="C683" s="35"/>
      <c r="D683" s="3">
        <v>114</v>
      </c>
      <c r="E683" s="38">
        <v>110</v>
      </c>
      <c r="F683" s="38"/>
      <c r="G683" s="38"/>
      <c r="H683" s="38"/>
      <c r="I683" s="38"/>
      <c r="J683" s="27"/>
    </row>
    <row r="684" spans="1:151" s="85" customFormat="1" ht="17.25" customHeight="1" x14ac:dyDescent="0.25">
      <c r="A684" s="5" t="s">
        <v>263</v>
      </c>
      <c r="B684" s="5"/>
      <c r="C684" s="10" t="s">
        <v>86</v>
      </c>
      <c r="D684" s="5"/>
      <c r="E684" s="5"/>
      <c r="F684" s="10">
        <v>10.7</v>
      </c>
      <c r="G684" s="10">
        <v>13.7</v>
      </c>
      <c r="H684" s="10">
        <v>11</v>
      </c>
      <c r="I684" s="10">
        <v>210</v>
      </c>
      <c r="J684" s="94" t="s">
        <v>264</v>
      </c>
      <c r="K684" s="5"/>
      <c r="L684" s="5"/>
      <c r="M684" s="5"/>
      <c r="N684" s="5"/>
      <c r="O684" s="5"/>
      <c r="P684" s="5"/>
      <c r="Q684" s="5"/>
      <c r="R684" s="91"/>
      <c r="S684" s="91"/>
      <c r="T684" s="91"/>
      <c r="U684" s="91"/>
      <c r="V684" s="91"/>
      <c r="W684" s="91"/>
      <c r="X684" s="91"/>
      <c r="Y684" s="91"/>
      <c r="Z684" s="91"/>
      <c r="AA684" s="91"/>
      <c r="AB684" s="91"/>
      <c r="AC684" s="91"/>
      <c r="AD684" s="91"/>
      <c r="AE684" s="91"/>
      <c r="AF684" s="91"/>
      <c r="AG684" s="91"/>
      <c r="AH684" s="91"/>
      <c r="AI684" s="91"/>
      <c r="AJ684" s="91"/>
      <c r="AK684" s="91"/>
      <c r="AL684" s="91"/>
      <c r="AM684" s="91"/>
      <c r="AN684" s="91"/>
      <c r="AO684" s="91"/>
      <c r="AP684" s="91"/>
      <c r="AQ684" s="91"/>
      <c r="AR684" s="91"/>
      <c r="AS684" s="91"/>
      <c r="AT684" s="91"/>
      <c r="AU684" s="91"/>
      <c r="AV684" s="91"/>
      <c r="AW684" s="91"/>
      <c r="AX684" s="91"/>
      <c r="AY684" s="91"/>
      <c r="AZ684" s="91"/>
      <c r="BA684" s="91"/>
      <c r="BB684" s="91"/>
      <c r="BC684" s="91"/>
      <c r="BD684" s="91"/>
      <c r="BE684" s="91"/>
      <c r="BF684" s="91"/>
      <c r="BG684" s="91"/>
      <c r="BH684" s="91"/>
      <c r="BI684" s="91"/>
      <c r="BJ684" s="91"/>
      <c r="BK684" s="91"/>
      <c r="BL684" s="91"/>
      <c r="BM684" s="91"/>
      <c r="BN684" s="91"/>
      <c r="BO684" s="91"/>
      <c r="BP684" s="91"/>
      <c r="BQ684" s="91"/>
      <c r="BR684" s="91"/>
      <c r="BS684" s="91"/>
      <c r="BT684" s="91"/>
      <c r="BU684" s="91"/>
      <c r="BV684" s="91"/>
      <c r="BW684" s="91"/>
      <c r="BX684" s="91"/>
      <c r="BY684" s="91"/>
      <c r="BZ684" s="91"/>
      <c r="CA684" s="91"/>
      <c r="CB684" s="91"/>
      <c r="CC684" s="91"/>
      <c r="CD684" s="91"/>
      <c r="CE684" s="91"/>
      <c r="CF684" s="91"/>
      <c r="CG684" s="91"/>
      <c r="CH684" s="91"/>
      <c r="CI684" s="91"/>
      <c r="CJ684" s="91"/>
      <c r="CK684" s="91"/>
      <c r="CL684" s="91"/>
      <c r="CM684" s="91"/>
      <c r="CN684" s="91"/>
      <c r="CO684" s="91"/>
      <c r="CP684" s="91"/>
      <c r="CQ684" s="91"/>
      <c r="CR684" s="91"/>
      <c r="CS684" s="91"/>
      <c r="CT684" s="91"/>
      <c r="CU684" s="91"/>
      <c r="CV684" s="91"/>
      <c r="CW684" s="91"/>
      <c r="CX684" s="91"/>
      <c r="CY684" s="91"/>
      <c r="CZ684" s="91"/>
      <c r="DA684" s="91"/>
      <c r="DB684" s="91"/>
      <c r="DC684" s="91"/>
      <c r="DD684" s="91"/>
      <c r="DE684" s="91"/>
      <c r="DF684" s="91"/>
      <c r="DG684" s="91"/>
      <c r="DH684" s="91"/>
      <c r="DI684" s="91"/>
      <c r="DJ684" s="91"/>
      <c r="DK684" s="91"/>
      <c r="DL684" s="91"/>
      <c r="DM684" s="91"/>
      <c r="DN684" s="91"/>
      <c r="DO684" s="91"/>
      <c r="DP684" s="91"/>
      <c r="DQ684" s="91"/>
      <c r="DR684" s="91"/>
      <c r="DS684" s="91"/>
      <c r="DT684" s="91"/>
      <c r="DU684" s="91"/>
      <c r="DV684" s="91"/>
      <c r="DW684" s="91"/>
      <c r="DX684" s="91"/>
      <c r="DY684" s="91"/>
      <c r="DZ684" s="91"/>
      <c r="EA684" s="91"/>
      <c r="EB684" s="91"/>
      <c r="EC684" s="91"/>
      <c r="ED684" s="91"/>
      <c r="EE684" s="91"/>
      <c r="EF684" s="91"/>
      <c r="EG684" s="91"/>
      <c r="EH684" s="91"/>
      <c r="EI684" s="91"/>
      <c r="EJ684" s="91"/>
      <c r="EK684" s="91"/>
      <c r="EL684" s="91"/>
      <c r="EM684" s="91"/>
      <c r="EN684" s="91"/>
      <c r="EO684" s="91"/>
      <c r="EP684" s="91"/>
      <c r="EQ684" s="91"/>
      <c r="ER684" s="91"/>
      <c r="ES684" s="91"/>
      <c r="ET684" s="91"/>
      <c r="EU684" s="91"/>
    </row>
    <row r="685" spans="1:151" s="85" customFormat="1" x14ac:dyDescent="0.25">
      <c r="A685" s="5"/>
      <c r="B685" s="5" t="s">
        <v>50</v>
      </c>
      <c r="C685" s="5"/>
      <c r="D685" s="5">
        <v>60.65</v>
      </c>
      <c r="E685" s="5">
        <v>39.42</v>
      </c>
      <c r="F685" s="86"/>
      <c r="G685" s="87"/>
      <c r="H685" s="88"/>
      <c r="I685" s="89"/>
      <c r="J685" s="90"/>
      <c r="K685" s="5"/>
      <c r="L685" s="5"/>
      <c r="M685" s="5"/>
      <c r="N685" s="5"/>
      <c r="O685" s="5"/>
      <c r="P685" s="5"/>
      <c r="Q685" s="5"/>
      <c r="R685" s="91"/>
      <c r="S685" s="91"/>
      <c r="T685" s="91"/>
      <c r="U685" s="91"/>
      <c r="V685" s="91"/>
      <c r="W685" s="91"/>
      <c r="X685" s="91"/>
      <c r="Y685" s="91"/>
      <c r="Z685" s="91"/>
      <c r="AA685" s="91"/>
      <c r="AB685" s="91"/>
      <c r="AC685" s="91"/>
      <c r="AD685" s="91"/>
      <c r="AE685" s="91"/>
      <c r="AF685" s="91"/>
      <c r="AG685" s="91"/>
      <c r="AH685" s="91"/>
      <c r="AI685" s="91"/>
      <c r="AJ685" s="91"/>
      <c r="AK685" s="91"/>
      <c r="AL685" s="91"/>
      <c r="AM685" s="91"/>
      <c r="AN685" s="91"/>
      <c r="AO685" s="91"/>
      <c r="AP685" s="91"/>
      <c r="AQ685" s="91"/>
      <c r="AR685" s="91"/>
      <c r="AS685" s="91"/>
      <c r="AT685" s="91"/>
      <c r="AU685" s="91"/>
      <c r="AV685" s="91"/>
      <c r="AW685" s="91"/>
      <c r="AX685" s="91"/>
      <c r="AY685" s="91"/>
      <c r="AZ685" s="91"/>
      <c r="BA685" s="91"/>
      <c r="BB685" s="91"/>
      <c r="BC685" s="91"/>
      <c r="BD685" s="91"/>
      <c r="BE685" s="91"/>
      <c r="BF685" s="91"/>
      <c r="BG685" s="91"/>
      <c r="BH685" s="91"/>
      <c r="BI685" s="91"/>
      <c r="BJ685" s="91"/>
      <c r="BK685" s="91"/>
      <c r="BL685" s="91"/>
      <c r="BM685" s="91"/>
      <c r="BN685" s="91"/>
      <c r="BO685" s="91"/>
      <c r="BP685" s="91"/>
      <c r="BQ685" s="91"/>
      <c r="BR685" s="91"/>
      <c r="BS685" s="91"/>
      <c r="BT685" s="91"/>
      <c r="BU685" s="91"/>
      <c r="BV685" s="91"/>
      <c r="BW685" s="91"/>
      <c r="BX685" s="91"/>
      <c r="BY685" s="91"/>
      <c r="BZ685" s="91"/>
      <c r="CA685" s="91"/>
      <c r="CB685" s="91"/>
      <c r="CC685" s="91"/>
      <c r="CD685" s="91"/>
      <c r="CE685" s="91"/>
      <c r="CF685" s="91"/>
      <c r="CG685" s="91"/>
      <c r="CH685" s="91"/>
      <c r="CI685" s="91"/>
      <c r="CJ685" s="91"/>
      <c r="CK685" s="91"/>
      <c r="CL685" s="91"/>
      <c r="CM685" s="91"/>
      <c r="CN685" s="91"/>
      <c r="CO685" s="91"/>
      <c r="CP685" s="91"/>
      <c r="CQ685" s="91"/>
      <c r="CR685" s="91"/>
      <c r="CS685" s="91"/>
      <c r="CT685" s="91"/>
      <c r="CU685" s="91"/>
      <c r="CV685" s="91"/>
      <c r="CW685" s="91"/>
      <c r="CX685" s="91"/>
      <c r="CY685" s="91"/>
      <c r="CZ685" s="91"/>
      <c r="DA685" s="91"/>
      <c r="DB685" s="91"/>
      <c r="DC685" s="91"/>
      <c r="DD685" s="91"/>
      <c r="DE685" s="91"/>
      <c r="DF685" s="91"/>
      <c r="DG685" s="91"/>
      <c r="DH685" s="91"/>
      <c r="DI685" s="91"/>
      <c r="DJ685" s="91"/>
      <c r="DK685" s="91"/>
      <c r="DL685" s="91"/>
      <c r="DM685" s="91"/>
      <c r="DN685" s="91"/>
      <c r="DO685" s="91"/>
      <c r="DP685" s="91"/>
      <c r="DQ685" s="91"/>
      <c r="DR685" s="91"/>
      <c r="DS685" s="91"/>
      <c r="DT685" s="91"/>
      <c r="DU685" s="91"/>
      <c r="DV685" s="91"/>
      <c r="DW685" s="91"/>
      <c r="DX685" s="91"/>
      <c r="DY685" s="91"/>
      <c r="DZ685" s="91"/>
      <c r="EA685" s="91"/>
      <c r="EB685" s="91"/>
      <c r="EC685" s="91"/>
      <c r="ED685" s="91"/>
      <c r="EE685" s="91"/>
      <c r="EF685" s="91"/>
      <c r="EG685" s="91"/>
      <c r="EH685" s="91"/>
      <c r="EI685" s="91"/>
      <c r="EJ685" s="91"/>
      <c r="EK685" s="91"/>
      <c r="EL685" s="91"/>
      <c r="EM685" s="91"/>
      <c r="EN685" s="91"/>
      <c r="EO685" s="91"/>
      <c r="EP685" s="91"/>
      <c r="EQ685" s="91"/>
      <c r="ER685" s="91"/>
      <c r="ES685" s="91"/>
      <c r="ET685" s="91"/>
      <c r="EU685" s="91"/>
    </row>
    <row r="686" spans="1:151" s="85" customFormat="1" x14ac:dyDescent="0.25">
      <c r="A686" s="5"/>
      <c r="B686" s="5" t="s">
        <v>88</v>
      </c>
      <c r="C686" s="5"/>
      <c r="D686" s="5"/>
      <c r="E686" s="5">
        <v>25</v>
      </c>
      <c r="F686" s="47"/>
      <c r="G686" s="92"/>
      <c r="H686" s="10"/>
      <c r="I686" s="93"/>
      <c r="J686" s="94"/>
      <c r="K686" s="5"/>
      <c r="L686" s="5"/>
      <c r="M686" s="5"/>
      <c r="N686" s="5"/>
      <c r="O686" s="5"/>
      <c r="P686" s="5"/>
      <c r="Q686" s="5"/>
      <c r="R686" s="91"/>
      <c r="S686" s="91"/>
      <c r="T686" s="91"/>
      <c r="U686" s="91"/>
      <c r="V686" s="91"/>
      <c r="W686" s="91"/>
      <c r="X686" s="91"/>
      <c r="Y686" s="91"/>
      <c r="Z686" s="91"/>
      <c r="AA686" s="91"/>
      <c r="AB686" s="91"/>
      <c r="AC686" s="91"/>
      <c r="AD686" s="91"/>
      <c r="AE686" s="91"/>
      <c r="AF686" s="91"/>
      <c r="AG686" s="91"/>
      <c r="AH686" s="91"/>
      <c r="AI686" s="91"/>
      <c r="AJ686" s="91"/>
      <c r="AK686" s="91"/>
      <c r="AL686" s="91"/>
      <c r="AM686" s="91"/>
      <c r="AN686" s="91"/>
      <c r="AO686" s="91"/>
      <c r="AP686" s="91"/>
      <c r="AQ686" s="91"/>
      <c r="AR686" s="91"/>
      <c r="AS686" s="91"/>
      <c r="AT686" s="91"/>
      <c r="AU686" s="91"/>
      <c r="AV686" s="91"/>
      <c r="AW686" s="91"/>
      <c r="AX686" s="91"/>
      <c r="AY686" s="91"/>
      <c r="AZ686" s="91"/>
      <c r="BA686" s="91"/>
      <c r="BB686" s="91"/>
      <c r="BC686" s="91"/>
      <c r="BD686" s="91"/>
      <c r="BE686" s="91"/>
      <c r="BF686" s="91"/>
      <c r="BG686" s="91"/>
      <c r="BH686" s="91"/>
      <c r="BI686" s="91"/>
      <c r="BJ686" s="91"/>
      <c r="BK686" s="91"/>
      <c r="BL686" s="91"/>
      <c r="BM686" s="91"/>
      <c r="BN686" s="91"/>
      <c r="BO686" s="91"/>
      <c r="BP686" s="91"/>
      <c r="BQ686" s="91"/>
      <c r="BR686" s="91"/>
      <c r="BS686" s="91"/>
      <c r="BT686" s="91"/>
      <c r="BU686" s="91"/>
      <c r="BV686" s="91"/>
      <c r="BW686" s="91"/>
      <c r="BX686" s="91"/>
      <c r="BY686" s="91"/>
      <c r="BZ686" s="91"/>
      <c r="CA686" s="91"/>
      <c r="CB686" s="91"/>
      <c r="CC686" s="91"/>
      <c r="CD686" s="91"/>
      <c r="CE686" s="91"/>
      <c r="CF686" s="91"/>
      <c r="CG686" s="91"/>
      <c r="CH686" s="91"/>
      <c r="CI686" s="91"/>
      <c r="CJ686" s="91"/>
      <c r="CK686" s="91"/>
      <c r="CL686" s="91"/>
      <c r="CM686" s="91"/>
      <c r="CN686" s="91"/>
      <c r="CO686" s="91"/>
      <c r="CP686" s="91"/>
      <c r="CQ686" s="91"/>
      <c r="CR686" s="91"/>
      <c r="CS686" s="91"/>
      <c r="CT686" s="91"/>
      <c r="CU686" s="91"/>
      <c r="CV686" s="91"/>
      <c r="CW686" s="91"/>
      <c r="CX686" s="91"/>
      <c r="CY686" s="91"/>
      <c r="CZ686" s="91"/>
      <c r="DA686" s="91"/>
      <c r="DB686" s="91"/>
      <c r="DC686" s="91"/>
      <c r="DD686" s="91"/>
      <c r="DE686" s="91"/>
      <c r="DF686" s="91"/>
      <c r="DG686" s="91"/>
      <c r="DH686" s="91"/>
      <c r="DI686" s="91"/>
      <c r="DJ686" s="91"/>
      <c r="DK686" s="91"/>
      <c r="DL686" s="91"/>
      <c r="DM686" s="91"/>
      <c r="DN686" s="91"/>
      <c r="DO686" s="91"/>
      <c r="DP686" s="91"/>
      <c r="DQ686" s="91"/>
      <c r="DR686" s="91"/>
      <c r="DS686" s="91"/>
      <c r="DT686" s="91"/>
      <c r="DU686" s="91"/>
      <c r="DV686" s="91"/>
      <c r="DW686" s="91"/>
      <c r="DX686" s="91"/>
      <c r="DY686" s="91"/>
      <c r="DZ686" s="91"/>
      <c r="EA686" s="91"/>
      <c r="EB686" s="91"/>
      <c r="EC686" s="91"/>
      <c r="ED686" s="91"/>
      <c r="EE686" s="91"/>
      <c r="EF686" s="91"/>
      <c r="EG686" s="91"/>
      <c r="EH686" s="91"/>
      <c r="EI686" s="91"/>
      <c r="EJ686" s="91"/>
      <c r="EK686" s="91"/>
      <c r="EL686" s="91"/>
      <c r="EM686" s="91"/>
      <c r="EN686" s="91"/>
      <c r="EO686" s="91"/>
      <c r="EP686" s="91"/>
      <c r="EQ686" s="91"/>
      <c r="ER686" s="91"/>
      <c r="ES686" s="91"/>
      <c r="ET686" s="91"/>
      <c r="EU686" s="91"/>
    </row>
    <row r="687" spans="1:151" s="85" customFormat="1" x14ac:dyDescent="0.25">
      <c r="A687" s="5"/>
      <c r="B687" s="5" t="s">
        <v>114</v>
      </c>
      <c r="C687" s="5"/>
      <c r="D687" s="5">
        <v>36.6</v>
      </c>
      <c r="E687" s="5">
        <v>29.3</v>
      </c>
      <c r="F687" s="47"/>
      <c r="G687" s="92"/>
      <c r="H687" s="10"/>
      <c r="I687" s="93"/>
      <c r="J687" s="94"/>
      <c r="K687" s="5"/>
      <c r="L687" s="5"/>
      <c r="M687" s="5"/>
      <c r="N687" s="5"/>
      <c r="O687" s="5"/>
      <c r="P687" s="5"/>
      <c r="Q687" s="5"/>
      <c r="R687" s="91"/>
      <c r="S687" s="91"/>
      <c r="T687" s="91"/>
      <c r="U687" s="91"/>
      <c r="V687" s="91"/>
      <c r="W687" s="91"/>
      <c r="X687" s="91"/>
      <c r="Y687" s="91"/>
      <c r="Z687" s="91"/>
      <c r="AA687" s="91"/>
      <c r="AB687" s="91"/>
      <c r="AC687" s="91"/>
      <c r="AD687" s="91"/>
      <c r="AE687" s="91"/>
      <c r="AF687" s="91"/>
      <c r="AG687" s="91"/>
      <c r="AH687" s="91"/>
      <c r="AI687" s="91"/>
      <c r="AJ687" s="91"/>
      <c r="AK687" s="91"/>
      <c r="AL687" s="91"/>
      <c r="AM687" s="91"/>
      <c r="AN687" s="91"/>
      <c r="AO687" s="91"/>
      <c r="AP687" s="91"/>
      <c r="AQ687" s="91"/>
      <c r="AR687" s="91"/>
      <c r="AS687" s="91"/>
      <c r="AT687" s="91"/>
      <c r="AU687" s="91"/>
      <c r="AV687" s="91"/>
      <c r="AW687" s="91"/>
      <c r="AX687" s="91"/>
      <c r="AY687" s="91"/>
      <c r="AZ687" s="91"/>
      <c r="BA687" s="91"/>
      <c r="BB687" s="91"/>
      <c r="BC687" s="91"/>
      <c r="BD687" s="91"/>
      <c r="BE687" s="91"/>
      <c r="BF687" s="91"/>
      <c r="BG687" s="91"/>
      <c r="BH687" s="91"/>
      <c r="BI687" s="91"/>
      <c r="BJ687" s="91"/>
      <c r="BK687" s="91"/>
      <c r="BL687" s="91"/>
      <c r="BM687" s="91"/>
      <c r="BN687" s="91"/>
      <c r="BO687" s="91"/>
      <c r="BP687" s="91"/>
      <c r="BQ687" s="91"/>
      <c r="BR687" s="91"/>
      <c r="BS687" s="91"/>
      <c r="BT687" s="91"/>
      <c r="BU687" s="91"/>
      <c r="BV687" s="91"/>
      <c r="BW687" s="91"/>
      <c r="BX687" s="91"/>
      <c r="BY687" s="91"/>
      <c r="BZ687" s="91"/>
      <c r="CA687" s="91"/>
      <c r="CB687" s="91"/>
      <c r="CC687" s="91"/>
      <c r="CD687" s="91"/>
      <c r="CE687" s="91"/>
      <c r="CF687" s="91"/>
      <c r="CG687" s="91"/>
      <c r="CH687" s="91"/>
      <c r="CI687" s="91"/>
      <c r="CJ687" s="91"/>
      <c r="CK687" s="91"/>
      <c r="CL687" s="91"/>
      <c r="CM687" s="91"/>
      <c r="CN687" s="91"/>
      <c r="CO687" s="91"/>
      <c r="CP687" s="91"/>
      <c r="CQ687" s="91"/>
      <c r="CR687" s="91"/>
      <c r="CS687" s="91"/>
      <c r="CT687" s="91"/>
      <c r="CU687" s="91"/>
      <c r="CV687" s="91"/>
      <c r="CW687" s="91"/>
      <c r="CX687" s="91"/>
      <c r="CY687" s="91"/>
      <c r="CZ687" s="91"/>
      <c r="DA687" s="91"/>
      <c r="DB687" s="91"/>
      <c r="DC687" s="91"/>
      <c r="DD687" s="91"/>
      <c r="DE687" s="91"/>
      <c r="DF687" s="91"/>
      <c r="DG687" s="91"/>
      <c r="DH687" s="91"/>
      <c r="DI687" s="91"/>
      <c r="DJ687" s="91"/>
      <c r="DK687" s="91"/>
      <c r="DL687" s="91"/>
      <c r="DM687" s="91"/>
      <c r="DN687" s="91"/>
      <c r="DO687" s="91"/>
      <c r="DP687" s="91"/>
      <c r="DQ687" s="91"/>
      <c r="DR687" s="91"/>
      <c r="DS687" s="91"/>
      <c r="DT687" s="91"/>
      <c r="DU687" s="91"/>
      <c r="DV687" s="91"/>
      <c r="DW687" s="91"/>
      <c r="DX687" s="91"/>
      <c r="DY687" s="91"/>
      <c r="DZ687" s="91"/>
      <c r="EA687" s="91"/>
      <c r="EB687" s="91"/>
      <c r="EC687" s="91"/>
      <c r="ED687" s="91"/>
      <c r="EE687" s="91"/>
      <c r="EF687" s="91"/>
      <c r="EG687" s="91"/>
      <c r="EH687" s="91"/>
      <c r="EI687" s="91"/>
      <c r="EJ687" s="91"/>
      <c r="EK687" s="91"/>
      <c r="EL687" s="91"/>
      <c r="EM687" s="91"/>
      <c r="EN687" s="91"/>
      <c r="EO687" s="91"/>
      <c r="EP687" s="91"/>
      <c r="EQ687" s="91"/>
      <c r="ER687" s="91"/>
      <c r="ES687" s="91"/>
      <c r="ET687" s="91"/>
      <c r="EU687" s="91"/>
    </row>
    <row r="688" spans="1:151" s="85" customFormat="1" x14ac:dyDescent="0.25">
      <c r="A688" s="5"/>
      <c r="B688" s="5" t="s">
        <v>265</v>
      </c>
      <c r="C688" s="5"/>
      <c r="D688" s="5">
        <v>66.8</v>
      </c>
      <c r="E688" s="5">
        <v>40</v>
      </c>
      <c r="F688" s="47"/>
      <c r="G688" s="92"/>
      <c r="H688" s="10"/>
      <c r="I688" s="93"/>
      <c r="J688" s="94"/>
      <c r="K688" s="5"/>
      <c r="L688" s="5"/>
      <c r="M688" s="5"/>
      <c r="N688" s="5"/>
      <c r="O688" s="5"/>
      <c r="P688" s="5"/>
      <c r="Q688" s="5"/>
      <c r="R688" s="91"/>
      <c r="S688" s="91"/>
      <c r="T688" s="91"/>
      <c r="U688" s="91"/>
      <c r="V688" s="91"/>
      <c r="W688" s="91"/>
      <c r="X688" s="91"/>
      <c r="Y688" s="91"/>
      <c r="Z688" s="91"/>
      <c r="AA688" s="91"/>
      <c r="AB688" s="91"/>
      <c r="AC688" s="91"/>
      <c r="AD688" s="91"/>
      <c r="AE688" s="91"/>
      <c r="AF688" s="91"/>
      <c r="AG688" s="91"/>
      <c r="AH688" s="91"/>
      <c r="AI688" s="91"/>
      <c r="AJ688" s="91"/>
      <c r="AK688" s="91"/>
      <c r="AL688" s="91"/>
      <c r="AM688" s="91"/>
      <c r="AN688" s="91"/>
      <c r="AO688" s="91"/>
      <c r="AP688" s="91"/>
      <c r="AQ688" s="91"/>
      <c r="AR688" s="91"/>
      <c r="AS688" s="91"/>
      <c r="AT688" s="91"/>
      <c r="AU688" s="91"/>
      <c r="AV688" s="91"/>
      <c r="AW688" s="91"/>
      <c r="AX688" s="91"/>
      <c r="AY688" s="91"/>
      <c r="AZ688" s="91"/>
      <c r="BA688" s="91"/>
      <c r="BB688" s="91"/>
      <c r="BC688" s="91"/>
      <c r="BD688" s="91"/>
      <c r="BE688" s="91"/>
      <c r="BF688" s="91"/>
      <c r="BG688" s="91"/>
      <c r="BH688" s="91"/>
      <c r="BI688" s="91"/>
      <c r="BJ688" s="91"/>
      <c r="BK688" s="91"/>
      <c r="BL688" s="91"/>
      <c r="BM688" s="91"/>
      <c r="BN688" s="91"/>
      <c r="BO688" s="91"/>
      <c r="BP688" s="91"/>
      <c r="BQ688" s="91"/>
      <c r="BR688" s="91"/>
      <c r="BS688" s="91"/>
      <c r="BT688" s="91"/>
      <c r="BU688" s="91"/>
      <c r="BV688" s="91"/>
      <c r="BW688" s="91"/>
      <c r="BX688" s="91"/>
      <c r="BY688" s="91"/>
      <c r="BZ688" s="91"/>
      <c r="CA688" s="91"/>
      <c r="CB688" s="91"/>
      <c r="CC688" s="91"/>
      <c r="CD688" s="91"/>
      <c r="CE688" s="91"/>
      <c r="CF688" s="91"/>
      <c r="CG688" s="91"/>
      <c r="CH688" s="91"/>
      <c r="CI688" s="91"/>
      <c r="CJ688" s="91"/>
      <c r="CK688" s="91"/>
      <c r="CL688" s="91"/>
      <c r="CM688" s="91"/>
      <c r="CN688" s="91"/>
      <c r="CO688" s="91"/>
      <c r="CP688" s="91"/>
      <c r="CQ688" s="91"/>
      <c r="CR688" s="91"/>
      <c r="CS688" s="91"/>
      <c r="CT688" s="91"/>
      <c r="CU688" s="91"/>
      <c r="CV688" s="91"/>
      <c r="CW688" s="91"/>
      <c r="CX688" s="91"/>
      <c r="CY688" s="91"/>
      <c r="CZ688" s="91"/>
      <c r="DA688" s="91"/>
      <c r="DB688" s="91"/>
      <c r="DC688" s="91"/>
      <c r="DD688" s="91"/>
      <c r="DE688" s="91"/>
      <c r="DF688" s="91"/>
      <c r="DG688" s="91"/>
      <c r="DH688" s="91"/>
      <c r="DI688" s="91"/>
      <c r="DJ688" s="91"/>
      <c r="DK688" s="91"/>
      <c r="DL688" s="91"/>
      <c r="DM688" s="91"/>
      <c r="DN688" s="91"/>
      <c r="DO688" s="91"/>
      <c r="DP688" s="91"/>
      <c r="DQ688" s="91"/>
      <c r="DR688" s="91"/>
      <c r="DS688" s="91"/>
      <c r="DT688" s="91"/>
      <c r="DU688" s="91"/>
      <c r="DV688" s="91"/>
      <c r="DW688" s="91"/>
      <c r="DX688" s="91"/>
      <c r="DY688" s="91"/>
      <c r="DZ688" s="91"/>
      <c r="EA688" s="91"/>
      <c r="EB688" s="91"/>
      <c r="EC688" s="91"/>
      <c r="ED688" s="91"/>
      <c r="EE688" s="91"/>
      <c r="EF688" s="91"/>
      <c r="EG688" s="91"/>
      <c r="EH688" s="91"/>
      <c r="EI688" s="91"/>
      <c r="EJ688" s="91"/>
      <c r="EK688" s="91"/>
      <c r="EL688" s="91"/>
      <c r="EM688" s="91"/>
      <c r="EN688" s="91"/>
      <c r="EO688" s="91"/>
      <c r="EP688" s="91"/>
      <c r="EQ688" s="91"/>
      <c r="ER688" s="91"/>
      <c r="ES688" s="91"/>
      <c r="ET688" s="91"/>
      <c r="EU688" s="91"/>
    </row>
    <row r="689" spans="1:151" s="85" customFormat="1" x14ac:dyDescent="0.25">
      <c r="A689" s="5"/>
      <c r="B689" s="5" t="s">
        <v>266</v>
      </c>
      <c r="C689" s="5"/>
      <c r="D689" s="5">
        <v>17.14</v>
      </c>
      <c r="E689" s="5">
        <v>14.4</v>
      </c>
      <c r="F689" s="47"/>
      <c r="G689" s="50"/>
      <c r="H689" s="10"/>
      <c r="I689" s="135"/>
      <c r="J689" s="94"/>
      <c r="K689" s="5"/>
      <c r="L689" s="5"/>
      <c r="M689" s="5"/>
      <c r="N689" s="5"/>
      <c r="O689" s="5"/>
      <c r="P689" s="5"/>
      <c r="Q689" s="5"/>
      <c r="R689" s="91"/>
      <c r="S689" s="91"/>
      <c r="T689" s="91"/>
      <c r="U689" s="91"/>
      <c r="V689" s="91"/>
      <c r="W689" s="91"/>
      <c r="X689" s="91"/>
      <c r="Y689" s="91"/>
      <c r="Z689" s="91"/>
      <c r="AA689" s="91"/>
      <c r="AB689" s="91"/>
      <c r="AC689" s="91"/>
      <c r="AD689" s="91"/>
      <c r="AE689" s="91"/>
      <c r="AF689" s="91"/>
      <c r="AG689" s="91"/>
      <c r="AH689" s="91"/>
      <c r="AI689" s="91"/>
      <c r="AJ689" s="91"/>
      <c r="AK689" s="91"/>
      <c r="AL689" s="91"/>
      <c r="AM689" s="91"/>
      <c r="AN689" s="91"/>
      <c r="AO689" s="91"/>
      <c r="AP689" s="91"/>
      <c r="AQ689" s="91"/>
      <c r="AR689" s="91"/>
      <c r="AS689" s="91"/>
      <c r="AT689" s="91"/>
      <c r="AU689" s="91"/>
      <c r="AV689" s="91"/>
      <c r="AW689" s="91"/>
      <c r="AX689" s="91"/>
      <c r="AY689" s="91"/>
      <c r="AZ689" s="91"/>
      <c r="BA689" s="91"/>
      <c r="BB689" s="91"/>
      <c r="BC689" s="91"/>
      <c r="BD689" s="91"/>
      <c r="BE689" s="91"/>
      <c r="BF689" s="91"/>
      <c r="BG689" s="91"/>
      <c r="BH689" s="91"/>
      <c r="BI689" s="91"/>
      <c r="BJ689" s="91"/>
      <c r="BK689" s="91"/>
      <c r="BL689" s="91"/>
      <c r="BM689" s="91"/>
      <c r="BN689" s="91"/>
      <c r="BO689" s="91"/>
      <c r="BP689" s="91"/>
      <c r="BQ689" s="91"/>
      <c r="BR689" s="91"/>
      <c r="BS689" s="91"/>
      <c r="BT689" s="91"/>
      <c r="BU689" s="91"/>
      <c r="BV689" s="91"/>
      <c r="BW689" s="91"/>
      <c r="BX689" s="91"/>
      <c r="BY689" s="91"/>
      <c r="BZ689" s="91"/>
      <c r="CA689" s="91"/>
      <c r="CB689" s="91"/>
      <c r="CC689" s="91"/>
      <c r="CD689" s="91"/>
      <c r="CE689" s="91"/>
      <c r="CF689" s="91"/>
      <c r="CG689" s="91"/>
      <c r="CH689" s="91"/>
      <c r="CI689" s="91"/>
      <c r="CJ689" s="91"/>
      <c r="CK689" s="91"/>
      <c r="CL689" s="91"/>
      <c r="CM689" s="91"/>
      <c r="CN689" s="91"/>
      <c r="CO689" s="91"/>
      <c r="CP689" s="91"/>
      <c r="CQ689" s="91"/>
      <c r="CR689" s="91"/>
      <c r="CS689" s="91"/>
      <c r="CT689" s="91"/>
      <c r="CU689" s="91"/>
      <c r="CV689" s="91"/>
      <c r="CW689" s="91"/>
      <c r="CX689" s="91"/>
      <c r="CY689" s="91"/>
      <c r="CZ689" s="91"/>
      <c r="DA689" s="91"/>
      <c r="DB689" s="91"/>
      <c r="DC689" s="91"/>
      <c r="DD689" s="91"/>
      <c r="DE689" s="91"/>
      <c r="DF689" s="91"/>
      <c r="DG689" s="91"/>
      <c r="DH689" s="91"/>
      <c r="DI689" s="91"/>
      <c r="DJ689" s="91"/>
      <c r="DK689" s="91"/>
      <c r="DL689" s="91"/>
      <c r="DM689" s="91"/>
      <c r="DN689" s="91"/>
      <c r="DO689" s="91"/>
      <c r="DP689" s="91"/>
      <c r="DQ689" s="91"/>
      <c r="DR689" s="91"/>
      <c r="DS689" s="91"/>
      <c r="DT689" s="91"/>
      <c r="DU689" s="91"/>
      <c r="DV689" s="91"/>
      <c r="DW689" s="91"/>
      <c r="DX689" s="91"/>
      <c r="DY689" s="91"/>
      <c r="DZ689" s="91"/>
      <c r="EA689" s="91"/>
      <c r="EB689" s="91"/>
      <c r="EC689" s="91"/>
      <c r="ED689" s="91"/>
      <c r="EE689" s="91"/>
      <c r="EF689" s="91"/>
      <c r="EG689" s="91"/>
      <c r="EH689" s="91"/>
      <c r="EI689" s="91"/>
      <c r="EJ689" s="91"/>
      <c r="EK689" s="91"/>
      <c r="EL689" s="91"/>
      <c r="EM689" s="91"/>
      <c r="EN689" s="91"/>
      <c r="EO689" s="91"/>
      <c r="EP689" s="91"/>
      <c r="EQ689" s="91"/>
      <c r="ER689" s="91"/>
      <c r="ES689" s="91"/>
      <c r="ET689" s="91"/>
      <c r="EU689" s="91"/>
    </row>
    <row r="690" spans="1:151" s="85" customFormat="1" x14ac:dyDescent="0.25">
      <c r="A690" s="5"/>
      <c r="B690" s="5" t="s">
        <v>64</v>
      </c>
      <c r="C690" s="5"/>
      <c r="D690" s="5">
        <v>31.92</v>
      </c>
      <c r="E690" s="5">
        <v>24</v>
      </c>
      <c r="F690" s="47"/>
      <c r="G690" s="50"/>
      <c r="H690" s="10"/>
      <c r="I690" s="135"/>
      <c r="J690" s="94"/>
      <c r="K690" s="5"/>
      <c r="L690" s="5"/>
      <c r="M690" s="5"/>
      <c r="N690" s="5"/>
      <c r="O690" s="5"/>
      <c r="P690" s="5"/>
      <c r="Q690" s="5"/>
      <c r="R690" s="91"/>
      <c r="S690" s="91"/>
      <c r="T690" s="91"/>
      <c r="U690" s="91"/>
      <c r="V690" s="91"/>
      <c r="W690" s="91"/>
      <c r="X690" s="91"/>
      <c r="Y690" s="91"/>
      <c r="Z690" s="91"/>
      <c r="AA690" s="91"/>
      <c r="AB690" s="91"/>
      <c r="AC690" s="91"/>
      <c r="AD690" s="91"/>
      <c r="AE690" s="91"/>
      <c r="AF690" s="91"/>
      <c r="AG690" s="91"/>
      <c r="AH690" s="91"/>
      <c r="AI690" s="91"/>
      <c r="AJ690" s="91"/>
      <c r="AK690" s="91"/>
      <c r="AL690" s="91"/>
      <c r="AM690" s="91"/>
      <c r="AN690" s="91"/>
      <c r="AO690" s="91"/>
      <c r="AP690" s="91"/>
      <c r="AQ690" s="91"/>
      <c r="AR690" s="91"/>
      <c r="AS690" s="91"/>
      <c r="AT690" s="91"/>
      <c r="AU690" s="91"/>
      <c r="AV690" s="91"/>
      <c r="AW690" s="91"/>
      <c r="AX690" s="91"/>
      <c r="AY690" s="91"/>
      <c r="AZ690" s="91"/>
      <c r="BA690" s="91"/>
      <c r="BB690" s="91"/>
      <c r="BC690" s="91"/>
      <c r="BD690" s="91"/>
      <c r="BE690" s="91"/>
      <c r="BF690" s="91"/>
      <c r="BG690" s="91"/>
      <c r="BH690" s="91"/>
      <c r="BI690" s="91"/>
      <c r="BJ690" s="91"/>
      <c r="BK690" s="91"/>
      <c r="BL690" s="91"/>
      <c r="BM690" s="91"/>
      <c r="BN690" s="91"/>
      <c r="BO690" s="91"/>
      <c r="BP690" s="91"/>
      <c r="BQ690" s="91"/>
      <c r="BR690" s="91"/>
      <c r="BS690" s="91"/>
      <c r="BT690" s="91"/>
      <c r="BU690" s="91"/>
      <c r="BV690" s="91"/>
      <c r="BW690" s="91"/>
      <c r="BX690" s="91"/>
      <c r="BY690" s="91"/>
      <c r="BZ690" s="91"/>
      <c r="CA690" s="91"/>
      <c r="CB690" s="91"/>
      <c r="CC690" s="91"/>
      <c r="CD690" s="91"/>
      <c r="CE690" s="91"/>
      <c r="CF690" s="91"/>
      <c r="CG690" s="91"/>
      <c r="CH690" s="91"/>
      <c r="CI690" s="91"/>
      <c r="CJ690" s="91"/>
      <c r="CK690" s="91"/>
      <c r="CL690" s="91"/>
      <c r="CM690" s="91"/>
      <c r="CN690" s="91"/>
      <c r="CO690" s="91"/>
      <c r="CP690" s="91"/>
      <c r="CQ690" s="91"/>
      <c r="CR690" s="91"/>
      <c r="CS690" s="91"/>
      <c r="CT690" s="91"/>
      <c r="CU690" s="91"/>
      <c r="CV690" s="91"/>
      <c r="CW690" s="91"/>
      <c r="CX690" s="91"/>
      <c r="CY690" s="91"/>
      <c r="CZ690" s="91"/>
      <c r="DA690" s="91"/>
      <c r="DB690" s="91"/>
      <c r="DC690" s="91"/>
      <c r="DD690" s="91"/>
      <c r="DE690" s="91"/>
      <c r="DF690" s="91"/>
      <c r="DG690" s="91"/>
      <c r="DH690" s="91"/>
      <c r="DI690" s="91"/>
      <c r="DJ690" s="91"/>
      <c r="DK690" s="91"/>
      <c r="DL690" s="91"/>
      <c r="DM690" s="91"/>
      <c r="DN690" s="91"/>
      <c r="DO690" s="91"/>
      <c r="DP690" s="91"/>
      <c r="DQ690" s="91"/>
      <c r="DR690" s="91"/>
      <c r="DS690" s="91"/>
      <c r="DT690" s="91"/>
      <c r="DU690" s="91"/>
      <c r="DV690" s="91"/>
      <c r="DW690" s="91"/>
      <c r="DX690" s="91"/>
      <c r="DY690" s="91"/>
      <c r="DZ690" s="91"/>
      <c r="EA690" s="91"/>
      <c r="EB690" s="91"/>
      <c r="EC690" s="91"/>
      <c r="ED690" s="91"/>
      <c r="EE690" s="91"/>
      <c r="EF690" s="91"/>
      <c r="EG690" s="91"/>
      <c r="EH690" s="91"/>
      <c r="EI690" s="91"/>
      <c r="EJ690" s="91"/>
      <c r="EK690" s="91"/>
      <c r="EL690" s="91"/>
      <c r="EM690" s="91"/>
      <c r="EN690" s="91"/>
      <c r="EO690" s="91"/>
      <c r="EP690" s="91"/>
      <c r="EQ690" s="91"/>
      <c r="ER690" s="91"/>
      <c r="ES690" s="91"/>
      <c r="ET690" s="91"/>
      <c r="EU690" s="91"/>
    </row>
    <row r="691" spans="1:151" s="85" customFormat="1" x14ac:dyDescent="0.25">
      <c r="A691" s="5"/>
      <c r="B691" s="5" t="s">
        <v>66</v>
      </c>
      <c r="C691" s="5"/>
      <c r="D691" s="5">
        <v>1.1000000000000001</v>
      </c>
      <c r="E691" s="5">
        <v>1.1000000000000001</v>
      </c>
      <c r="F691" s="47"/>
      <c r="G691" s="50"/>
      <c r="H691" s="10"/>
      <c r="I691" s="135"/>
      <c r="J691" s="94"/>
      <c r="K691" s="5"/>
      <c r="L691" s="5"/>
      <c r="M691" s="5"/>
      <c r="N691" s="5"/>
      <c r="O691" s="5"/>
      <c r="P691" s="5"/>
      <c r="Q691" s="5"/>
      <c r="R691" s="91"/>
      <c r="S691" s="91"/>
      <c r="T691" s="91"/>
      <c r="U691" s="91"/>
      <c r="V691" s="91"/>
      <c r="W691" s="91"/>
      <c r="X691" s="91"/>
      <c r="Y691" s="91"/>
      <c r="Z691" s="91"/>
      <c r="AA691" s="91"/>
      <c r="AB691" s="91"/>
      <c r="AC691" s="91"/>
      <c r="AD691" s="91"/>
      <c r="AE691" s="91"/>
      <c r="AF691" s="91"/>
      <c r="AG691" s="91"/>
      <c r="AH691" s="91"/>
      <c r="AI691" s="91"/>
      <c r="AJ691" s="91"/>
      <c r="AK691" s="91"/>
      <c r="AL691" s="91"/>
      <c r="AM691" s="91"/>
      <c r="AN691" s="91"/>
      <c r="AO691" s="91"/>
      <c r="AP691" s="91"/>
      <c r="AQ691" s="91"/>
      <c r="AR691" s="91"/>
      <c r="AS691" s="91"/>
      <c r="AT691" s="91"/>
      <c r="AU691" s="91"/>
      <c r="AV691" s="91"/>
      <c r="AW691" s="91"/>
      <c r="AX691" s="91"/>
      <c r="AY691" s="91"/>
      <c r="AZ691" s="91"/>
      <c r="BA691" s="91"/>
      <c r="BB691" s="91"/>
      <c r="BC691" s="91"/>
      <c r="BD691" s="91"/>
      <c r="BE691" s="91"/>
      <c r="BF691" s="91"/>
      <c r="BG691" s="91"/>
      <c r="BH691" s="91"/>
      <c r="BI691" s="91"/>
      <c r="BJ691" s="91"/>
      <c r="BK691" s="91"/>
      <c r="BL691" s="91"/>
      <c r="BM691" s="91"/>
      <c r="BN691" s="91"/>
      <c r="BO691" s="91"/>
      <c r="BP691" s="91"/>
      <c r="BQ691" s="91"/>
      <c r="BR691" s="91"/>
      <c r="BS691" s="91"/>
      <c r="BT691" s="91"/>
      <c r="BU691" s="91"/>
      <c r="BV691" s="91"/>
      <c r="BW691" s="91"/>
      <c r="BX691" s="91"/>
      <c r="BY691" s="91"/>
      <c r="BZ691" s="91"/>
      <c r="CA691" s="91"/>
      <c r="CB691" s="91"/>
      <c r="CC691" s="91"/>
      <c r="CD691" s="91"/>
      <c r="CE691" s="91"/>
      <c r="CF691" s="91"/>
      <c r="CG691" s="91"/>
      <c r="CH691" s="91"/>
      <c r="CI691" s="91"/>
      <c r="CJ691" s="91"/>
      <c r="CK691" s="91"/>
      <c r="CL691" s="91"/>
      <c r="CM691" s="91"/>
      <c r="CN691" s="91"/>
      <c r="CO691" s="91"/>
      <c r="CP691" s="91"/>
      <c r="CQ691" s="91"/>
      <c r="CR691" s="91"/>
      <c r="CS691" s="91"/>
      <c r="CT691" s="91"/>
      <c r="CU691" s="91"/>
      <c r="CV691" s="91"/>
      <c r="CW691" s="91"/>
      <c r="CX691" s="91"/>
      <c r="CY691" s="91"/>
      <c r="CZ691" s="91"/>
      <c r="DA691" s="91"/>
      <c r="DB691" s="91"/>
      <c r="DC691" s="91"/>
      <c r="DD691" s="91"/>
      <c r="DE691" s="91"/>
      <c r="DF691" s="91"/>
      <c r="DG691" s="91"/>
      <c r="DH691" s="91"/>
      <c r="DI691" s="91"/>
      <c r="DJ691" s="91"/>
      <c r="DK691" s="91"/>
      <c r="DL691" s="91"/>
      <c r="DM691" s="91"/>
      <c r="DN691" s="91"/>
      <c r="DO691" s="91"/>
      <c r="DP691" s="91"/>
      <c r="DQ691" s="91"/>
      <c r="DR691" s="91"/>
      <c r="DS691" s="91"/>
      <c r="DT691" s="91"/>
      <c r="DU691" s="91"/>
      <c r="DV691" s="91"/>
      <c r="DW691" s="91"/>
      <c r="DX691" s="91"/>
      <c r="DY691" s="91"/>
      <c r="DZ691" s="91"/>
      <c r="EA691" s="91"/>
      <c r="EB691" s="91"/>
      <c r="EC691" s="91"/>
      <c r="ED691" s="91"/>
      <c r="EE691" s="91"/>
      <c r="EF691" s="91"/>
      <c r="EG691" s="91"/>
      <c r="EH691" s="91"/>
      <c r="EI691" s="91"/>
      <c r="EJ691" s="91"/>
      <c r="EK691" s="91"/>
      <c r="EL691" s="91"/>
      <c r="EM691" s="91"/>
      <c r="EN691" s="91"/>
      <c r="EO691" s="91"/>
      <c r="EP691" s="91"/>
      <c r="EQ691" s="91"/>
      <c r="ER691" s="91"/>
      <c r="ES691" s="91"/>
      <c r="ET691" s="91"/>
      <c r="EU691" s="91"/>
    </row>
    <row r="692" spans="1:151" s="85" customFormat="1" x14ac:dyDescent="0.25">
      <c r="A692" s="5"/>
      <c r="B692" s="5" t="s">
        <v>267</v>
      </c>
      <c r="C692" s="5"/>
      <c r="D692" s="5">
        <v>2</v>
      </c>
      <c r="E692" s="5">
        <v>2</v>
      </c>
      <c r="F692" s="47"/>
      <c r="G692" s="50"/>
      <c r="H692" s="10"/>
      <c r="I692" s="135"/>
      <c r="J692" s="94"/>
      <c r="K692" s="5"/>
      <c r="L692" s="5"/>
      <c r="M692" s="5"/>
      <c r="N692" s="5"/>
      <c r="O692" s="5"/>
      <c r="P692" s="5"/>
      <c r="Q692" s="5"/>
      <c r="R692" s="91"/>
      <c r="S692" s="91"/>
      <c r="T692" s="91"/>
      <c r="U692" s="91"/>
      <c r="V692" s="91"/>
      <c r="W692" s="91"/>
      <c r="X692" s="91"/>
      <c r="Y692" s="91"/>
      <c r="Z692" s="91"/>
      <c r="AA692" s="91"/>
      <c r="AB692" s="91"/>
      <c r="AC692" s="91"/>
      <c r="AD692" s="91"/>
      <c r="AE692" s="91"/>
      <c r="AF692" s="91"/>
      <c r="AG692" s="91"/>
      <c r="AH692" s="91"/>
      <c r="AI692" s="91"/>
      <c r="AJ692" s="91"/>
      <c r="AK692" s="91"/>
      <c r="AL692" s="91"/>
      <c r="AM692" s="91"/>
      <c r="AN692" s="91"/>
      <c r="AO692" s="91"/>
      <c r="AP692" s="91"/>
      <c r="AQ692" s="91"/>
      <c r="AR692" s="91"/>
      <c r="AS692" s="91"/>
      <c r="AT692" s="91"/>
      <c r="AU692" s="91"/>
      <c r="AV692" s="91"/>
      <c r="AW692" s="91"/>
      <c r="AX692" s="91"/>
      <c r="AY692" s="91"/>
      <c r="AZ692" s="91"/>
      <c r="BA692" s="91"/>
      <c r="BB692" s="91"/>
      <c r="BC692" s="91"/>
      <c r="BD692" s="91"/>
      <c r="BE692" s="91"/>
      <c r="BF692" s="91"/>
      <c r="BG692" s="91"/>
      <c r="BH692" s="91"/>
      <c r="BI692" s="91"/>
      <c r="BJ692" s="91"/>
      <c r="BK692" s="91"/>
      <c r="BL692" s="91"/>
      <c r="BM692" s="91"/>
      <c r="BN692" s="91"/>
      <c r="BO692" s="91"/>
      <c r="BP692" s="91"/>
      <c r="BQ692" s="91"/>
      <c r="BR692" s="91"/>
      <c r="BS692" s="91"/>
      <c r="BT692" s="91"/>
      <c r="BU692" s="91"/>
      <c r="BV692" s="91"/>
      <c r="BW692" s="91"/>
      <c r="BX692" s="91"/>
      <c r="BY692" s="91"/>
      <c r="BZ692" s="91"/>
      <c r="CA692" s="91"/>
      <c r="CB692" s="91"/>
      <c r="CC692" s="91"/>
      <c r="CD692" s="91"/>
      <c r="CE692" s="91"/>
      <c r="CF692" s="91"/>
      <c r="CG692" s="91"/>
      <c r="CH692" s="91"/>
      <c r="CI692" s="91"/>
      <c r="CJ692" s="91"/>
      <c r="CK692" s="91"/>
      <c r="CL692" s="91"/>
      <c r="CM692" s="91"/>
      <c r="CN692" s="91"/>
      <c r="CO692" s="91"/>
      <c r="CP692" s="91"/>
      <c r="CQ692" s="91"/>
      <c r="CR692" s="91"/>
      <c r="CS692" s="91"/>
      <c r="CT692" s="91"/>
      <c r="CU692" s="91"/>
      <c r="CV692" s="91"/>
      <c r="CW692" s="91"/>
      <c r="CX692" s="91"/>
      <c r="CY692" s="91"/>
      <c r="CZ692" s="91"/>
      <c r="DA692" s="91"/>
      <c r="DB692" s="91"/>
      <c r="DC692" s="91"/>
      <c r="DD692" s="91"/>
      <c r="DE692" s="91"/>
      <c r="DF692" s="91"/>
      <c r="DG692" s="91"/>
      <c r="DH692" s="91"/>
      <c r="DI692" s="91"/>
      <c r="DJ692" s="91"/>
      <c r="DK692" s="91"/>
      <c r="DL692" s="91"/>
      <c r="DM692" s="91"/>
      <c r="DN692" s="91"/>
      <c r="DO692" s="91"/>
      <c r="DP692" s="91"/>
      <c r="DQ692" s="91"/>
      <c r="DR692" s="91"/>
      <c r="DS692" s="91"/>
      <c r="DT692" s="91"/>
      <c r="DU692" s="91"/>
      <c r="DV692" s="91"/>
      <c r="DW692" s="91"/>
      <c r="DX692" s="91"/>
      <c r="DY692" s="91"/>
      <c r="DZ692" s="91"/>
      <c r="EA692" s="91"/>
      <c r="EB692" s="91"/>
      <c r="EC692" s="91"/>
      <c r="ED692" s="91"/>
      <c r="EE692" s="91"/>
      <c r="EF692" s="91"/>
      <c r="EG692" s="91"/>
      <c r="EH692" s="91"/>
      <c r="EI692" s="91"/>
      <c r="EJ692" s="91"/>
      <c r="EK692" s="91"/>
      <c r="EL692" s="91"/>
      <c r="EM692" s="91"/>
      <c r="EN692" s="91"/>
      <c r="EO692" s="91"/>
      <c r="EP692" s="91"/>
      <c r="EQ692" s="91"/>
      <c r="ER692" s="91"/>
      <c r="ES692" s="91"/>
      <c r="ET692" s="91"/>
      <c r="EU692" s="91"/>
    </row>
    <row r="693" spans="1:151" s="85" customFormat="1" x14ac:dyDescent="0.25">
      <c r="A693" s="5"/>
      <c r="B693" s="5" t="s">
        <v>268</v>
      </c>
      <c r="C693" s="5"/>
      <c r="D693" s="5"/>
      <c r="E693" s="5"/>
      <c r="F693" s="47"/>
      <c r="G693" s="50"/>
      <c r="H693" s="10"/>
      <c r="I693" s="135"/>
      <c r="J693" s="94"/>
      <c r="K693" s="5"/>
      <c r="L693" s="5"/>
      <c r="M693" s="5"/>
      <c r="N693" s="5"/>
      <c r="O693" s="5"/>
      <c r="P693" s="5"/>
      <c r="Q693" s="5"/>
      <c r="R693" s="91"/>
      <c r="S693" s="91"/>
      <c r="T693" s="91"/>
      <c r="U693" s="91"/>
      <c r="V693" s="91"/>
      <c r="W693" s="91"/>
      <c r="X693" s="91"/>
      <c r="Y693" s="91"/>
      <c r="Z693" s="91"/>
      <c r="AA693" s="91"/>
      <c r="AB693" s="91"/>
      <c r="AC693" s="91"/>
      <c r="AD693" s="91"/>
      <c r="AE693" s="91"/>
      <c r="AF693" s="91"/>
      <c r="AG693" s="91"/>
      <c r="AH693" s="91"/>
      <c r="AI693" s="91"/>
      <c r="AJ693" s="91"/>
      <c r="AK693" s="91"/>
      <c r="AL693" s="91"/>
      <c r="AM693" s="91"/>
      <c r="AN693" s="91"/>
      <c r="AO693" s="91"/>
      <c r="AP693" s="91"/>
      <c r="AQ693" s="91"/>
      <c r="AR693" s="91"/>
      <c r="AS693" s="91"/>
      <c r="AT693" s="91"/>
      <c r="AU693" s="91"/>
      <c r="AV693" s="91"/>
      <c r="AW693" s="91"/>
      <c r="AX693" s="91"/>
      <c r="AY693" s="91"/>
      <c r="AZ693" s="91"/>
      <c r="BA693" s="91"/>
      <c r="BB693" s="91"/>
      <c r="BC693" s="91"/>
      <c r="BD693" s="91"/>
      <c r="BE693" s="91"/>
      <c r="BF693" s="91"/>
      <c r="BG693" s="91"/>
      <c r="BH693" s="91"/>
      <c r="BI693" s="91"/>
      <c r="BJ693" s="91"/>
      <c r="BK693" s="91"/>
      <c r="BL693" s="91"/>
      <c r="BM693" s="91"/>
      <c r="BN693" s="91"/>
      <c r="BO693" s="91"/>
      <c r="BP693" s="91"/>
      <c r="BQ693" s="91"/>
      <c r="BR693" s="91"/>
      <c r="BS693" s="91"/>
      <c r="BT693" s="91"/>
      <c r="BU693" s="91"/>
      <c r="BV693" s="91"/>
      <c r="BW693" s="91"/>
      <c r="BX693" s="91"/>
      <c r="BY693" s="91"/>
      <c r="BZ693" s="91"/>
      <c r="CA693" s="91"/>
      <c r="CB693" s="91"/>
      <c r="CC693" s="91"/>
      <c r="CD693" s="91"/>
      <c r="CE693" s="91"/>
      <c r="CF693" s="91"/>
      <c r="CG693" s="91"/>
      <c r="CH693" s="91"/>
      <c r="CI693" s="91"/>
      <c r="CJ693" s="91"/>
      <c r="CK693" s="91"/>
      <c r="CL693" s="91"/>
      <c r="CM693" s="91"/>
      <c r="CN693" s="91"/>
      <c r="CO693" s="91"/>
      <c r="CP693" s="91"/>
      <c r="CQ693" s="91"/>
      <c r="CR693" s="91"/>
      <c r="CS693" s="91"/>
      <c r="CT693" s="91"/>
      <c r="CU693" s="91"/>
      <c r="CV693" s="91"/>
      <c r="CW693" s="91"/>
      <c r="CX693" s="91"/>
      <c r="CY693" s="91"/>
      <c r="CZ693" s="91"/>
      <c r="DA693" s="91"/>
      <c r="DB693" s="91"/>
      <c r="DC693" s="91"/>
      <c r="DD693" s="91"/>
      <c r="DE693" s="91"/>
      <c r="DF693" s="91"/>
      <c r="DG693" s="91"/>
      <c r="DH693" s="91"/>
      <c r="DI693" s="91"/>
      <c r="DJ693" s="91"/>
      <c r="DK693" s="91"/>
      <c r="DL693" s="91"/>
      <c r="DM693" s="91"/>
      <c r="DN693" s="91"/>
      <c r="DO693" s="91"/>
      <c r="DP693" s="91"/>
      <c r="DQ693" s="91"/>
      <c r="DR693" s="91"/>
      <c r="DS693" s="91"/>
      <c r="DT693" s="91"/>
      <c r="DU693" s="91"/>
      <c r="DV693" s="91"/>
      <c r="DW693" s="91"/>
      <c r="DX693" s="91"/>
      <c r="DY693" s="91"/>
      <c r="DZ693" s="91"/>
      <c r="EA693" s="91"/>
      <c r="EB693" s="91"/>
      <c r="EC693" s="91"/>
      <c r="ED693" s="91"/>
      <c r="EE693" s="91"/>
      <c r="EF693" s="91"/>
      <c r="EG693" s="91"/>
      <c r="EH693" s="91"/>
      <c r="EI693" s="91"/>
      <c r="EJ693" s="91"/>
      <c r="EK693" s="91"/>
      <c r="EL693" s="91"/>
      <c r="EM693" s="91"/>
      <c r="EN693" s="91"/>
      <c r="EO693" s="91"/>
      <c r="EP693" s="91"/>
      <c r="EQ693" s="91"/>
      <c r="ER693" s="91"/>
      <c r="ES693" s="91"/>
      <c r="ET693" s="91"/>
      <c r="EU693" s="91"/>
    </row>
    <row r="694" spans="1:151" s="85" customFormat="1" x14ac:dyDescent="0.25">
      <c r="A694" s="5"/>
      <c r="B694" s="5" t="s">
        <v>171</v>
      </c>
      <c r="C694" s="5"/>
      <c r="D694" s="5">
        <v>2</v>
      </c>
      <c r="E694" s="5">
        <v>2</v>
      </c>
      <c r="F694" s="47"/>
      <c r="G694" s="50"/>
      <c r="H694" s="10"/>
      <c r="I694" s="135"/>
      <c r="J694" s="94"/>
      <c r="K694" s="5"/>
      <c r="L694" s="5"/>
      <c r="M694" s="5"/>
      <c r="N694" s="5"/>
      <c r="O694" s="5"/>
      <c r="P694" s="5"/>
      <c r="Q694" s="5"/>
      <c r="R694" s="91"/>
      <c r="S694" s="91"/>
      <c r="T694" s="91"/>
      <c r="U694" s="91"/>
      <c r="V694" s="91"/>
      <c r="W694" s="91"/>
      <c r="X694" s="91"/>
      <c r="Y694" s="91"/>
      <c r="Z694" s="91"/>
      <c r="AA694" s="91"/>
      <c r="AB694" s="91"/>
      <c r="AC694" s="91"/>
      <c r="AD694" s="91"/>
      <c r="AE694" s="91"/>
      <c r="AF694" s="91"/>
      <c r="AG694" s="91"/>
      <c r="AH694" s="91"/>
      <c r="AI694" s="91"/>
      <c r="AJ694" s="91"/>
      <c r="AK694" s="91"/>
      <c r="AL694" s="91"/>
      <c r="AM694" s="91"/>
      <c r="AN694" s="91"/>
      <c r="AO694" s="91"/>
      <c r="AP694" s="91"/>
      <c r="AQ694" s="91"/>
      <c r="AR694" s="91"/>
      <c r="AS694" s="91"/>
      <c r="AT694" s="91"/>
      <c r="AU694" s="91"/>
      <c r="AV694" s="91"/>
      <c r="AW694" s="91"/>
      <c r="AX694" s="91"/>
      <c r="AY694" s="91"/>
      <c r="AZ694" s="91"/>
      <c r="BA694" s="91"/>
      <c r="BB694" s="91"/>
      <c r="BC694" s="91"/>
      <c r="BD694" s="91"/>
      <c r="BE694" s="91"/>
      <c r="BF694" s="91"/>
      <c r="BG694" s="91"/>
      <c r="BH694" s="91"/>
      <c r="BI694" s="91"/>
      <c r="BJ694" s="91"/>
      <c r="BK694" s="91"/>
      <c r="BL694" s="91"/>
      <c r="BM694" s="91"/>
      <c r="BN694" s="91"/>
      <c r="BO694" s="91"/>
      <c r="BP694" s="91"/>
      <c r="BQ694" s="91"/>
      <c r="BR694" s="91"/>
      <c r="BS694" s="91"/>
      <c r="BT694" s="91"/>
      <c r="BU694" s="91"/>
      <c r="BV694" s="91"/>
      <c r="BW694" s="91"/>
      <c r="BX694" s="91"/>
      <c r="BY694" s="91"/>
      <c r="BZ694" s="91"/>
      <c r="CA694" s="91"/>
      <c r="CB694" s="91"/>
      <c r="CC694" s="91"/>
      <c r="CD694" s="91"/>
      <c r="CE694" s="91"/>
      <c r="CF694" s="91"/>
      <c r="CG694" s="91"/>
      <c r="CH694" s="91"/>
      <c r="CI694" s="91"/>
      <c r="CJ694" s="91"/>
      <c r="CK694" s="91"/>
      <c r="CL694" s="91"/>
      <c r="CM694" s="91"/>
      <c r="CN694" s="91"/>
      <c r="CO694" s="91"/>
      <c r="CP694" s="91"/>
      <c r="CQ694" s="91"/>
      <c r="CR694" s="91"/>
      <c r="CS694" s="91"/>
      <c r="CT694" s="91"/>
      <c r="CU694" s="91"/>
      <c r="CV694" s="91"/>
      <c r="CW694" s="91"/>
      <c r="CX694" s="91"/>
      <c r="CY694" s="91"/>
      <c r="CZ694" s="91"/>
      <c r="DA694" s="91"/>
      <c r="DB694" s="91"/>
      <c r="DC694" s="91"/>
      <c r="DD694" s="91"/>
      <c r="DE694" s="91"/>
      <c r="DF694" s="91"/>
      <c r="DG694" s="91"/>
      <c r="DH694" s="91"/>
      <c r="DI694" s="91"/>
      <c r="DJ694" s="91"/>
      <c r="DK694" s="91"/>
      <c r="DL694" s="91"/>
      <c r="DM694" s="91"/>
      <c r="DN694" s="91"/>
      <c r="DO694" s="91"/>
      <c r="DP694" s="91"/>
      <c r="DQ694" s="91"/>
      <c r="DR694" s="91"/>
      <c r="DS694" s="91"/>
      <c r="DT694" s="91"/>
      <c r="DU694" s="91"/>
      <c r="DV694" s="91"/>
      <c r="DW694" s="91"/>
      <c r="DX694" s="91"/>
      <c r="DY694" s="91"/>
      <c r="DZ694" s="91"/>
      <c r="EA694" s="91"/>
      <c r="EB694" s="91"/>
      <c r="EC694" s="91"/>
      <c r="ED694" s="91"/>
      <c r="EE694" s="91"/>
      <c r="EF694" s="91"/>
      <c r="EG694" s="91"/>
      <c r="EH694" s="91"/>
      <c r="EI694" s="91"/>
      <c r="EJ694" s="91"/>
      <c r="EK694" s="91"/>
      <c r="EL694" s="91"/>
      <c r="EM694" s="91"/>
      <c r="EN694" s="91"/>
      <c r="EO694" s="91"/>
      <c r="EP694" s="91"/>
      <c r="EQ694" s="91"/>
      <c r="ER694" s="91"/>
      <c r="ES694" s="91"/>
      <c r="ET694" s="91"/>
      <c r="EU694" s="91"/>
    </row>
    <row r="695" spans="1:151" s="85" customFormat="1" x14ac:dyDescent="0.25">
      <c r="A695" s="5"/>
      <c r="B695" s="5" t="s">
        <v>170</v>
      </c>
      <c r="C695" s="5"/>
      <c r="D695" s="5">
        <v>2.4</v>
      </c>
      <c r="E695" s="5">
        <v>2.4</v>
      </c>
      <c r="F695" s="47"/>
      <c r="G695" s="50"/>
      <c r="H695" s="10"/>
      <c r="I695" s="135"/>
      <c r="J695" s="94"/>
      <c r="K695" s="5"/>
      <c r="L695" s="5"/>
      <c r="M695" s="5"/>
      <c r="N695" s="5"/>
      <c r="O695" s="5"/>
      <c r="P695" s="5"/>
      <c r="Q695" s="5"/>
      <c r="R695" s="91"/>
      <c r="S695" s="91"/>
      <c r="T695" s="91"/>
      <c r="U695" s="91"/>
      <c r="V695" s="91"/>
      <c r="W695" s="91"/>
      <c r="X695" s="91"/>
      <c r="Y695" s="91"/>
      <c r="Z695" s="91"/>
      <c r="AA695" s="91"/>
      <c r="AB695" s="91"/>
      <c r="AC695" s="91"/>
      <c r="AD695" s="91"/>
      <c r="AE695" s="91"/>
      <c r="AF695" s="91"/>
      <c r="AG695" s="91"/>
      <c r="AH695" s="91"/>
      <c r="AI695" s="91"/>
      <c r="AJ695" s="91"/>
      <c r="AK695" s="91"/>
      <c r="AL695" s="91"/>
      <c r="AM695" s="91"/>
      <c r="AN695" s="91"/>
      <c r="AO695" s="91"/>
      <c r="AP695" s="91"/>
      <c r="AQ695" s="91"/>
      <c r="AR695" s="91"/>
      <c r="AS695" s="91"/>
      <c r="AT695" s="91"/>
      <c r="AU695" s="91"/>
      <c r="AV695" s="91"/>
      <c r="AW695" s="91"/>
      <c r="AX695" s="91"/>
      <c r="AY695" s="91"/>
      <c r="AZ695" s="91"/>
      <c r="BA695" s="91"/>
      <c r="BB695" s="91"/>
      <c r="BC695" s="91"/>
      <c r="BD695" s="91"/>
      <c r="BE695" s="91"/>
      <c r="BF695" s="91"/>
      <c r="BG695" s="91"/>
      <c r="BH695" s="91"/>
      <c r="BI695" s="91"/>
      <c r="BJ695" s="91"/>
      <c r="BK695" s="91"/>
      <c r="BL695" s="91"/>
      <c r="BM695" s="91"/>
      <c r="BN695" s="91"/>
      <c r="BO695" s="91"/>
      <c r="BP695" s="91"/>
      <c r="BQ695" s="91"/>
      <c r="BR695" s="91"/>
      <c r="BS695" s="91"/>
      <c r="BT695" s="91"/>
      <c r="BU695" s="91"/>
      <c r="BV695" s="91"/>
      <c r="BW695" s="91"/>
      <c r="BX695" s="91"/>
      <c r="BY695" s="91"/>
      <c r="BZ695" s="91"/>
      <c r="CA695" s="91"/>
      <c r="CB695" s="91"/>
      <c r="CC695" s="91"/>
      <c r="CD695" s="91"/>
      <c r="CE695" s="91"/>
      <c r="CF695" s="91"/>
      <c r="CG695" s="91"/>
      <c r="CH695" s="91"/>
      <c r="CI695" s="91"/>
      <c r="CJ695" s="91"/>
      <c r="CK695" s="91"/>
      <c r="CL695" s="91"/>
      <c r="CM695" s="91"/>
      <c r="CN695" s="91"/>
      <c r="CO695" s="91"/>
      <c r="CP695" s="91"/>
      <c r="CQ695" s="91"/>
      <c r="CR695" s="91"/>
      <c r="CS695" s="91"/>
      <c r="CT695" s="91"/>
      <c r="CU695" s="91"/>
      <c r="CV695" s="91"/>
      <c r="CW695" s="91"/>
      <c r="CX695" s="91"/>
      <c r="CY695" s="91"/>
      <c r="CZ695" s="91"/>
      <c r="DA695" s="91"/>
      <c r="DB695" s="91"/>
      <c r="DC695" s="91"/>
      <c r="DD695" s="91"/>
      <c r="DE695" s="91"/>
      <c r="DF695" s="91"/>
      <c r="DG695" s="91"/>
      <c r="DH695" s="91"/>
      <c r="DI695" s="91"/>
      <c r="DJ695" s="91"/>
      <c r="DK695" s="91"/>
      <c r="DL695" s="91"/>
      <c r="DM695" s="91"/>
      <c r="DN695" s="91"/>
      <c r="DO695" s="91"/>
      <c r="DP695" s="91"/>
      <c r="DQ695" s="91"/>
      <c r="DR695" s="91"/>
      <c r="DS695" s="91"/>
      <c r="DT695" s="91"/>
      <c r="DU695" s="91"/>
      <c r="DV695" s="91"/>
      <c r="DW695" s="91"/>
      <c r="DX695" s="91"/>
      <c r="DY695" s="91"/>
      <c r="DZ695" s="91"/>
      <c r="EA695" s="91"/>
      <c r="EB695" s="91"/>
      <c r="EC695" s="91"/>
      <c r="ED695" s="91"/>
      <c r="EE695" s="91"/>
      <c r="EF695" s="91"/>
      <c r="EG695" s="91"/>
      <c r="EH695" s="91"/>
      <c r="EI695" s="91"/>
      <c r="EJ695" s="91"/>
      <c r="EK695" s="91"/>
      <c r="EL695" s="91"/>
      <c r="EM695" s="91"/>
      <c r="EN695" s="91"/>
      <c r="EO695" s="91"/>
      <c r="EP695" s="91"/>
      <c r="EQ695" s="91"/>
      <c r="ER695" s="91"/>
      <c r="ES695" s="91"/>
      <c r="ET695" s="91"/>
      <c r="EU695" s="91"/>
    </row>
    <row r="696" spans="1:151" s="85" customFormat="1" x14ac:dyDescent="0.25">
      <c r="A696" s="5"/>
      <c r="B696" s="5" t="s">
        <v>25</v>
      </c>
      <c r="C696" s="5"/>
      <c r="D696" s="5">
        <v>41</v>
      </c>
      <c r="E696" s="5">
        <v>41</v>
      </c>
      <c r="F696" s="47"/>
      <c r="G696" s="50"/>
      <c r="H696" s="10"/>
      <c r="I696" s="135"/>
      <c r="J696" s="94"/>
      <c r="K696" s="5"/>
      <c r="L696" s="5"/>
      <c r="M696" s="5"/>
      <c r="N696" s="5"/>
      <c r="O696" s="5"/>
      <c r="P696" s="5"/>
      <c r="Q696" s="5"/>
      <c r="R696" s="91"/>
      <c r="S696" s="91"/>
      <c r="T696" s="91"/>
      <c r="U696" s="91"/>
      <c r="V696" s="91"/>
      <c r="W696" s="91"/>
      <c r="X696" s="91"/>
      <c r="Y696" s="91"/>
      <c r="Z696" s="91"/>
      <c r="AA696" s="91"/>
      <c r="AB696" s="91"/>
      <c r="AC696" s="91"/>
      <c r="AD696" s="91"/>
      <c r="AE696" s="91"/>
      <c r="AF696" s="91"/>
      <c r="AG696" s="91"/>
      <c r="AH696" s="91"/>
      <c r="AI696" s="91"/>
      <c r="AJ696" s="91"/>
      <c r="AK696" s="91"/>
      <c r="AL696" s="91"/>
      <c r="AM696" s="91"/>
      <c r="AN696" s="91"/>
      <c r="AO696" s="91"/>
      <c r="AP696" s="91"/>
      <c r="AQ696" s="91"/>
      <c r="AR696" s="91"/>
      <c r="AS696" s="91"/>
      <c r="AT696" s="91"/>
      <c r="AU696" s="91"/>
      <c r="AV696" s="91"/>
      <c r="AW696" s="91"/>
      <c r="AX696" s="91"/>
      <c r="AY696" s="91"/>
      <c r="AZ696" s="91"/>
      <c r="BA696" s="91"/>
      <c r="BB696" s="91"/>
      <c r="BC696" s="91"/>
      <c r="BD696" s="91"/>
      <c r="BE696" s="91"/>
      <c r="BF696" s="91"/>
      <c r="BG696" s="91"/>
      <c r="BH696" s="91"/>
      <c r="BI696" s="91"/>
      <c r="BJ696" s="91"/>
      <c r="BK696" s="91"/>
      <c r="BL696" s="91"/>
      <c r="BM696" s="91"/>
      <c r="BN696" s="91"/>
      <c r="BO696" s="91"/>
      <c r="BP696" s="91"/>
      <c r="BQ696" s="91"/>
      <c r="BR696" s="91"/>
      <c r="BS696" s="91"/>
      <c r="BT696" s="91"/>
      <c r="BU696" s="91"/>
      <c r="BV696" s="91"/>
      <c r="BW696" s="91"/>
      <c r="BX696" s="91"/>
      <c r="BY696" s="91"/>
      <c r="BZ696" s="91"/>
      <c r="CA696" s="91"/>
      <c r="CB696" s="91"/>
      <c r="CC696" s="91"/>
      <c r="CD696" s="91"/>
      <c r="CE696" s="91"/>
      <c r="CF696" s="91"/>
      <c r="CG696" s="91"/>
      <c r="CH696" s="91"/>
      <c r="CI696" s="91"/>
      <c r="CJ696" s="91"/>
      <c r="CK696" s="91"/>
      <c r="CL696" s="91"/>
      <c r="CM696" s="91"/>
      <c r="CN696" s="91"/>
      <c r="CO696" s="91"/>
      <c r="CP696" s="91"/>
      <c r="CQ696" s="91"/>
      <c r="CR696" s="91"/>
      <c r="CS696" s="91"/>
      <c r="CT696" s="91"/>
      <c r="CU696" s="91"/>
      <c r="CV696" s="91"/>
      <c r="CW696" s="91"/>
      <c r="CX696" s="91"/>
      <c r="CY696" s="91"/>
      <c r="CZ696" s="91"/>
      <c r="DA696" s="91"/>
      <c r="DB696" s="91"/>
      <c r="DC696" s="91"/>
      <c r="DD696" s="91"/>
      <c r="DE696" s="91"/>
      <c r="DF696" s="91"/>
      <c r="DG696" s="91"/>
      <c r="DH696" s="91"/>
      <c r="DI696" s="91"/>
      <c r="DJ696" s="91"/>
      <c r="DK696" s="91"/>
      <c r="DL696" s="91"/>
      <c r="DM696" s="91"/>
      <c r="DN696" s="91"/>
      <c r="DO696" s="91"/>
      <c r="DP696" s="91"/>
      <c r="DQ696" s="91"/>
      <c r="DR696" s="91"/>
      <c r="DS696" s="91"/>
      <c r="DT696" s="91"/>
      <c r="DU696" s="91"/>
      <c r="DV696" s="91"/>
      <c r="DW696" s="91"/>
      <c r="DX696" s="91"/>
      <c r="DY696" s="91"/>
      <c r="DZ696" s="91"/>
      <c r="EA696" s="91"/>
      <c r="EB696" s="91"/>
      <c r="EC696" s="91"/>
      <c r="ED696" s="91"/>
      <c r="EE696" s="91"/>
      <c r="EF696" s="91"/>
      <c r="EG696" s="91"/>
      <c r="EH696" s="91"/>
      <c r="EI696" s="91"/>
      <c r="EJ696" s="91"/>
      <c r="EK696" s="91"/>
      <c r="EL696" s="91"/>
      <c r="EM696" s="91"/>
      <c r="EN696" s="91"/>
      <c r="EO696" s="91"/>
      <c r="EP696" s="91"/>
      <c r="EQ696" s="91"/>
      <c r="ER696" s="91"/>
      <c r="ES696" s="91"/>
      <c r="ET696" s="91"/>
      <c r="EU696" s="91"/>
    </row>
    <row r="697" spans="1:151" s="85" customFormat="1" x14ac:dyDescent="0.25">
      <c r="A697" s="5"/>
      <c r="B697" s="5" t="s">
        <v>26</v>
      </c>
      <c r="C697" s="5"/>
      <c r="D697" s="5">
        <v>0.5</v>
      </c>
      <c r="E697" s="5">
        <v>0.5</v>
      </c>
      <c r="F697" s="47"/>
      <c r="G697" s="50"/>
      <c r="H697" s="10"/>
      <c r="I697" s="135"/>
      <c r="J697" s="94"/>
      <c r="K697" s="5"/>
      <c r="L697" s="5"/>
      <c r="M697" s="5"/>
      <c r="N697" s="5"/>
      <c r="O697" s="5"/>
      <c r="P697" s="5"/>
      <c r="Q697" s="5"/>
      <c r="R697" s="91"/>
      <c r="S697" s="91"/>
      <c r="T697" s="91"/>
      <c r="U697" s="91"/>
      <c r="V697" s="91"/>
      <c r="W697" s="91"/>
      <c r="X697" s="91"/>
      <c r="Y697" s="91"/>
      <c r="Z697" s="91"/>
      <c r="AA697" s="91"/>
      <c r="AB697" s="91"/>
      <c r="AC697" s="91"/>
      <c r="AD697" s="91"/>
      <c r="AE697" s="91"/>
      <c r="AF697" s="91"/>
      <c r="AG697" s="91"/>
      <c r="AH697" s="91"/>
      <c r="AI697" s="91"/>
      <c r="AJ697" s="91"/>
      <c r="AK697" s="91"/>
      <c r="AL697" s="91"/>
      <c r="AM697" s="91"/>
      <c r="AN697" s="91"/>
      <c r="AO697" s="91"/>
      <c r="AP697" s="91"/>
      <c r="AQ697" s="91"/>
      <c r="AR697" s="91"/>
      <c r="AS697" s="91"/>
      <c r="AT697" s="91"/>
      <c r="AU697" s="91"/>
      <c r="AV697" s="91"/>
      <c r="AW697" s="91"/>
      <c r="AX697" s="91"/>
      <c r="AY697" s="91"/>
      <c r="AZ697" s="91"/>
      <c r="BA697" s="91"/>
      <c r="BB697" s="91"/>
      <c r="BC697" s="91"/>
      <c r="BD697" s="91"/>
      <c r="BE697" s="91"/>
      <c r="BF697" s="91"/>
      <c r="BG697" s="91"/>
      <c r="BH697" s="91"/>
      <c r="BI697" s="91"/>
      <c r="BJ697" s="91"/>
      <c r="BK697" s="91"/>
      <c r="BL697" s="91"/>
      <c r="BM697" s="91"/>
      <c r="BN697" s="91"/>
      <c r="BO697" s="91"/>
      <c r="BP697" s="91"/>
      <c r="BQ697" s="91"/>
      <c r="BR697" s="91"/>
      <c r="BS697" s="91"/>
      <c r="BT697" s="91"/>
      <c r="BU697" s="91"/>
      <c r="BV697" s="91"/>
      <c r="BW697" s="91"/>
      <c r="BX697" s="91"/>
      <c r="BY697" s="91"/>
      <c r="BZ697" s="91"/>
      <c r="CA697" s="91"/>
      <c r="CB697" s="91"/>
      <c r="CC697" s="91"/>
      <c r="CD697" s="91"/>
      <c r="CE697" s="91"/>
      <c r="CF697" s="91"/>
      <c r="CG697" s="91"/>
      <c r="CH697" s="91"/>
      <c r="CI697" s="91"/>
      <c r="CJ697" s="91"/>
      <c r="CK697" s="91"/>
      <c r="CL697" s="91"/>
      <c r="CM697" s="91"/>
      <c r="CN697" s="91"/>
      <c r="CO697" s="91"/>
      <c r="CP697" s="91"/>
      <c r="CQ697" s="91"/>
      <c r="CR697" s="91"/>
      <c r="CS697" s="91"/>
      <c r="CT697" s="91"/>
      <c r="CU697" s="91"/>
      <c r="CV697" s="91"/>
      <c r="CW697" s="91"/>
      <c r="CX697" s="91"/>
      <c r="CY697" s="91"/>
      <c r="CZ697" s="91"/>
      <c r="DA697" s="91"/>
      <c r="DB697" s="91"/>
      <c r="DC697" s="91"/>
      <c r="DD697" s="91"/>
      <c r="DE697" s="91"/>
      <c r="DF697" s="91"/>
      <c r="DG697" s="91"/>
      <c r="DH697" s="91"/>
      <c r="DI697" s="91"/>
      <c r="DJ697" s="91"/>
      <c r="DK697" s="91"/>
      <c r="DL697" s="91"/>
      <c r="DM697" s="91"/>
      <c r="DN697" s="91"/>
      <c r="DO697" s="91"/>
      <c r="DP697" s="91"/>
      <c r="DQ697" s="91"/>
      <c r="DR697" s="91"/>
      <c r="DS697" s="91"/>
      <c r="DT697" s="91"/>
      <c r="DU697" s="91"/>
      <c r="DV697" s="91"/>
      <c r="DW697" s="91"/>
      <c r="DX697" s="91"/>
      <c r="DY697" s="91"/>
      <c r="DZ697" s="91"/>
      <c r="EA697" s="91"/>
      <c r="EB697" s="91"/>
      <c r="EC697" s="91"/>
      <c r="ED697" s="91"/>
      <c r="EE697" s="91"/>
      <c r="EF697" s="91"/>
      <c r="EG697" s="91"/>
      <c r="EH697" s="91"/>
      <c r="EI697" s="91"/>
      <c r="EJ697" s="91"/>
      <c r="EK697" s="91"/>
      <c r="EL697" s="91"/>
      <c r="EM697" s="91"/>
      <c r="EN697" s="91"/>
      <c r="EO697" s="91"/>
      <c r="EP697" s="91"/>
      <c r="EQ697" s="91"/>
      <c r="ER697" s="91"/>
      <c r="ES697" s="91"/>
      <c r="ET697" s="91"/>
      <c r="EU697" s="91"/>
    </row>
    <row r="698" spans="1:151" s="85" customFormat="1" x14ac:dyDescent="0.25">
      <c r="A698" s="5"/>
      <c r="B698" s="5" t="s">
        <v>266</v>
      </c>
      <c r="C698" s="5"/>
      <c r="D698" s="5">
        <v>1.07</v>
      </c>
      <c r="E698" s="5">
        <v>0.9</v>
      </c>
      <c r="F698" s="47"/>
      <c r="G698" s="50"/>
      <c r="H698" s="10"/>
      <c r="I698" s="135"/>
      <c r="J698" s="94"/>
      <c r="K698" s="5"/>
      <c r="L698" s="5"/>
      <c r="M698" s="5"/>
      <c r="N698" s="5"/>
      <c r="O698" s="5"/>
      <c r="P698" s="5"/>
      <c r="Q698" s="5"/>
      <c r="R698" s="91"/>
      <c r="S698" s="91"/>
      <c r="T698" s="91"/>
      <c r="U698" s="91"/>
      <c r="V698" s="91"/>
      <c r="W698" s="91"/>
      <c r="X698" s="91"/>
      <c r="Y698" s="91"/>
      <c r="Z698" s="91"/>
      <c r="AA698" s="91"/>
      <c r="AB698" s="91"/>
      <c r="AC698" s="91"/>
      <c r="AD698" s="91"/>
      <c r="AE698" s="91"/>
      <c r="AF698" s="91"/>
      <c r="AG698" s="91"/>
      <c r="AH698" s="91"/>
      <c r="AI698" s="91"/>
      <c r="AJ698" s="91"/>
      <c r="AK698" s="91"/>
      <c r="AL698" s="91"/>
      <c r="AM698" s="91"/>
      <c r="AN698" s="91"/>
      <c r="AO698" s="91"/>
      <c r="AP698" s="91"/>
      <c r="AQ698" s="91"/>
      <c r="AR698" s="91"/>
      <c r="AS698" s="91"/>
      <c r="AT698" s="91"/>
      <c r="AU698" s="91"/>
      <c r="AV698" s="91"/>
      <c r="AW698" s="91"/>
      <c r="AX698" s="91"/>
      <c r="AY698" s="91"/>
      <c r="AZ698" s="91"/>
      <c r="BA698" s="91"/>
      <c r="BB698" s="91"/>
      <c r="BC698" s="91"/>
      <c r="BD698" s="91"/>
      <c r="BE698" s="91"/>
      <c r="BF698" s="91"/>
      <c r="BG698" s="91"/>
      <c r="BH698" s="91"/>
      <c r="BI698" s="91"/>
      <c r="BJ698" s="91"/>
      <c r="BK698" s="91"/>
      <c r="BL698" s="91"/>
      <c r="BM698" s="91"/>
      <c r="BN698" s="91"/>
      <c r="BO698" s="91"/>
      <c r="BP698" s="91"/>
      <c r="BQ698" s="91"/>
      <c r="BR698" s="91"/>
      <c r="BS698" s="91"/>
      <c r="BT698" s="91"/>
      <c r="BU698" s="91"/>
      <c r="BV698" s="91"/>
      <c r="BW698" s="91"/>
      <c r="BX698" s="91"/>
      <c r="BY698" s="91"/>
      <c r="BZ698" s="91"/>
      <c r="CA698" s="91"/>
      <c r="CB698" s="91"/>
      <c r="CC698" s="91"/>
      <c r="CD698" s="91"/>
      <c r="CE698" s="91"/>
      <c r="CF698" s="91"/>
      <c r="CG698" s="91"/>
      <c r="CH698" s="91"/>
      <c r="CI698" s="91"/>
      <c r="CJ698" s="91"/>
      <c r="CK698" s="91"/>
      <c r="CL698" s="91"/>
      <c r="CM698" s="91"/>
      <c r="CN698" s="91"/>
      <c r="CO698" s="91"/>
      <c r="CP698" s="91"/>
      <c r="CQ698" s="91"/>
      <c r="CR698" s="91"/>
      <c r="CS698" s="91"/>
      <c r="CT698" s="91"/>
      <c r="CU698" s="91"/>
      <c r="CV698" s="91"/>
      <c r="CW698" s="91"/>
      <c r="CX698" s="91"/>
      <c r="CY698" s="91"/>
      <c r="CZ698" s="91"/>
      <c r="DA698" s="91"/>
      <c r="DB698" s="91"/>
      <c r="DC698" s="91"/>
      <c r="DD698" s="91"/>
      <c r="DE698" s="91"/>
      <c r="DF698" s="91"/>
      <c r="DG698" s="91"/>
      <c r="DH698" s="91"/>
      <c r="DI698" s="91"/>
      <c r="DJ698" s="91"/>
      <c r="DK698" s="91"/>
      <c r="DL698" s="91"/>
      <c r="DM698" s="91"/>
      <c r="DN698" s="91"/>
      <c r="DO698" s="91"/>
      <c r="DP698" s="91"/>
      <c r="DQ698" s="91"/>
      <c r="DR698" s="91"/>
      <c r="DS698" s="91"/>
      <c r="DT698" s="91"/>
      <c r="DU698" s="91"/>
      <c r="DV698" s="91"/>
      <c r="DW698" s="91"/>
      <c r="DX698" s="91"/>
      <c r="DY698" s="91"/>
      <c r="DZ698" s="91"/>
      <c r="EA698" s="91"/>
      <c r="EB698" s="91"/>
      <c r="EC698" s="91"/>
      <c r="ED698" s="91"/>
      <c r="EE698" s="91"/>
      <c r="EF698" s="91"/>
      <c r="EG698" s="91"/>
      <c r="EH698" s="91"/>
      <c r="EI698" s="91"/>
      <c r="EJ698" s="91"/>
      <c r="EK698" s="91"/>
      <c r="EL698" s="91"/>
      <c r="EM698" s="91"/>
      <c r="EN698" s="91"/>
      <c r="EO698" s="91"/>
      <c r="EP698" s="91"/>
      <c r="EQ698" s="91"/>
      <c r="ER698" s="91"/>
      <c r="ES698" s="91"/>
      <c r="ET698" s="91"/>
      <c r="EU698" s="91"/>
    </row>
    <row r="699" spans="1:151" s="85" customFormat="1" x14ac:dyDescent="0.25">
      <c r="A699" s="5"/>
      <c r="B699" s="5" t="s">
        <v>64</v>
      </c>
      <c r="C699" s="5"/>
      <c r="D699" s="5">
        <v>3.99</v>
      </c>
      <c r="E699" s="5">
        <v>3</v>
      </c>
      <c r="F699" s="47"/>
      <c r="G699" s="50"/>
      <c r="H699" s="10"/>
      <c r="I699" s="135"/>
      <c r="J699" s="94"/>
      <c r="K699" s="5"/>
      <c r="L699" s="5"/>
      <c r="M699" s="5"/>
      <c r="N699" s="5"/>
      <c r="O699" s="5"/>
      <c r="P699" s="5"/>
      <c r="Q699" s="5"/>
      <c r="R699" s="91"/>
      <c r="S699" s="91"/>
      <c r="T699" s="91"/>
      <c r="U699" s="91"/>
      <c r="V699" s="91"/>
      <c r="W699" s="91"/>
      <c r="X699" s="91"/>
      <c r="Y699" s="91"/>
      <c r="Z699" s="91"/>
      <c r="AA699" s="91"/>
      <c r="AB699" s="91"/>
      <c r="AC699" s="91"/>
      <c r="AD699" s="91"/>
      <c r="AE699" s="91"/>
      <c r="AF699" s="91"/>
      <c r="AG699" s="91"/>
      <c r="AH699" s="91"/>
      <c r="AI699" s="91"/>
      <c r="AJ699" s="91"/>
      <c r="AK699" s="91"/>
      <c r="AL699" s="91"/>
      <c r="AM699" s="91"/>
      <c r="AN699" s="91"/>
      <c r="AO699" s="91"/>
      <c r="AP699" s="91"/>
      <c r="AQ699" s="91"/>
      <c r="AR699" s="91"/>
      <c r="AS699" s="91"/>
      <c r="AT699" s="91"/>
      <c r="AU699" s="91"/>
      <c r="AV699" s="91"/>
      <c r="AW699" s="91"/>
      <c r="AX699" s="91"/>
      <c r="AY699" s="91"/>
      <c r="AZ699" s="91"/>
      <c r="BA699" s="91"/>
      <c r="BB699" s="91"/>
      <c r="BC699" s="91"/>
      <c r="BD699" s="91"/>
      <c r="BE699" s="91"/>
      <c r="BF699" s="91"/>
      <c r="BG699" s="91"/>
      <c r="BH699" s="91"/>
      <c r="BI699" s="91"/>
      <c r="BJ699" s="91"/>
      <c r="BK699" s="91"/>
      <c r="BL699" s="91"/>
      <c r="BM699" s="91"/>
      <c r="BN699" s="91"/>
      <c r="BO699" s="91"/>
      <c r="BP699" s="91"/>
      <c r="BQ699" s="91"/>
      <c r="BR699" s="91"/>
      <c r="BS699" s="91"/>
      <c r="BT699" s="91"/>
      <c r="BU699" s="91"/>
      <c r="BV699" s="91"/>
      <c r="BW699" s="91"/>
      <c r="BX699" s="91"/>
      <c r="BY699" s="91"/>
      <c r="BZ699" s="91"/>
      <c r="CA699" s="91"/>
      <c r="CB699" s="91"/>
      <c r="CC699" s="91"/>
      <c r="CD699" s="91"/>
      <c r="CE699" s="91"/>
      <c r="CF699" s="91"/>
      <c r="CG699" s="91"/>
      <c r="CH699" s="91"/>
      <c r="CI699" s="91"/>
      <c r="CJ699" s="91"/>
      <c r="CK699" s="91"/>
      <c r="CL699" s="91"/>
      <c r="CM699" s="91"/>
      <c r="CN699" s="91"/>
      <c r="CO699" s="91"/>
      <c r="CP699" s="91"/>
      <c r="CQ699" s="91"/>
      <c r="CR699" s="91"/>
      <c r="CS699" s="91"/>
      <c r="CT699" s="91"/>
      <c r="CU699" s="91"/>
      <c r="CV699" s="91"/>
      <c r="CW699" s="91"/>
      <c r="CX699" s="91"/>
      <c r="CY699" s="91"/>
      <c r="CZ699" s="91"/>
      <c r="DA699" s="91"/>
      <c r="DB699" s="91"/>
      <c r="DC699" s="91"/>
      <c r="DD699" s="91"/>
      <c r="DE699" s="91"/>
      <c r="DF699" s="91"/>
      <c r="DG699" s="91"/>
      <c r="DH699" s="91"/>
      <c r="DI699" s="91"/>
      <c r="DJ699" s="91"/>
      <c r="DK699" s="91"/>
      <c r="DL699" s="91"/>
      <c r="DM699" s="91"/>
      <c r="DN699" s="91"/>
      <c r="DO699" s="91"/>
      <c r="DP699" s="91"/>
      <c r="DQ699" s="91"/>
      <c r="DR699" s="91"/>
      <c r="DS699" s="91"/>
      <c r="DT699" s="91"/>
      <c r="DU699" s="91"/>
      <c r="DV699" s="91"/>
      <c r="DW699" s="91"/>
      <c r="DX699" s="91"/>
      <c r="DY699" s="91"/>
      <c r="DZ699" s="91"/>
      <c r="EA699" s="91"/>
      <c r="EB699" s="91"/>
      <c r="EC699" s="91"/>
      <c r="ED699" s="91"/>
      <c r="EE699" s="91"/>
      <c r="EF699" s="91"/>
      <c r="EG699" s="91"/>
      <c r="EH699" s="91"/>
      <c r="EI699" s="91"/>
      <c r="EJ699" s="91"/>
      <c r="EK699" s="91"/>
      <c r="EL699" s="91"/>
      <c r="EM699" s="91"/>
      <c r="EN699" s="91"/>
      <c r="EO699" s="91"/>
      <c r="EP699" s="91"/>
      <c r="EQ699" s="91"/>
      <c r="ER699" s="91"/>
      <c r="ES699" s="91"/>
      <c r="ET699" s="91"/>
      <c r="EU699" s="91"/>
    </row>
    <row r="700" spans="1:151" s="85" customFormat="1" x14ac:dyDescent="0.25">
      <c r="A700" s="5"/>
      <c r="B700" s="5" t="s">
        <v>66</v>
      </c>
      <c r="C700" s="5"/>
      <c r="D700" s="5">
        <v>0.8</v>
      </c>
      <c r="E700" s="5">
        <v>0.8</v>
      </c>
      <c r="F700" s="47"/>
      <c r="G700" s="50"/>
      <c r="H700" s="10"/>
      <c r="I700" s="135"/>
      <c r="J700" s="94"/>
      <c r="K700" s="5"/>
      <c r="L700" s="5"/>
      <c r="M700" s="5"/>
      <c r="N700" s="5"/>
      <c r="O700" s="5"/>
      <c r="P700" s="5"/>
      <c r="Q700" s="5"/>
      <c r="R700" s="91"/>
      <c r="S700" s="91"/>
      <c r="T700" s="91"/>
      <c r="U700" s="91"/>
      <c r="V700" s="91"/>
      <c r="W700" s="91"/>
      <c r="X700" s="91"/>
      <c r="Y700" s="91"/>
      <c r="Z700" s="91"/>
      <c r="AA700" s="91"/>
      <c r="AB700" s="91"/>
      <c r="AC700" s="91"/>
      <c r="AD700" s="91"/>
      <c r="AE700" s="91"/>
      <c r="AF700" s="91"/>
      <c r="AG700" s="91"/>
      <c r="AH700" s="91"/>
      <c r="AI700" s="91"/>
      <c r="AJ700" s="91"/>
      <c r="AK700" s="91"/>
      <c r="AL700" s="91"/>
      <c r="AM700" s="91"/>
      <c r="AN700" s="91"/>
      <c r="AO700" s="91"/>
      <c r="AP700" s="91"/>
      <c r="AQ700" s="91"/>
      <c r="AR700" s="91"/>
      <c r="AS700" s="91"/>
      <c r="AT700" s="91"/>
      <c r="AU700" s="91"/>
      <c r="AV700" s="91"/>
      <c r="AW700" s="91"/>
      <c r="AX700" s="91"/>
      <c r="AY700" s="91"/>
      <c r="AZ700" s="91"/>
      <c r="BA700" s="91"/>
      <c r="BB700" s="91"/>
      <c r="BC700" s="91"/>
      <c r="BD700" s="91"/>
      <c r="BE700" s="91"/>
      <c r="BF700" s="91"/>
      <c r="BG700" s="91"/>
      <c r="BH700" s="91"/>
      <c r="BI700" s="91"/>
      <c r="BJ700" s="91"/>
      <c r="BK700" s="91"/>
      <c r="BL700" s="91"/>
      <c r="BM700" s="91"/>
      <c r="BN700" s="91"/>
      <c r="BO700" s="91"/>
      <c r="BP700" s="91"/>
      <c r="BQ700" s="91"/>
      <c r="BR700" s="91"/>
      <c r="BS700" s="91"/>
      <c r="BT700" s="91"/>
      <c r="BU700" s="91"/>
      <c r="BV700" s="91"/>
      <c r="BW700" s="91"/>
      <c r="BX700" s="91"/>
      <c r="BY700" s="91"/>
      <c r="BZ700" s="91"/>
      <c r="CA700" s="91"/>
      <c r="CB700" s="91"/>
      <c r="CC700" s="91"/>
      <c r="CD700" s="91"/>
      <c r="CE700" s="91"/>
      <c r="CF700" s="91"/>
      <c r="CG700" s="91"/>
      <c r="CH700" s="91"/>
      <c r="CI700" s="91"/>
      <c r="CJ700" s="91"/>
      <c r="CK700" s="91"/>
      <c r="CL700" s="91"/>
      <c r="CM700" s="91"/>
      <c r="CN700" s="91"/>
      <c r="CO700" s="91"/>
      <c r="CP700" s="91"/>
      <c r="CQ700" s="91"/>
      <c r="CR700" s="91"/>
      <c r="CS700" s="91"/>
      <c r="CT700" s="91"/>
      <c r="CU700" s="91"/>
      <c r="CV700" s="91"/>
      <c r="CW700" s="91"/>
      <c r="CX700" s="91"/>
      <c r="CY700" s="91"/>
      <c r="CZ700" s="91"/>
      <c r="DA700" s="91"/>
      <c r="DB700" s="91"/>
      <c r="DC700" s="91"/>
      <c r="DD700" s="91"/>
      <c r="DE700" s="91"/>
      <c r="DF700" s="91"/>
      <c r="DG700" s="91"/>
      <c r="DH700" s="91"/>
      <c r="DI700" s="91"/>
      <c r="DJ700" s="91"/>
      <c r="DK700" s="91"/>
      <c r="DL700" s="91"/>
      <c r="DM700" s="91"/>
      <c r="DN700" s="91"/>
      <c r="DO700" s="91"/>
      <c r="DP700" s="91"/>
      <c r="DQ700" s="91"/>
      <c r="DR700" s="91"/>
      <c r="DS700" s="91"/>
      <c r="DT700" s="91"/>
      <c r="DU700" s="91"/>
      <c r="DV700" s="91"/>
      <c r="DW700" s="91"/>
      <c r="DX700" s="91"/>
      <c r="DY700" s="91"/>
      <c r="DZ700" s="91"/>
      <c r="EA700" s="91"/>
      <c r="EB700" s="91"/>
      <c r="EC700" s="91"/>
      <c r="ED700" s="91"/>
      <c r="EE700" s="91"/>
      <c r="EF700" s="91"/>
      <c r="EG700" s="91"/>
      <c r="EH700" s="91"/>
      <c r="EI700" s="91"/>
      <c r="EJ700" s="91"/>
      <c r="EK700" s="91"/>
      <c r="EL700" s="91"/>
      <c r="EM700" s="91"/>
      <c r="EN700" s="91"/>
      <c r="EO700" s="91"/>
      <c r="EP700" s="91"/>
      <c r="EQ700" s="91"/>
      <c r="ER700" s="91"/>
      <c r="ES700" s="91"/>
      <c r="ET700" s="91"/>
      <c r="EU700" s="91"/>
    </row>
    <row r="701" spans="1:151" s="40" customFormat="1" x14ac:dyDescent="0.25">
      <c r="A701" s="34" t="s">
        <v>176</v>
      </c>
      <c r="B701" s="1"/>
      <c r="C701" s="35" t="s">
        <v>30</v>
      </c>
      <c r="D701" s="56"/>
      <c r="E701" s="35"/>
      <c r="F701" s="96">
        <v>1.0999999999999999E-2</v>
      </c>
      <c r="G701" s="35">
        <v>1E-3</v>
      </c>
      <c r="H701" s="56">
        <v>5.1680000000000001</v>
      </c>
      <c r="I701" s="96">
        <v>21</v>
      </c>
      <c r="J701" s="27" t="s">
        <v>177</v>
      </c>
      <c r="K701" s="5"/>
      <c r="L701" s="5"/>
      <c r="M701" s="5"/>
      <c r="N701" s="5"/>
      <c r="O701" s="5"/>
      <c r="P701" s="5"/>
      <c r="Q701" s="5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6"/>
      <c r="CA701" s="6"/>
      <c r="CB701" s="6"/>
      <c r="CC701" s="6"/>
      <c r="CD701" s="6"/>
      <c r="CE701" s="6"/>
      <c r="CF701" s="6"/>
      <c r="CG701" s="6"/>
      <c r="CH701" s="6"/>
      <c r="CI701" s="6"/>
      <c r="CJ701" s="6"/>
      <c r="CK701" s="6"/>
      <c r="CL701" s="6"/>
      <c r="CM701" s="6"/>
      <c r="CN701" s="6"/>
      <c r="CO701" s="6"/>
      <c r="CP701" s="6"/>
      <c r="CQ701" s="6"/>
      <c r="CR701" s="6"/>
      <c r="CS701" s="6"/>
      <c r="CT701" s="6"/>
      <c r="CU701" s="6"/>
      <c r="CV701" s="6"/>
      <c r="CW701" s="6"/>
      <c r="CX701" s="6"/>
      <c r="CY701" s="6"/>
      <c r="CZ701" s="6"/>
      <c r="DA701" s="6"/>
      <c r="DB701" s="6"/>
      <c r="DC701" s="6"/>
      <c r="DD701" s="6"/>
      <c r="DE701" s="6"/>
      <c r="DF701" s="6"/>
      <c r="DG701" s="6"/>
      <c r="DH701" s="6"/>
      <c r="DI701" s="6"/>
      <c r="DJ701" s="6"/>
      <c r="DK701" s="6"/>
      <c r="DL701" s="6"/>
      <c r="DM701" s="6"/>
      <c r="DN701" s="6"/>
      <c r="DO701" s="6"/>
      <c r="DP701" s="6"/>
      <c r="DQ701" s="6"/>
      <c r="DR701" s="6"/>
      <c r="DS701" s="6"/>
      <c r="DT701" s="6"/>
      <c r="DU701" s="6"/>
      <c r="DV701" s="6"/>
      <c r="DW701" s="6"/>
      <c r="DX701" s="6"/>
      <c r="DY701" s="6"/>
      <c r="DZ701" s="6"/>
      <c r="EA701" s="6"/>
      <c r="EB701" s="6"/>
      <c r="EC701" s="6"/>
      <c r="ED701" s="6"/>
      <c r="EE701" s="6"/>
      <c r="EF701" s="6"/>
      <c r="EG701" s="6"/>
      <c r="EH701" s="6"/>
      <c r="EI701" s="6"/>
      <c r="EJ701" s="6"/>
      <c r="EK701" s="6"/>
      <c r="EL701" s="6"/>
      <c r="EM701" s="6"/>
      <c r="EN701" s="6"/>
      <c r="EO701" s="6"/>
      <c r="EP701" s="6"/>
      <c r="EQ701" s="6"/>
      <c r="ER701" s="6"/>
      <c r="ES701" s="6"/>
      <c r="ET701" s="6"/>
      <c r="EU701" s="6"/>
    </row>
    <row r="702" spans="1:151" s="40" customFormat="1" x14ac:dyDescent="0.25">
      <c r="A702" s="34"/>
      <c r="B702" s="1" t="s">
        <v>178</v>
      </c>
      <c r="C702" s="35"/>
      <c r="D702" s="56">
        <v>2.7</v>
      </c>
      <c r="E702" s="35">
        <v>2.7</v>
      </c>
      <c r="F702" s="96"/>
      <c r="G702" s="35"/>
      <c r="H702" s="56"/>
      <c r="I702" s="96"/>
      <c r="J702" s="27"/>
      <c r="K702" s="5"/>
      <c r="L702" s="5"/>
      <c r="M702" s="5"/>
      <c r="N702" s="5"/>
      <c r="O702" s="5"/>
      <c r="P702" s="5"/>
      <c r="Q702" s="5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6"/>
      <c r="DW702" s="6"/>
      <c r="DX702" s="6"/>
      <c r="DY702" s="6"/>
      <c r="DZ702" s="6"/>
      <c r="EA702" s="6"/>
      <c r="EB702" s="6"/>
      <c r="EC702" s="6"/>
      <c r="ED702" s="6"/>
      <c r="EE702" s="6"/>
      <c r="EF702" s="6"/>
      <c r="EG702" s="6"/>
      <c r="EH702" s="6"/>
      <c r="EI702" s="6"/>
      <c r="EJ702" s="6"/>
      <c r="EK702" s="6"/>
      <c r="EL702" s="6"/>
      <c r="EM702" s="6"/>
      <c r="EN702" s="6"/>
      <c r="EO702" s="6"/>
      <c r="EP702" s="6"/>
      <c r="EQ702" s="6"/>
      <c r="ER702" s="6"/>
      <c r="ES702" s="6"/>
      <c r="ET702" s="6"/>
      <c r="EU702" s="6"/>
    </row>
    <row r="703" spans="1:151" s="40" customFormat="1" x14ac:dyDescent="0.25">
      <c r="A703" s="34"/>
      <c r="B703" s="1" t="s">
        <v>74</v>
      </c>
      <c r="C703" s="35"/>
      <c r="D703" s="56">
        <v>5</v>
      </c>
      <c r="E703" s="35">
        <v>5</v>
      </c>
      <c r="F703" s="96"/>
      <c r="G703" s="35"/>
      <c r="H703" s="96"/>
      <c r="I703" s="96"/>
      <c r="J703" s="27"/>
      <c r="K703" s="5"/>
      <c r="L703" s="5"/>
      <c r="M703" s="5"/>
      <c r="N703" s="5"/>
      <c r="O703" s="5"/>
      <c r="P703" s="5"/>
      <c r="Q703" s="5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  <c r="CA703" s="6"/>
      <c r="CB703" s="6"/>
      <c r="CC703" s="6"/>
      <c r="CD703" s="6"/>
      <c r="CE703" s="6"/>
      <c r="CF703" s="6"/>
      <c r="CG703" s="6"/>
      <c r="CH703" s="6"/>
      <c r="CI703" s="6"/>
      <c r="CJ703" s="6"/>
      <c r="CK703" s="6"/>
      <c r="CL703" s="6"/>
      <c r="CM703" s="6"/>
      <c r="CN703" s="6"/>
      <c r="CO703" s="6"/>
      <c r="CP703" s="6"/>
      <c r="CQ703" s="6"/>
      <c r="CR703" s="6"/>
      <c r="CS703" s="6"/>
      <c r="CT703" s="6"/>
      <c r="CU703" s="6"/>
      <c r="CV703" s="6"/>
      <c r="CW703" s="6"/>
      <c r="CX703" s="6"/>
      <c r="CY703" s="6"/>
      <c r="CZ703" s="6"/>
      <c r="DA703" s="6"/>
      <c r="DB703" s="6"/>
      <c r="DC703" s="6"/>
      <c r="DD703" s="6"/>
      <c r="DE703" s="6"/>
      <c r="DF703" s="6"/>
      <c r="DG703" s="6"/>
      <c r="DH703" s="6"/>
      <c r="DI703" s="6"/>
      <c r="DJ703" s="6"/>
      <c r="DK703" s="6"/>
      <c r="DL703" s="6"/>
      <c r="DM703" s="6"/>
      <c r="DN703" s="6"/>
      <c r="DO703" s="6"/>
      <c r="DP703" s="6"/>
      <c r="DQ703" s="6"/>
      <c r="DR703" s="6"/>
      <c r="DS703" s="6"/>
      <c r="DT703" s="6"/>
      <c r="DU703" s="6"/>
      <c r="DV703" s="6"/>
      <c r="DW703" s="6"/>
      <c r="DX703" s="6"/>
      <c r="DY703" s="6"/>
      <c r="DZ703" s="6"/>
      <c r="EA703" s="6"/>
      <c r="EB703" s="6"/>
      <c r="EC703" s="6"/>
      <c r="ED703" s="6"/>
      <c r="EE703" s="6"/>
      <c r="EF703" s="6"/>
      <c r="EG703" s="6"/>
      <c r="EH703" s="6"/>
      <c r="EI703" s="6"/>
      <c r="EJ703" s="6"/>
      <c r="EK703" s="6"/>
      <c r="EL703" s="6"/>
      <c r="EM703" s="6"/>
      <c r="EN703" s="6"/>
      <c r="EO703" s="6"/>
      <c r="EP703" s="6"/>
      <c r="EQ703" s="6"/>
      <c r="ER703" s="6"/>
      <c r="ES703" s="6"/>
      <c r="ET703" s="6"/>
      <c r="EU703" s="6"/>
    </row>
    <row r="704" spans="1:151" s="40" customFormat="1" x14ac:dyDescent="0.25">
      <c r="A704" s="34"/>
      <c r="B704" s="1" t="s">
        <v>33</v>
      </c>
      <c r="C704" s="35"/>
      <c r="D704" s="35">
        <v>180</v>
      </c>
      <c r="E704" s="35">
        <v>180</v>
      </c>
      <c r="F704" s="35"/>
      <c r="G704" s="56"/>
      <c r="H704" s="35"/>
      <c r="I704" s="56"/>
      <c r="J704" s="27"/>
      <c r="K704" s="5"/>
      <c r="L704" s="5"/>
      <c r="M704" s="5"/>
      <c r="N704" s="5"/>
      <c r="O704" s="5"/>
      <c r="P704" s="5"/>
      <c r="Q704" s="5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  <c r="CA704" s="6"/>
      <c r="CB704" s="6"/>
      <c r="CC704" s="6"/>
      <c r="CD704" s="6"/>
      <c r="CE704" s="6"/>
      <c r="CF704" s="6"/>
      <c r="CG704" s="6"/>
      <c r="CH704" s="6"/>
      <c r="CI704" s="6"/>
      <c r="CJ704" s="6"/>
      <c r="CK704" s="6"/>
      <c r="CL704" s="6"/>
      <c r="CM704" s="6"/>
      <c r="CN704" s="6"/>
      <c r="CO704" s="6"/>
      <c r="CP704" s="6"/>
      <c r="CQ704" s="6"/>
      <c r="CR704" s="6"/>
      <c r="CS704" s="6"/>
      <c r="CT704" s="6"/>
      <c r="CU704" s="6"/>
      <c r="CV704" s="6"/>
      <c r="CW704" s="6"/>
      <c r="CX704" s="6"/>
      <c r="CY704" s="6"/>
      <c r="CZ704" s="6"/>
      <c r="DA704" s="6"/>
      <c r="DB704" s="6"/>
      <c r="DC704" s="6"/>
      <c r="DD704" s="6"/>
      <c r="DE704" s="6"/>
      <c r="DF704" s="6"/>
      <c r="DG704" s="6"/>
      <c r="DH704" s="6"/>
      <c r="DI704" s="6"/>
      <c r="DJ704" s="6"/>
      <c r="DK704" s="6"/>
      <c r="DL704" s="6"/>
      <c r="DM704" s="6"/>
      <c r="DN704" s="6"/>
      <c r="DO704" s="6"/>
      <c r="DP704" s="6"/>
      <c r="DQ704" s="6"/>
      <c r="DR704" s="6"/>
      <c r="DS704" s="6"/>
      <c r="DT704" s="6"/>
      <c r="DU704" s="6"/>
      <c r="DV704" s="6"/>
      <c r="DW704" s="6"/>
      <c r="DX704" s="6"/>
      <c r="DY704" s="6"/>
      <c r="DZ704" s="6"/>
      <c r="EA704" s="6"/>
      <c r="EB704" s="6"/>
      <c r="EC704" s="6"/>
      <c r="ED704" s="6"/>
      <c r="EE704" s="6"/>
      <c r="EF704" s="6"/>
      <c r="EG704" s="6"/>
      <c r="EH704" s="6"/>
      <c r="EI704" s="6"/>
      <c r="EJ704" s="6"/>
      <c r="EK704" s="6"/>
      <c r="EL704" s="6"/>
      <c r="EM704" s="6"/>
      <c r="EN704" s="6"/>
      <c r="EO704" s="6"/>
      <c r="EP704" s="6"/>
      <c r="EQ704" s="6"/>
      <c r="ER704" s="6"/>
      <c r="ES704" s="6"/>
      <c r="ET704" s="6"/>
      <c r="EU704" s="6"/>
    </row>
    <row r="705" spans="1:151" x14ac:dyDescent="0.25">
      <c r="A705" s="34" t="s">
        <v>60</v>
      </c>
      <c r="C705" s="35">
        <v>20</v>
      </c>
      <c r="D705" s="38">
        <v>20</v>
      </c>
      <c r="E705" s="38">
        <v>20</v>
      </c>
      <c r="F705" s="38">
        <v>1.52</v>
      </c>
      <c r="G705" s="3">
        <v>0.16</v>
      </c>
      <c r="H705" s="38">
        <v>9.84</v>
      </c>
      <c r="I705" s="3">
        <v>47</v>
      </c>
      <c r="J705" s="27"/>
    </row>
    <row r="706" spans="1:151" x14ac:dyDescent="0.25">
      <c r="A706" s="53" t="s">
        <v>39</v>
      </c>
      <c r="B706" s="54"/>
      <c r="C706" s="55">
        <v>510</v>
      </c>
      <c r="D706" s="84"/>
      <c r="E706" s="31"/>
      <c r="F706" s="32">
        <f>SUM(F671:F705)</f>
        <v>17.000999999999998</v>
      </c>
      <c r="G706" s="32">
        <f t="shared" ref="G706:I706" si="7">SUM(G671:G705)</f>
        <v>18.611000000000001</v>
      </c>
      <c r="H706" s="32">
        <f t="shared" si="7"/>
        <v>74.50800000000001</v>
      </c>
      <c r="I706" s="32">
        <f t="shared" si="7"/>
        <v>536.1</v>
      </c>
      <c r="J706" s="18"/>
    </row>
    <row r="707" spans="1:151" x14ac:dyDescent="0.25">
      <c r="A707" s="114" t="s">
        <v>92</v>
      </c>
      <c r="B707" s="80"/>
      <c r="C707" s="81">
        <f>C632+C635+C669+C706</f>
        <v>1647.5</v>
      </c>
      <c r="D707" s="112"/>
      <c r="E707" s="82"/>
      <c r="F707" s="115">
        <f>F636+F669+F706</f>
        <v>49.631</v>
      </c>
      <c r="G707" s="115">
        <f>G636+G669+G706</f>
        <v>56.991</v>
      </c>
      <c r="H707" s="115">
        <f>H636+H669+H706</f>
        <v>225.22800000000001</v>
      </c>
      <c r="I707" s="115">
        <f>I636+I669+I706</f>
        <v>1613.8000000000002</v>
      </c>
      <c r="J707" s="33"/>
    </row>
    <row r="708" spans="1:151" x14ac:dyDescent="0.25">
      <c r="A708" s="1" t="s">
        <v>269</v>
      </c>
      <c r="I708" s="112"/>
      <c r="J708" s="113"/>
    </row>
    <row r="709" spans="1:151" ht="22.5" customHeight="1" x14ac:dyDescent="0.25">
      <c r="A709" s="11" t="s">
        <v>4</v>
      </c>
      <c r="B709" s="12"/>
      <c r="C709" s="13" t="s">
        <v>5</v>
      </c>
      <c r="D709" s="14" t="s">
        <v>6</v>
      </c>
      <c r="E709" s="15" t="s">
        <v>6</v>
      </c>
      <c r="F709" s="398" t="s">
        <v>7</v>
      </c>
      <c r="G709" s="399"/>
      <c r="H709" s="400"/>
      <c r="I709" s="14" t="s">
        <v>8</v>
      </c>
      <c r="J709" s="18" t="s">
        <v>9</v>
      </c>
    </row>
    <row r="710" spans="1:151" x14ac:dyDescent="0.25">
      <c r="A710" s="19" t="s">
        <v>10</v>
      </c>
      <c r="B710" s="20"/>
      <c r="C710" s="21"/>
      <c r="D710" s="22" t="s">
        <v>11</v>
      </c>
      <c r="E710" s="23" t="s">
        <v>11</v>
      </c>
      <c r="F710" s="24"/>
      <c r="G710" s="25"/>
      <c r="H710" s="26"/>
      <c r="I710" s="22" t="s">
        <v>12</v>
      </c>
      <c r="J710" s="27"/>
    </row>
    <row r="711" spans="1:151" x14ac:dyDescent="0.25">
      <c r="A711" s="28"/>
      <c r="B711" s="29"/>
      <c r="C711" s="30"/>
      <c r="D711" s="31" t="s">
        <v>13</v>
      </c>
      <c r="E711" s="31" t="s">
        <v>14</v>
      </c>
      <c r="F711" s="31" t="s">
        <v>15</v>
      </c>
      <c r="G711" s="31" t="s">
        <v>16</v>
      </c>
      <c r="H711" s="32" t="s">
        <v>17</v>
      </c>
      <c r="I711" s="32" t="s">
        <v>18</v>
      </c>
      <c r="J711" s="33"/>
    </row>
    <row r="712" spans="1:151" x14ac:dyDescent="0.25">
      <c r="A712" s="58"/>
      <c r="B712" s="59" t="s">
        <v>19</v>
      </c>
      <c r="C712" s="60"/>
      <c r="D712" s="16"/>
      <c r="E712" s="61"/>
      <c r="F712" s="14"/>
      <c r="G712" s="15"/>
      <c r="H712" s="16"/>
      <c r="I712" s="14"/>
      <c r="J712" s="18"/>
    </row>
    <row r="713" spans="1:151" s="40" customFormat="1" x14ac:dyDescent="0.25">
      <c r="A713" s="34" t="s">
        <v>206</v>
      </c>
      <c r="B713" s="124"/>
      <c r="C713" s="35" t="s">
        <v>21</v>
      </c>
      <c r="D713" s="3"/>
      <c r="E713" s="38"/>
      <c r="F713" s="5">
        <v>8</v>
      </c>
      <c r="G713" s="5">
        <v>6.6</v>
      </c>
      <c r="H713" s="5">
        <v>26</v>
      </c>
      <c r="I713" s="5">
        <v>194</v>
      </c>
      <c r="J713" s="41" t="s">
        <v>207</v>
      </c>
      <c r="K713" s="5"/>
      <c r="L713" s="5"/>
      <c r="M713" s="5"/>
      <c r="N713" s="5"/>
      <c r="O713" s="5"/>
      <c r="P713" s="5"/>
      <c r="Q713" s="5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  <c r="CA713" s="6"/>
      <c r="CB713" s="6"/>
      <c r="CC713" s="6"/>
      <c r="CD713" s="6"/>
      <c r="CE713" s="6"/>
      <c r="CF713" s="6"/>
      <c r="CG713" s="6"/>
      <c r="CH713" s="6"/>
      <c r="CI713" s="6"/>
      <c r="CJ713" s="6"/>
      <c r="CK713" s="6"/>
      <c r="CL713" s="6"/>
      <c r="CM713" s="6"/>
      <c r="CN713" s="6"/>
      <c r="CO713" s="6"/>
      <c r="CP713" s="6"/>
      <c r="CQ713" s="6"/>
      <c r="CR713" s="6"/>
      <c r="CS713" s="6"/>
      <c r="CT713" s="6"/>
      <c r="CU713" s="6"/>
      <c r="CV713" s="6"/>
      <c r="CW713" s="6"/>
      <c r="CX713" s="6"/>
      <c r="CY713" s="6"/>
      <c r="CZ713" s="6"/>
      <c r="DA713" s="6"/>
      <c r="DB713" s="6"/>
      <c r="DC713" s="6"/>
      <c r="DD713" s="6"/>
      <c r="DE713" s="6"/>
      <c r="DF713" s="6"/>
      <c r="DG713" s="6"/>
      <c r="DH713" s="6"/>
      <c r="DI713" s="6"/>
      <c r="DJ713" s="6"/>
      <c r="DK713" s="6"/>
      <c r="DL713" s="6"/>
      <c r="DM713" s="6"/>
      <c r="DN713" s="6"/>
      <c r="DO713" s="6"/>
      <c r="DP713" s="6"/>
      <c r="DQ713" s="6"/>
      <c r="DR713" s="6"/>
      <c r="DS713" s="6"/>
      <c r="DT713" s="6"/>
      <c r="DU713" s="6"/>
      <c r="DV713" s="6"/>
      <c r="DW713" s="6"/>
      <c r="DX713" s="6"/>
      <c r="DY713" s="6"/>
      <c r="DZ713" s="6"/>
      <c r="EA713" s="6"/>
      <c r="EB713" s="6"/>
      <c r="EC713" s="6"/>
      <c r="ED713" s="6"/>
      <c r="EE713" s="6"/>
      <c r="EF713" s="6"/>
      <c r="EG713" s="6"/>
      <c r="EH713" s="6"/>
      <c r="EI713" s="6"/>
      <c r="EJ713" s="6"/>
      <c r="EK713" s="6"/>
      <c r="EL713" s="6"/>
      <c r="EM713" s="6"/>
      <c r="EN713" s="6"/>
      <c r="EO713" s="6"/>
      <c r="EP713" s="6"/>
      <c r="EQ713" s="6"/>
      <c r="ER713" s="6"/>
      <c r="ES713" s="6"/>
      <c r="ET713" s="6"/>
      <c r="EU713" s="6"/>
    </row>
    <row r="714" spans="1:151" s="40" customFormat="1" x14ac:dyDescent="0.25">
      <c r="A714" s="34"/>
      <c r="B714" s="5" t="s">
        <v>208</v>
      </c>
      <c r="C714" s="35"/>
      <c r="D714" s="36">
        <v>25</v>
      </c>
      <c r="E714" s="38">
        <v>25</v>
      </c>
      <c r="F714" s="36"/>
      <c r="G714" s="36"/>
      <c r="H714" s="36"/>
      <c r="I714" s="36"/>
      <c r="J714" s="41"/>
      <c r="K714" s="5"/>
      <c r="L714" s="5"/>
      <c r="M714" s="5"/>
      <c r="N714" s="5"/>
      <c r="O714" s="5"/>
      <c r="P714" s="5"/>
      <c r="Q714" s="5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6"/>
      <c r="DW714" s="6"/>
      <c r="DX714" s="6"/>
      <c r="DY714" s="6"/>
      <c r="DZ714" s="6"/>
      <c r="EA714" s="6"/>
      <c r="EB714" s="6"/>
      <c r="EC714" s="6"/>
      <c r="ED714" s="6"/>
      <c r="EE714" s="6"/>
      <c r="EF714" s="6"/>
      <c r="EG714" s="6"/>
      <c r="EH714" s="6"/>
      <c r="EI714" s="6"/>
      <c r="EJ714" s="6"/>
      <c r="EK714" s="6"/>
      <c r="EL714" s="6"/>
      <c r="EM714" s="6"/>
      <c r="EN714" s="6"/>
      <c r="EO714" s="6"/>
      <c r="EP714" s="6"/>
      <c r="EQ714" s="6"/>
      <c r="ER714" s="6"/>
      <c r="ES714" s="6"/>
      <c r="ET714" s="6"/>
      <c r="EU714" s="6"/>
    </row>
    <row r="715" spans="1:151" s="40" customFormat="1" x14ac:dyDescent="0.25">
      <c r="A715" s="34"/>
      <c r="B715" s="1" t="s">
        <v>24</v>
      </c>
      <c r="C715" s="96"/>
      <c r="D715" s="36">
        <v>88</v>
      </c>
      <c r="E715" s="38">
        <v>88</v>
      </c>
      <c r="F715" s="36"/>
      <c r="G715" s="36"/>
      <c r="H715" s="38"/>
      <c r="I715" s="36"/>
      <c r="J715" s="41"/>
      <c r="K715" s="5"/>
      <c r="L715" s="5"/>
      <c r="M715" s="5"/>
      <c r="N715" s="5"/>
      <c r="O715" s="5"/>
      <c r="P715" s="5"/>
      <c r="Q715" s="5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  <c r="CB715" s="6"/>
      <c r="CC715" s="6"/>
      <c r="CD715" s="6"/>
      <c r="CE715" s="6"/>
      <c r="CF715" s="6"/>
      <c r="CG715" s="6"/>
      <c r="CH715" s="6"/>
      <c r="CI715" s="6"/>
      <c r="CJ715" s="6"/>
      <c r="CK715" s="6"/>
      <c r="CL715" s="6"/>
      <c r="CM715" s="6"/>
      <c r="CN715" s="6"/>
      <c r="CO715" s="6"/>
      <c r="CP715" s="6"/>
      <c r="CQ715" s="6"/>
      <c r="CR715" s="6"/>
      <c r="CS715" s="6"/>
      <c r="CT715" s="6"/>
      <c r="CU715" s="6"/>
      <c r="CV715" s="6"/>
      <c r="CW715" s="6"/>
      <c r="CX715" s="6"/>
      <c r="CY715" s="6"/>
      <c r="CZ715" s="6"/>
      <c r="DA715" s="6"/>
      <c r="DB715" s="6"/>
      <c r="DC715" s="6"/>
      <c r="DD715" s="6"/>
      <c r="DE715" s="6"/>
      <c r="DF715" s="6"/>
      <c r="DG715" s="6"/>
      <c r="DH715" s="6"/>
      <c r="DI715" s="6"/>
      <c r="DJ715" s="6"/>
      <c r="DK715" s="6"/>
      <c r="DL715" s="6"/>
      <c r="DM715" s="6"/>
      <c r="DN715" s="6"/>
      <c r="DO715" s="6"/>
      <c r="DP715" s="6"/>
      <c r="DQ715" s="6"/>
      <c r="DR715" s="6"/>
      <c r="DS715" s="6"/>
      <c r="DT715" s="6"/>
      <c r="DU715" s="6"/>
      <c r="DV715" s="6"/>
      <c r="DW715" s="6"/>
      <c r="DX715" s="6"/>
      <c r="DY715" s="6"/>
      <c r="DZ715" s="6"/>
      <c r="EA715" s="6"/>
      <c r="EB715" s="6"/>
      <c r="EC715" s="6"/>
      <c r="ED715" s="6"/>
      <c r="EE715" s="6"/>
      <c r="EF715" s="6"/>
      <c r="EG715" s="6"/>
      <c r="EH715" s="6"/>
      <c r="EI715" s="6"/>
      <c r="EJ715" s="6"/>
      <c r="EK715" s="6"/>
      <c r="EL715" s="6"/>
      <c r="EM715" s="6"/>
      <c r="EN715" s="6"/>
      <c r="EO715" s="6"/>
      <c r="EP715" s="6"/>
      <c r="EQ715" s="6"/>
      <c r="ER715" s="6"/>
      <c r="ES715" s="6"/>
      <c r="ET715" s="6"/>
      <c r="EU715" s="6"/>
    </row>
    <row r="716" spans="1:151" s="40" customFormat="1" x14ac:dyDescent="0.25">
      <c r="A716" s="34"/>
      <c r="B716" s="1" t="s">
        <v>33</v>
      </c>
      <c r="C716" s="96"/>
      <c r="D716" s="36">
        <v>88</v>
      </c>
      <c r="E716" s="38">
        <v>88</v>
      </c>
      <c r="F716" s="36"/>
      <c r="G716" s="36"/>
      <c r="H716" s="38"/>
      <c r="I716" s="36"/>
      <c r="J716" s="41"/>
      <c r="K716" s="5"/>
      <c r="L716" s="5"/>
      <c r="M716" s="5"/>
      <c r="N716" s="5"/>
      <c r="O716" s="5"/>
      <c r="P716" s="5"/>
      <c r="Q716" s="5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  <c r="CA716" s="6"/>
      <c r="CB716" s="6"/>
      <c r="CC716" s="6"/>
      <c r="CD716" s="6"/>
      <c r="CE716" s="6"/>
      <c r="CF716" s="6"/>
      <c r="CG716" s="6"/>
      <c r="CH716" s="6"/>
      <c r="CI716" s="6"/>
      <c r="CJ716" s="6"/>
      <c r="CK716" s="6"/>
      <c r="CL716" s="6"/>
      <c r="CM716" s="6"/>
      <c r="CN716" s="6"/>
      <c r="CO716" s="6"/>
      <c r="CP716" s="6"/>
      <c r="CQ716" s="6"/>
      <c r="CR716" s="6"/>
      <c r="CS716" s="6"/>
      <c r="CT716" s="6"/>
      <c r="CU716" s="6"/>
      <c r="CV716" s="6"/>
      <c r="CW716" s="6"/>
      <c r="CX716" s="6"/>
      <c r="CY716" s="6"/>
      <c r="CZ716" s="6"/>
      <c r="DA716" s="6"/>
      <c r="DB716" s="6"/>
      <c r="DC716" s="6"/>
      <c r="DD716" s="6"/>
      <c r="DE716" s="6"/>
      <c r="DF716" s="6"/>
      <c r="DG716" s="6"/>
      <c r="DH716" s="6"/>
      <c r="DI716" s="6"/>
      <c r="DJ716" s="6"/>
      <c r="DK716" s="6"/>
      <c r="DL716" s="6"/>
      <c r="DM716" s="6"/>
      <c r="DN716" s="6"/>
      <c r="DO716" s="6"/>
      <c r="DP716" s="6"/>
      <c r="DQ716" s="6"/>
      <c r="DR716" s="6"/>
      <c r="DS716" s="6"/>
      <c r="DT716" s="6"/>
      <c r="DU716" s="6"/>
      <c r="DV716" s="6"/>
      <c r="DW716" s="6"/>
      <c r="DX716" s="6"/>
      <c r="DY716" s="6"/>
      <c r="DZ716" s="6"/>
      <c r="EA716" s="6"/>
      <c r="EB716" s="6"/>
      <c r="EC716" s="6"/>
      <c r="ED716" s="6"/>
      <c r="EE716" s="6"/>
      <c r="EF716" s="6"/>
      <c r="EG716" s="6"/>
      <c r="EH716" s="6"/>
      <c r="EI716" s="6"/>
      <c r="EJ716" s="6"/>
      <c r="EK716" s="6"/>
      <c r="EL716" s="6"/>
      <c r="EM716" s="6"/>
      <c r="EN716" s="6"/>
      <c r="EO716" s="6"/>
      <c r="EP716" s="6"/>
      <c r="EQ716" s="6"/>
      <c r="ER716" s="6"/>
      <c r="ES716" s="6"/>
      <c r="ET716" s="6"/>
      <c r="EU716" s="6"/>
    </row>
    <row r="717" spans="1:151" s="40" customFormat="1" x14ac:dyDescent="0.25">
      <c r="A717" s="34"/>
      <c r="B717" s="1" t="s">
        <v>74</v>
      </c>
      <c r="C717" s="35"/>
      <c r="D717" s="36">
        <v>1</v>
      </c>
      <c r="E717" s="38">
        <v>1</v>
      </c>
      <c r="F717" s="36"/>
      <c r="G717" s="36"/>
      <c r="H717" s="38"/>
      <c r="I717" s="36"/>
      <c r="J717" s="41"/>
      <c r="K717" s="5"/>
      <c r="L717" s="5"/>
      <c r="M717" s="5"/>
      <c r="N717" s="5"/>
      <c r="O717" s="5"/>
      <c r="P717" s="5"/>
      <c r="Q717" s="5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6"/>
      <c r="CA717" s="6"/>
      <c r="CB717" s="6"/>
      <c r="CC717" s="6"/>
      <c r="CD717" s="6"/>
      <c r="CE717" s="6"/>
      <c r="CF717" s="6"/>
      <c r="CG717" s="6"/>
      <c r="CH717" s="6"/>
      <c r="CI717" s="6"/>
      <c r="CJ717" s="6"/>
      <c r="CK717" s="6"/>
      <c r="CL717" s="6"/>
      <c r="CM717" s="6"/>
      <c r="CN717" s="6"/>
      <c r="CO717" s="6"/>
      <c r="CP717" s="6"/>
      <c r="CQ717" s="6"/>
      <c r="CR717" s="6"/>
      <c r="CS717" s="6"/>
      <c r="CT717" s="6"/>
      <c r="CU717" s="6"/>
      <c r="CV717" s="6"/>
      <c r="CW717" s="6"/>
      <c r="CX717" s="6"/>
      <c r="CY717" s="6"/>
      <c r="CZ717" s="6"/>
      <c r="DA717" s="6"/>
      <c r="DB717" s="6"/>
      <c r="DC717" s="6"/>
      <c r="DD717" s="6"/>
      <c r="DE717" s="6"/>
      <c r="DF717" s="6"/>
      <c r="DG717" s="6"/>
      <c r="DH717" s="6"/>
      <c r="DI717" s="6"/>
      <c r="DJ717" s="6"/>
      <c r="DK717" s="6"/>
      <c r="DL717" s="6"/>
      <c r="DM717" s="6"/>
      <c r="DN717" s="6"/>
      <c r="DO717" s="6"/>
      <c r="DP717" s="6"/>
      <c r="DQ717" s="6"/>
      <c r="DR717" s="6"/>
      <c r="DS717" s="6"/>
      <c r="DT717" s="6"/>
      <c r="DU717" s="6"/>
      <c r="DV717" s="6"/>
      <c r="DW717" s="6"/>
      <c r="DX717" s="6"/>
      <c r="DY717" s="6"/>
      <c r="DZ717" s="6"/>
      <c r="EA717" s="6"/>
      <c r="EB717" s="6"/>
      <c r="EC717" s="6"/>
      <c r="ED717" s="6"/>
      <c r="EE717" s="6"/>
      <c r="EF717" s="6"/>
      <c r="EG717" s="6"/>
      <c r="EH717" s="6"/>
      <c r="EI717" s="6"/>
      <c r="EJ717" s="6"/>
      <c r="EK717" s="6"/>
      <c r="EL717" s="6"/>
      <c r="EM717" s="6"/>
      <c r="EN717" s="6"/>
      <c r="EO717" s="6"/>
      <c r="EP717" s="6"/>
      <c r="EQ717" s="6"/>
      <c r="ER717" s="6"/>
      <c r="ES717" s="6"/>
      <c r="ET717" s="6"/>
      <c r="EU717" s="6"/>
    </row>
    <row r="718" spans="1:151" s="40" customFormat="1" ht="30" customHeight="1" x14ac:dyDescent="0.25">
      <c r="A718" s="34"/>
      <c r="B718" s="1" t="s">
        <v>66</v>
      </c>
      <c r="C718" s="35"/>
      <c r="D718" s="36">
        <v>1</v>
      </c>
      <c r="E718" s="38">
        <v>1</v>
      </c>
      <c r="F718" s="36"/>
      <c r="G718" s="36"/>
      <c r="H718" s="38"/>
      <c r="I718" s="36"/>
      <c r="J718" s="41"/>
      <c r="K718" s="5"/>
      <c r="L718" s="5"/>
      <c r="M718" s="5"/>
      <c r="N718" s="5"/>
      <c r="O718" s="5"/>
      <c r="P718" s="5"/>
      <c r="Q718" s="5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6"/>
      <c r="DW718" s="6"/>
      <c r="DX718" s="6"/>
      <c r="DY718" s="6"/>
      <c r="DZ718" s="6"/>
      <c r="EA718" s="6"/>
      <c r="EB718" s="6"/>
      <c r="EC718" s="6"/>
      <c r="ED718" s="6"/>
      <c r="EE718" s="6"/>
      <c r="EF718" s="6"/>
      <c r="EG718" s="6"/>
      <c r="EH718" s="6"/>
      <c r="EI718" s="6"/>
      <c r="EJ718" s="6"/>
      <c r="EK718" s="6"/>
      <c r="EL718" s="6"/>
      <c r="EM718" s="6"/>
      <c r="EN718" s="6"/>
      <c r="EO718" s="6"/>
      <c r="EP718" s="6"/>
      <c r="EQ718" s="6"/>
      <c r="ER718" s="6"/>
      <c r="ES718" s="6"/>
      <c r="ET718" s="6"/>
      <c r="EU718" s="6"/>
    </row>
    <row r="719" spans="1:151" s="40" customFormat="1" x14ac:dyDescent="0.25">
      <c r="A719" s="34"/>
      <c r="B719" s="1" t="s">
        <v>28</v>
      </c>
      <c r="C719" s="35"/>
      <c r="D719" s="36">
        <v>3</v>
      </c>
      <c r="E719" s="38">
        <v>3</v>
      </c>
      <c r="F719" s="36"/>
      <c r="G719" s="36"/>
      <c r="H719" s="38"/>
      <c r="I719" s="36"/>
      <c r="J719" s="41"/>
      <c r="K719" s="5"/>
      <c r="L719" s="5"/>
      <c r="M719" s="5"/>
      <c r="N719" s="5"/>
      <c r="O719" s="5"/>
      <c r="P719" s="5"/>
      <c r="Q719" s="5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  <c r="CA719" s="6"/>
      <c r="CB719" s="6"/>
      <c r="CC719" s="6"/>
      <c r="CD719" s="6"/>
      <c r="CE719" s="6"/>
      <c r="CF719" s="6"/>
      <c r="CG719" s="6"/>
      <c r="CH719" s="6"/>
      <c r="CI719" s="6"/>
      <c r="CJ719" s="6"/>
      <c r="CK719" s="6"/>
      <c r="CL719" s="6"/>
      <c r="CM719" s="6"/>
      <c r="CN719" s="6"/>
      <c r="CO719" s="6"/>
      <c r="CP719" s="6"/>
      <c r="CQ719" s="6"/>
      <c r="CR719" s="6"/>
      <c r="CS719" s="6"/>
      <c r="CT719" s="6"/>
      <c r="CU719" s="6"/>
      <c r="CV719" s="6"/>
      <c r="CW719" s="6"/>
      <c r="CX719" s="6"/>
      <c r="CY719" s="6"/>
      <c r="CZ719" s="6"/>
      <c r="DA719" s="6"/>
      <c r="DB719" s="6"/>
      <c r="DC719" s="6"/>
      <c r="DD719" s="6"/>
      <c r="DE719" s="6"/>
      <c r="DF719" s="6"/>
      <c r="DG719" s="6"/>
      <c r="DH719" s="6"/>
      <c r="DI719" s="6"/>
      <c r="DJ719" s="6"/>
      <c r="DK719" s="6"/>
      <c r="DL719" s="6"/>
      <c r="DM719" s="6"/>
      <c r="DN719" s="6"/>
      <c r="DO719" s="6"/>
      <c r="DP719" s="6"/>
      <c r="DQ719" s="6"/>
      <c r="DR719" s="6"/>
      <c r="DS719" s="6"/>
      <c r="DT719" s="6"/>
      <c r="DU719" s="6"/>
      <c r="DV719" s="6"/>
      <c r="DW719" s="6"/>
      <c r="DX719" s="6"/>
      <c r="DY719" s="6"/>
      <c r="DZ719" s="6"/>
      <c r="EA719" s="6"/>
      <c r="EB719" s="6"/>
      <c r="EC719" s="6"/>
      <c r="ED719" s="6"/>
      <c r="EE719" s="6"/>
      <c r="EF719" s="6"/>
      <c r="EG719" s="6"/>
      <c r="EH719" s="6"/>
      <c r="EI719" s="6"/>
      <c r="EJ719" s="6"/>
      <c r="EK719" s="6"/>
      <c r="EL719" s="6"/>
      <c r="EM719" s="6"/>
      <c r="EN719" s="6"/>
      <c r="EO719" s="6"/>
      <c r="EP719" s="6"/>
      <c r="EQ719" s="6"/>
      <c r="ER719" s="6"/>
      <c r="ES719" s="6"/>
      <c r="ET719" s="6"/>
      <c r="EU719" s="6"/>
    </row>
    <row r="720" spans="1:151" s="40" customFormat="1" ht="30" x14ac:dyDescent="0.25">
      <c r="A720" s="34" t="s">
        <v>98</v>
      </c>
      <c r="B720" s="1"/>
      <c r="C720" s="35">
        <v>180</v>
      </c>
      <c r="D720" s="52"/>
      <c r="E720" s="37"/>
      <c r="F720" s="36">
        <v>2.4166666666666665</v>
      </c>
      <c r="G720" s="38">
        <v>2.5833333333333335</v>
      </c>
      <c r="H720" s="38">
        <v>13.608333333333333</v>
      </c>
      <c r="I720" s="36">
        <v>87.3</v>
      </c>
      <c r="J720" s="27" t="s">
        <v>99</v>
      </c>
      <c r="K720" s="5"/>
      <c r="L720" s="5"/>
      <c r="M720" s="5"/>
      <c r="N720" s="5"/>
      <c r="O720" s="5"/>
      <c r="P720" s="5"/>
      <c r="Q720" s="5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6"/>
      <c r="CC720" s="6"/>
      <c r="CD720" s="6"/>
      <c r="CE720" s="6"/>
      <c r="CF720" s="6"/>
      <c r="CG720" s="6"/>
      <c r="CH720" s="6"/>
      <c r="CI720" s="6"/>
      <c r="CJ720" s="6"/>
      <c r="CK720" s="6"/>
      <c r="CL720" s="6"/>
      <c r="CM720" s="6"/>
      <c r="CN720" s="6"/>
      <c r="CO720" s="6"/>
      <c r="CP720" s="6"/>
      <c r="CQ720" s="6"/>
      <c r="CR720" s="6"/>
      <c r="CS720" s="6"/>
      <c r="CT720" s="6"/>
      <c r="CU720" s="6"/>
      <c r="CV720" s="6"/>
      <c r="CW720" s="6"/>
      <c r="CX720" s="6"/>
      <c r="CY720" s="6"/>
      <c r="CZ720" s="6"/>
      <c r="DA720" s="6"/>
      <c r="DB720" s="6"/>
      <c r="DC720" s="6"/>
      <c r="DD720" s="6"/>
      <c r="DE720" s="6"/>
      <c r="DF720" s="6"/>
      <c r="DG720" s="6"/>
      <c r="DH720" s="6"/>
      <c r="DI720" s="6"/>
      <c r="DJ720" s="6"/>
      <c r="DK720" s="6"/>
      <c r="DL720" s="6"/>
      <c r="DM720" s="6"/>
      <c r="DN720" s="6"/>
      <c r="DO720" s="6"/>
      <c r="DP720" s="6"/>
      <c r="DQ720" s="6"/>
      <c r="DR720" s="6"/>
      <c r="DS720" s="6"/>
      <c r="DT720" s="6"/>
      <c r="DU720" s="6"/>
      <c r="DV720" s="6"/>
      <c r="DW720" s="6"/>
      <c r="DX720" s="6"/>
      <c r="DY720" s="6"/>
      <c r="DZ720" s="6"/>
      <c r="EA720" s="6"/>
      <c r="EB720" s="6"/>
      <c r="EC720" s="6"/>
      <c r="ED720" s="6"/>
      <c r="EE720" s="6"/>
      <c r="EF720" s="6"/>
      <c r="EG720" s="6"/>
      <c r="EH720" s="6"/>
      <c r="EI720" s="6"/>
      <c r="EJ720" s="6"/>
      <c r="EK720" s="6"/>
      <c r="EL720" s="6"/>
      <c r="EM720" s="6"/>
      <c r="EN720" s="6"/>
      <c r="EO720" s="6"/>
      <c r="EP720" s="6"/>
      <c r="EQ720" s="6"/>
      <c r="ER720" s="6"/>
      <c r="ES720" s="6"/>
      <c r="ET720" s="6"/>
      <c r="EU720" s="6"/>
    </row>
    <row r="721" spans="1:151" s="40" customFormat="1" x14ac:dyDescent="0.25">
      <c r="A721" s="34"/>
      <c r="B721" s="1" t="s">
        <v>100</v>
      </c>
      <c r="C721" s="35"/>
      <c r="D721" s="36">
        <v>1.5</v>
      </c>
      <c r="E721" s="38">
        <v>1.5</v>
      </c>
      <c r="F721" s="36"/>
      <c r="G721" s="38"/>
      <c r="H721" s="38"/>
      <c r="I721" s="36"/>
      <c r="J721" s="27"/>
      <c r="K721" s="5"/>
      <c r="L721" s="5"/>
      <c r="M721" s="5"/>
      <c r="N721" s="5"/>
      <c r="O721" s="5"/>
      <c r="P721" s="5"/>
      <c r="Q721" s="5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  <c r="CB721" s="6"/>
      <c r="CC721" s="6"/>
      <c r="CD721" s="6"/>
      <c r="CE721" s="6"/>
      <c r="CF721" s="6"/>
      <c r="CG721" s="6"/>
      <c r="CH721" s="6"/>
      <c r="CI721" s="6"/>
      <c r="CJ721" s="6"/>
      <c r="CK721" s="6"/>
      <c r="CL721" s="6"/>
      <c r="CM721" s="6"/>
      <c r="CN721" s="6"/>
      <c r="CO721" s="6"/>
      <c r="CP721" s="6"/>
      <c r="CQ721" s="6"/>
      <c r="CR721" s="6"/>
      <c r="CS721" s="6"/>
      <c r="CT721" s="6"/>
      <c r="CU721" s="6"/>
      <c r="CV721" s="6"/>
      <c r="CW721" s="6"/>
      <c r="CX721" s="6"/>
      <c r="CY721" s="6"/>
      <c r="CZ721" s="6"/>
      <c r="DA721" s="6"/>
      <c r="DB721" s="6"/>
      <c r="DC721" s="6"/>
      <c r="DD721" s="6"/>
      <c r="DE721" s="6"/>
      <c r="DF721" s="6"/>
      <c r="DG721" s="6"/>
      <c r="DH721" s="6"/>
      <c r="DI721" s="6"/>
      <c r="DJ721" s="6"/>
      <c r="DK721" s="6"/>
      <c r="DL721" s="6"/>
      <c r="DM721" s="6"/>
      <c r="DN721" s="6"/>
      <c r="DO721" s="6"/>
      <c r="DP721" s="6"/>
      <c r="DQ721" s="6"/>
      <c r="DR721" s="6"/>
      <c r="DS721" s="6"/>
      <c r="DT721" s="6"/>
      <c r="DU721" s="6"/>
      <c r="DV721" s="6"/>
      <c r="DW721" s="6"/>
      <c r="DX721" s="6"/>
      <c r="DY721" s="6"/>
      <c r="DZ721" s="6"/>
      <c r="EA721" s="6"/>
      <c r="EB721" s="6"/>
      <c r="EC721" s="6"/>
      <c r="ED721" s="6"/>
      <c r="EE721" s="6"/>
      <c r="EF721" s="6"/>
      <c r="EG721" s="6"/>
      <c r="EH721" s="6"/>
      <c r="EI721" s="6"/>
      <c r="EJ721" s="6"/>
      <c r="EK721" s="6"/>
      <c r="EL721" s="6"/>
      <c r="EM721" s="6"/>
      <c r="EN721" s="6"/>
      <c r="EO721" s="6"/>
      <c r="EP721" s="6"/>
      <c r="EQ721" s="6"/>
      <c r="ER721" s="6"/>
      <c r="ES721" s="6"/>
      <c r="ET721" s="6"/>
      <c r="EU721" s="6"/>
    </row>
    <row r="722" spans="1:151" s="40" customFormat="1" x14ac:dyDescent="0.25">
      <c r="A722" s="34"/>
      <c r="B722" s="1" t="s">
        <v>74</v>
      </c>
      <c r="C722" s="35"/>
      <c r="D722" s="36">
        <v>8</v>
      </c>
      <c r="E722" s="38">
        <v>8</v>
      </c>
      <c r="F722" s="36"/>
      <c r="G722" s="38"/>
      <c r="H722" s="38"/>
      <c r="I722" s="36"/>
      <c r="J722" s="27"/>
      <c r="K722" s="5"/>
      <c r="L722" s="5"/>
      <c r="M722" s="5"/>
      <c r="N722" s="5"/>
      <c r="O722" s="5"/>
      <c r="P722" s="5"/>
      <c r="Q722" s="5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6"/>
      <c r="DW722" s="6"/>
      <c r="DX722" s="6"/>
      <c r="DY722" s="6"/>
      <c r="DZ722" s="6"/>
      <c r="EA722" s="6"/>
      <c r="EB722" s="6"/>
      <c r="EC722" s="6"/>
      <c r="ED722" s="6"/>
      <c r="EE722" s="6"/>
      <c r="EF722" s="6"/>
      <c r="EG722" s="6"/>
      <c r="EH722" s="6"/>
      <c r="EI722" s="6"/>
      <c r="EJ722" s="6"/>
      <c r="EK722" s="6"/>
      <c r="EL722" s="6"/>
      <c r="EM722" s="6"/>
      <c r="EN722" s="6"/>
      <c r="EO722" s="6"/>
      <c r="EP722" s="6"/>
      <c r="EQ722" s="6"/>
      <c r="ER722" s="6"/>
      <c r="ES722" s="6"/>
      <c r="ET722" s="6"/>
      <c r="EU722" s="6"/>
    </row>
    <row r="723" spans="1:151" s="40" customFormat="1" x14ac:dyDescent="0.25">
      <c r="A723" s="96"/>
      <c r="B723" s="1" t="s">
        <v>24</v>
      </c>
      <c r="C723" s="35"/>
      <c r="D723" s="36">
        <v>90</v>
      </c>
      <c r="E723" s="38">
        <v>90</v>
      </c>
      <c r="F723" s="36"/>
      <c r="G723" s="38"/>
      <c r="H723" s="38"/>
      <c r="I723" s="36"/>
      <c r="J723" s="27"/>
      <c r="K723" s="5"/>
      <c r="L723" s="5"/>
      <c r="M723" s="5"/>
      <c r="N723" s="5"/>
      <c r="O723" s="5"/>
      <c r="P723" s="5"/>
      <c r="Q723" s="5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  <c r="CB723" s="6"/>
      <c r="CC723" s="6"/>
      <c r="CD723" s="6"/>
      <c r="CE723" s="6"/>
      <c r="CF723" s="6"/>
      <c r="CG723" s="6"/>
      <c r="CH723" s="6"/>
      <c r="CI723" s="6"/>
      <c r="CJ723" s="6"/>
      <c r="CK723" s="6"/>
      <c r="CL723" s="6"/>
      <c r="CM723" s="6"/>
      <c r="CN723" s="6"/>
      <c r="CO723" s="6"/>
      <c r="CP723" s="6"/>
      <c r="CQ723" s="6"/>
      <c r="CR723" s="6"/>
      <c r="CS723" s="6"/>
      <c r="CT723" s="6"/>
      <c r="CU723" s="6"/>
      <c r="CV723" s="6"/>
      <c r="CW723" s="6"/>
      <c r="CX723" s="6"/>
      <c r="CY723" s="6"/>
      <c r="CZ723" s="6"/>
      <c r="DA723" s="6"/>
      <c r="DB723" s="6"/>
      <c r="DC723" s="6"/>
      <c r="DD723" s="6"/>
      <c r="DE723" s="6"/>
      <c r="DF723" s="6"/>
      <c r="DG723" s="6"/>
      <c r="DH723" s="6"/>
      <c r="DI723" s="6"/>
      <c r="DJ723" s="6"/>
      <c r="DK723" s="6"/>
      <c r="DL723" s="6"/>
      <c r="DM723" s="6"/>
      <c r="DN723" s="6"/>
      <c r="DO723" s="6"/>
      <c r="DP723" s="6"/>
      <c r="DQ723" s="6"/>
      <c r="DR723" s="6"/>
      <c r="DS723" s="6"/>
      <c r="DT723" s="6"/>
      <c r="DU723" s="6"/>
      <c r="DV723" s="6"/>
      <c r="DW723" s="6"/>
      <c r="DX723" s="6"/>
      <c r="DY723" s="6"/>
      <c r="DZ723" s="6"/>
      <c r="EA723" s="6"/>
      <c r="EB723" s="6"/>
      <c r="EC723" s="6"/>
      <c r="ED723" s="6"/>
      <c r="EE723" s="6"/>
      <c r="EF723" s="6"/>
      <c r="EG723" s="6"/>
      <c r="EH723" s="6"/>
      <c r="EI723" s="6"/>
      <c r="EJ723" s="6"/>
      <c r="EK723" s="6"/>
      <c r="EL723" s="6"/>
      <c r="EM723" s="6"/>
      <c r="EN723" s="6"/>
      <c r="EO723" s="6"/>
      <c r="EP723" s="6"/>
      <c r="EQ723" s="6"/>
      <c r="ER723" s="6"/>
      <c r="ES723" s="6"/>
      <c r="ET723" s="6"/>
      <c r="EU723" s="6"/>
    </row>
    <row r="724" spans="1:151" s="40" customFormat="1" x14ac:dyDescent="0.25">
      <c r="A724" s="96"/>
      <c r="B724" s="1" t="s">
        <v>33</v>
      </c>
      <c r="C724" s="35"/>
      <c r="D724" s="36">
        <v>100</v>
      </c>
      <c r="E724" s="38">
        <v>100</v>
      </c>
      <c r="F724" s="36"/>
      <c r="G724" s="38"/>
      <c r="H724" s="38"/>
      <c r="I724" s="36"/>
      <c r="J724" s="27"/>
      <c r="K724" s="5"/>
      <c r="L724" s="5"/>
      <c r="M724" s="5"/>
      <c r="N724" s="5"/>
      <c r="O724" s="5"/>
      <c r="P724" s="5"/>
      <c r="Q724" s="5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  <c r="CB724" s="6"/>
      <c r="CC724" s="6"/>
      <c r="CD724" s="6"/>
      <c r="CE724" s="6"/>
      <c r="CF724" s="6"/>
      <c r="CG724" s="6"/>
      <c r="CH724" s="6"/>
      <c r="CI724" s="6"/>
      <c r="CJ724" s="6"/>
      <c r="CK724" s="6"/>
      <c r="CL724" s="6"/>
      <c r="CM724" s="6"/>
      <c r="CN724" s="6"/>
      <c r="CO724" s="6"/>
      <c r="CP724" s="6"/>
      <c r="CQ724" s="6"/>
      <c r="CR724" s="6"/>
      <c r="CS724" s="6"/>
      <c r="CT724" s="6"/>
      <c r="CU724" s="6"/>
      <c r="CV724" s="6"/>
      <c r="CW724" s="6"/>
      <c r="CX724" s="6"/>
      <c r="CY724" s="6"/>
      <c r="CZ724" s="6"/>
      <c r="DA724" s="6"/>
      <c r="DB724" s="6"/>
      <c r="DC724" s="6"/>
      <c r="DD724" s="6"/>
      <c r="DE724" s="6"/>
      <c r="DF724" s="6"/>
      <c r="DG724" s="6"/>
      <c r="DH724" s="6"/>
      <c r="DI724" s="6"/>
      <c r="DJ724" s="6"/>
      <c r="DK724" s="6"/>
      <c r="DL724" s="6"/>
      <c r="DM724" s="6"/>
      <c r="DN724" s="6"/>
      <c r="DO724" s="6"/>
      <c r="DP724" s="6"/>
      <c r="DQ724" s="6"/>
      <c r="DR724" s="6"/>
      <c r="DS724" s="6"/>
      <c r="DT724" s="6"/>
      <c r="DU724" s="6"/>
      <c r="DV724" s="6"/>
      <c r="DW724" s="6"/>
      <c r="DX724" s="6"/>
      <c r="DY724" s="6"/>
      <c r="DZ724" s="6"/>
      <c r="EA724" s="6"/>
      <c r="EB724" s="6"/>
      <c r="EC724" s="6"/>
      <c r="ED724" s="6"/>
      <c r="EE724" s="6"/>
      <c r="EF724" s="6"/>
      <c r="EG724" s="6"/>
      <c r="EH724" s="6"/>
      <c r="EI724" s="6"/>
      <c r="EJ724" s="6"/>
      <c r="EK724" s="6"/>
      <c r="EL724" s="6"/>
      <c r="EM724" s="6"/>
      <c r="EN724" s="6"/>
      <c r="EO724" s="6"/>
      <c r="EP724" s="6"/>
      <c r="EQ724" s="6"/>
      <c r="ER724" s="6"/>
      <c r="ES724" s="6"/>
      <c r="ET724" s="6"/>
      <c r="EU724" s="6"/>
    </row>
    <row r="725" spans="1:151" x14ac:dyDescent="0.25">
      <c r="A725" s="34" t="s">
        <v>34</v>
      </c>
      <c r="C725" s="51" t="s">
        <v>35</v>
      </c>
      <c r="D725" s="52"/>
      <c r="E725" s="37"/>
      <c r="F725" s="36">
        <v>1.91</v>
      </c>
      <c r="G725" s="38">
        <v>4.3499999999999996</v>
      </c>
      <c r="H725" s="3">
        <v>12.89</v>
      </c>
      <c r="I725" s="36">
        <v>99</v>
      </c>
      <c r="J725" s="27" t="s">
        <v>36</v>
      </c>
    </row>
    <row r="726" spans="1:151" x14ac:dyDescent="0.25">
      <c r="A726" s="34"/>
      <c r="B726" s="1" t="s">
        <v>37</v>
      </c>
      <c r="C726" s="35"/>
      <c r="D726" s="36">
        <v>25</v>
      </c>
      <c r="E726" s="38">
        <v>25</v>
      </c>
      <c r="F726" s="36"/>
      <c r="G726" s="38"/>
      <c r="H726" s="38"/>
      <c r="I726" s="36"/>
      <c r="J726" s="27"/>
    </row>
    <row r="727" spans="1:151" x14ac:dyDescent="0.25">
      <c r="A727" s="34"/>
      <c r="B727" s="1" t="s">
        <v>28</v>
      </c>
      <c r="C727" s="35"/>
      <c r="D727" s="36">
        <v>5</v>
      </c>
      <c r="E727" s="38">
        <v>5</v>
      </c>
      <c r="F727" s="36" t="s">
        <v>38</v>
      </c>
      <c r="G727" s="38"/>
      <c r="H727" s="38"/>
      <c r="I727" s="36"/>
      <c r="J727" s="27"/>
    </row>
    <row r="728" spans="1:151" x14ac:dyDescent="0.25">
      <c r="A728" s="53" t="s">
        <v>39</v>
      </c>
      <c r="B728" s="54"/>
      <c r="C728" s="55">
        <v>413</v>
      </c>
      <c r="D728" s="84"/>
      <c r="E728" s="31"/>
      <c r="F728" s="31">
        <f>SUM(F712:F727)</f>
        <v>12.326666666666666</v>
      </c>
      <c r="G728" s="31">
        <f>SUM(G712:G727)</f>
        <v>13.533333333333333</v>
      </c>
      <c r="H728" s="31">
        <f>SUM(H712:H727)</f>
        <v>52.498333333333335</v>
      </c>
      <c r="I728" s="31">
        <f>SUM(I712:I727)</f>
        <v>380.3</v>
      </c>
      <c r="J728" s="18"/>
    </row>
    <row r="729" spans="1:151" x14ac:dyDescent="0.25">
      <c r="A729" s="34" t="s">
        <v>40</v>
      </c>
      <c r="C729" s="35">
        <v>125</v>
      </c>
      <c r="D729" s="56">
        <v>125</v>
      </c>
      <c r="E729" s="35">
        <v>125</v>
      </c>
      <c r="F729" s="36">
        <v>0.5</v>
      </c>
      <c r="G729" s="38">
        <v>0.8</v>
      </c>
      <c r="H729" s="3">
        <v>15</v>
      </c>
      <c r="I729" s="38">
        <v>69</v>
      </c>
      <c r="J729" s="27" t="s">
        <v>41</v>
      </c>
    </row>
    <row r="730" spans="1:151" x14ac:dyDescent="0.25">
      <c r="A730" s="34" t="s">
        <v>270</v>
      </c>
      <c r="C730" s="35"/>
      <c r="D730" s="56"/>
      <c r="E730" s="35"/>
      <c r="F730" s="36"/>
      <c r="G730" s="36"/>
      <c r="I730" s="36"/>
      <c r="J730" s="27"/>
    </row>
    <row r="731" spans="1:151" x14ac:dyDescent="0.25">
      <c r="A731" s="53" t="s">
        <v>39</v>
      </c>
      <c r="B731" s="54"/>
      <c r="C731" s="55">
        <f>SUM(C729)</f>
        <v>125</v>
      </c>
      <c r="D731" s="32"/>
      <c r="E731" s="57"/>
      <c r="F731" s="32">
        <f>SUM(F729)</f>
        <v>0.5</v>
      </c>
      <c r="G731" s="32">
        <f>SUM(G729)</f>
        <v>0.8</v>
      </c>
      <c r="H731" s="32">
        <f>SUM(H729)</f>
        <v>15</v>
      </c>
      <c r="I731" s="32">
        <f>SUM(I729)</f>
        <v>69</v>
      </c>
      <c r="J731" s="18"/>
    </row>
    <row r="732" spans="1:151" x14ac:dyDescent="0.25">
      <c r="A732" s="58"/>
      <c r="B732" s="59"/>
      <c r="C732" s="60">
        <v>538</v>
      </c>
      <c r="D732" s="16"/>
      <c r="E732" s="61"/>
      <c r="F732" s="14">
        <f>F728+F731</f>
        <v>12.826666666666666</v>
      </c>
      <c r="G732" s="14">
        <f>G728+G731</f>
        <v>14.333333333333334</v>
      </c>
      <c r="H732" s="14">
        <f>H728+H731</f>
        <v>67.498333333333335</v>
      </c>
      <c r="I732" s="14">
        <f>I728+I731</f>
        <v>449.3</v>
      </c>
      <c r="J732" s="18"/>
    </row>
    <row r="733" spans="1:151" x14ac:dyDescent="0.25">
      <c r="A733" s="58"/>
      <c r="B733" s="59" t="s">
        <v>43</v>
      </c>
      <c r="C733" s="60"/>
      <c r="D733" s="16"/>
      <c r="E733" s="62"/>
      <c r="F733" s="14"/>
      <c r="G733" s="15"/>
      <c r="H733" s="16"/>
      <c r="I733" s="14"/>
      <c r="J733" s="18"/>
    </row>
    <row r="734" spans="1:151" s="40" customFormat="1" ht="21" customHeight="1" x14ac:dyDescent="0.25">
      <c r="A734" s="34" t="s">
        <v>210</v>
      </c>
      <c r="B734" s="1"/>
      <c r="C734" s="35">
        <v>50</v>
      </c>
      <c r="D734" s="3"/>
      <c r="E734" s="38"/>
      <c r="F734" s="3">
        <v>0.4</v>
      </c>
      <c r="G734" s="38">
        <v>0.05</v>
      </c>
      <c r="H734" s="3">
        <v>0.85</v>
      </c>
      <c r="I734" s="36">
        <v>5.5</v>
      </c>
      <c r="J734" s="127" t="s">
        <v>148</v>
      </c>
      <c r="K734" s="5"/>
      <c r="L734" s="5"/>
      <c r="M734" s="5"/>
      <c r="N734" s="5"/>
      <c r="O734" s="5"/>
      <c r="P734" s="5"/>
      <c r="Q734" s="5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6"/>
      <c r="DW734" s="6"/>
      <c r="DX734" s="6"/>
      <c r="DY734" s="6"/>
      <c r="DZ734" s="6"/>
      <c r="EA734" s="6"/>
      <c r="EB734" s="6"/>
      <c r="EC734" s="6"/>
      <c r="ED734" s="6"/>
      <c r="EE734" s="6"/>
      <c r="EF734" s="6"/>
      <c r="EG734" s="6"/>
      <c r="EH734" s="6"/>
      <c r="EI734" s="6"/>
      <c r="EJ734" s="6"/>
      <c r="EK734" s="6"/>
      <c r="EL734" s="6"/>
      <c r="EM734" s="6"/>
      <c r="EN734" s="6"/>
      <c r="EO734" s="6"/>
      <c r="EP734" s="6"/>
      <c r="EQ734" s="6"/>
      <c r="ER734" s="6"/>
      <c r="ES734" s="6"/>
      <c r="ET734" s="6"/>
      <c r="EU734" s="6"/>
    </row>
    <row r="735" spans="1:151" s="40" customFormat="1" x14ac:dyDescent="0.25">
      <c r="A735" s="34"/>
      <c r="B735" s="1" t="s">
        <v>210</v>
      </c>
      <c r="C735" s="35"/>
      <c r="D735" s="3">
        <v>91</v>
      </c>
      <c r="E735" s="38">
        <v>50</v>
      </c>
      <c r="F735" s="3"/>
      <c r="G735" s="38"/>
      <c r="H735" s="3"/>
      <c r="I735" s="36"/>
      <c r="J735" s="66"/>
      <c r="K735" s="5"/>
      <c r="L735" s="5"/>
      <c r="M735" s="5"/>
      <c r="N735" s="5"/>
      <c r="O735" s="5"/>
      <c r="P735" s="5"/>
      <c r="Q735" s="5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  <c r="CB735" s="6"/>
      <c r="CC735" s="6"/>
      <c r="CD735" s="6"/>
      <c r="CE735" s="6"/>
      <c r="CF735" s="6"/>
      <c r="CG735" s="6"/>
      <c r="CH735" s="6"/>
      <c r="CI735" s="6"/>
      <c r="CJ735" s="6"/>
      <c r="CK735" s="6"/>
      <c r="CL735" s="6"/>
      <c r="CM735" s="6"/>
      <c r="CN735" s="6"/>
      <c r="CO735" s="6"/>
      <c r="CP735" s="6"/>
      <c r="CQ735" s="6"/>
      <c r="CR735" s="6"/>
      <c r="CS735" s="6"/>
      <c r="CT735" s="6"/>
      <c r="CU735" s="6"/>
      <c r="CV735" s="6"/>
      <c r="CW735" s="6"/>
      <c r="CX735" s="6"/>
      <c r="CY735" s="6"/>
      <c r="CZ735" s="6"/>
      <c r="DA735" s="6"/>
      <c r="DB735" s="6"/>
      <c r="DC735" s="6"/>
      <c r="DD735" s="6"/>
      <c r="DE735" s="6"/>
      <c r="DF735" s="6"/>
      <c r="DG735" s="6"/>
      <c r="DH735" s="6"/>
      <c r="DI735" s="6"/>
      <c r="DJ735" s="6"/>
      <c r="DK735" s="6"/>
      <c r="DL735" s="6"/>
      <c r="DM735" s="6"/>
      <c r="DN735" s="6"/>
      <c r="DO735" s="6"/>
      <c r="DP735" s="6"/>
      <c r="DQ735" s="6"/>
      <c r="DR735" s="6"/>
      <c r="DS735" s="6"/>
      <c r="DT735" s="6"/>
      <c r="DU735" s="6"/>
      <c r="DV735" s="6"/>
      <c r="DW735" s="6"/>
      <c r="DX735" s="6"/>
      <c r="DY735" s="6"/>
      <c r="DZ735" s="6"/>
      <c r="EA735" s="6"/>
      <c r="EB735" s="6"/>
      <c r="EC735" s="6"/>
      <c r="ED735" s="6"/>
      <c r="EE735" s="6"/>
      <c r="EF735" s="6"/>
      <c r="EG735" s="6"/>
      <c r="EH735" s="6"/>
      <c r="EI735" s="6"/>
      <c r="EJ735" s="6"/>
      <c r="EK735" s="6"/>
      <c r="EL735" s="6"/>
      <c r="EM735" s="6"/>
      <c r="EN735" s="6"/>
      <c r="EO735" s="6"/>
      <c r="EP735" s="6"/>
      <c r="EQ735" s="6"/>
      <c r="ER735" s="6"/>
      <c r="ES735" s="6"/>
      <c r="ET735" s="6"/>
      <c r="EU735" s="6"/>
    </row>
    <row r="736" spans="1:151" s="125" customFormat="1" ht="30" x14ac:dyDescent="0.25">
      <c r="A736" s="34" t="s">
        <v>271</v>
      </c>
      <c r="B736" s="1"/>
      <c r="C736" s="35" t="s">
        <v>48</v>
      </c>
      <c r="D736" s="38"/>
      <c r="E736" s="38"/>
      <c r="F736" s="38">
        <v>3.35</v>
      </c>
      <c r="G736" s="38">
        <v>7.2</v>
      </c>
      <c r="H736" s="3">
        <v>13.8</v>
      </c>
      <c r="I736" s="36">
        <v>134</v>
      </c>
      <c r="J736" s="27" t="s">
        <v>152</v>
      </c>
      <c r="K736" s="5"/>
      <c r="L736" s="5"/>
      <c r="M736" s="5"/>
      <c r="N736" s="5"/>
      <c r="O736" s="5"/>
      <c r="P736" s="5"/>
      <c r="Q736" s="5"/>
      <c r="R736" s="120"/>
      <c r="S736" s="120"/>
      <c r="T736" s="120"/>
      <c r="U736" s="120"/>
      <c r="V736" s="120"/>
      <c r="W736" s="120"/>
      <c r="X736" s="120"/>
      <c r="Y736" s="120"/>
      <c r="Z736" s="120"/>
      <c r="AA736" s="120"/>
      <c r="AB736" s="120"/>
      <c r="AC736" s="120"/>
      <c r="AD736" s="120"/>
      <c r="AE736" s="120"/>
      <c r="AF736" s="120"/>
      <c r="AG736" s="120"/>
      <c r="AH736" s="120"/>
      <c r="AI736" s="120"/>
      <c r="AJ736" s="120"/>
      <c r="AK736" s="120"/>
      <c r="AL736" s="120"/>
      <c r="AM736" s="120"/>
      <c r="AN736" s="120"/>
      <c r="AO736" s="120"/>
      <c r="AP736" s="120"/>
      <c r="AQ736" s="120"/>
      <c r="AR736" s="120"/>
      <c r="AS736" s="120"/>
      <c r="AT736" s="120"/>
      <c r="AU736" s="120"/>
      <c r="AV736" s="120"/>
      <c r="AW736" s="120"/>
      <c r="AX736" s="120"/>
      <c r="AY736" s="120"/>
      <c r="AZ736" s="120"/>
      <c r="BA736" s="120"/>
      <c r="BB736" s="120"/>
      <c r="BC736" s="120"/>
      <c r="BD736" s="120"/>
      <c r="BE736" s="120"/>
      <c r="BF736" s="120"/>
      <c r="BG736" s="120"/>
      <c r="BH736" s="120"/>
      <c r="BI736" s="120"/>
      <c r="BJ736" s="120"/>
      <c r="BK736" s="120"/>
      <c r="BL736" s="120"/>
      <c r="BM736" s="120"/>
      <c r="BN736" s="120"/>
      <c r="BO736" s="120"/>
      <c r="BP736" s="120"/>
      <c r="BQ736" s="120"/>
      <c r="BR736" s="120"/>
      <c r="BS736" s="120"/>
      <c r="BT736" s="120"/>
      <c r="BU736" s="120"/>
      <c r="BV736" s="120"/>
      <c r="BW736" s="120"/>
      <c r="BX736" s="120"/>
      <c r="BY736" s="120"/>
      <c r="BZ736" s="120"/>
      <c r="CA736" s="120"/>
      <c r="CB736" s="120"/>
      <c r="CC736" s="120"/>
      <c r="CD736" s="120"/>
      <c r="CE736" s="120"/>
      <c r="CF736" s="120"/>
      <c r="CG736" s="120"/>
      <c r="CH736" s="120"/>
      <c r="CI736" s="120"/>
      <c r="CJ736" s="120"/>
      <c r="CK736" s="120"/>
      <c r="CL736" s="120"/>
      <c r="CM736" s="120"/>
      <c r="CN736" s="120"/>
      <c r="CO736" s="120"/>
      <c r="CP736" s="120"/>
      <c r="CQ736" s="120"/>
      <c r="CR736" s="120"/>
      <c r="CS736" s="120"/>
      <c r="CT736" s="120"/>
      <c r="CU736" s="120"/>
      <c r="CV736" s="120"/>
      <c r="CW736" s="120"/>
      <c r="CX736" s="120"/>
      <c r="CY736" s="120"/>
      <c r="CZ736" s="120"/>
      <c r="DA736" s="120"/>
      <c r="DB736" s="120"/>
      <c r="DC736" s="120"/>
      <c r="DD736" s="120"/>
      <c r="DE736" s="120"/>
      <c r="DF736" s="120"/>
      <c r="DG736" s="120"/>
      <c r="DH736" s="120"/>
      <c r="DI736" s="120"/>
      <c r="DJ736" s="120"/>
      <c r="DK736" s="120"/>
      <c r="DL736" s="120"/>
      <c r="DM736" s="120"/>
      <c r="DN736" s="120"/>
      <c r="DO736" s="120"/>
      <c r="DP736" s="120"/>
      <c r="DQ736" s="120"/>
      <c r="DR736" s="120"/>
      <c r="DS736" s="120"/>
      <c r="DT736" s="120"/>
      <c r="DU736" s="120"/>
      <c r="DV736" s="120"/>
      <c r="DW736" s="120"/>
      <c r="DX736" s="120"/>
      <c r="DY736" s="120"/>
      <c r="DZ736" s="120"/>
      <c r="EA736" s="120"/>
      <c r="EB736" s="120"/>
      <c r="EC736" s="120"/>
      <c r="ED736" s="120"/>
      <c r="EE736" s="120"/>
      <c r="EF736" s="120"/>
      <c r="EG736" s="120"/>
      <c r="EH736" s="120"/>
      <c r="EI736" s="120"/>
      <c r="EJ736" s="120"/>
      <c r="EK736" s="120"/>
      <c r="EL736" s="120"/>
      <c r="EM736" s="120"/>
      <c r="EN736" s="120"/>
      <c r="EO736" s="120"/>
      <c r="EP736" s="120"/>
      <c r="EQ736" s="120"/>
      <c r="ER736" s="120"/>
      <c r="ES736" s="120"/>
      <c r="ET736" s="120"/>
      <c r="EU736" s="120"/>
    </row>
    <row r="737" spans="1:151" s="40" customFormat="1" x14ac:dyDescent="0.25">
      <c r="A737" s="34"/>
      <c r="B737" s="1" t="s">
        <v>50</v>
      </c>
      <c r="C737" s="51"/>
      <c r="D737" s="35">
        <v>22.61</v>
      </c>
      <c r="E737" s="56">
        <v>14.67</v>
      </c>
      <c r="F737" s="36"/>
      <c r="G737" s="36"/>
      <c r="H737" s="36"/>
      <c r="I737" s="36"/>
      <c r="J737" s="27"/>
      <c r="K737" s="5"/>
      <c r="L737" s="5"/>
      <c r="M737" s="5"/>
      <c r="N737" s="5"/>
      <c r="O737" s="5"/>
      <c r="P737" s="5"/>
      <c r="Q737" s="5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  <c r="CB737" s="6"/>
      <c r="CC737" s="6"/>
      <c r="CD737" s="6"/>
      <c r="CE737" s="6"/>
      <c r="CF737" s="6"/>
      <c r="CG737" s="6"/>
      <c r="CH737" s="6"/>
      <c r="CI737" s="6"/>
      <c r="CJ737" s="6"/>
      <c r="CK737" s="6"/>
      <c r="CL737" s="6"/>
      <c r="CM737" s="6"/>
      <c r="CN737" s="6"/>
      <c r="CO737" s="6"/>
      <c r="CP737" s="6"/>
      <c r="CQ737" s="6"/>
      <c r="CR737" s="6"/>
      <c r="CS737" s="6"/>
      <c r="CT737" s="6"/>
      <c r="CU737" s="6"/>
      <c r="CV737" s="6"/>
      <c r="CW737" s="6"/>
      <c r="CX737" s="6"/>
      <c r="CY737" s="6"/>
      <c r="CZ737" s="6"/>
      <c r="DA737" s="6"/>
      <c r="DB737" s="6"/>
      <c r="DC737" s="6"/>
      <c r="DD737" s="6"/>
      <c r="DE737" s="6"/>
      <c r="DF737" s="6"/>
      <c r="DG737" s="6"/>
      <c r="DH737" s="6"/>
      <c r="DI737" s="6"/>
      <c r="DJ737" s="6"/>
      <c r="DK737" s="6"/>
      <c r="DL737" s="6"/>
      <c r="DM737" s="6"/>
      <c r="DN737" s="6"/>
      <c r="DO737" s="6"/>
      <c r="DP737" s="6"/>
      <c r="DQ737" s="6"/>
      <c r="DR737" s="6"/>
      <c r="DS737" s="6"/>
      <c r="DT737" s="6"/>
      <c r="DU737" s="6"/>
      <c r="DV737" s="6"/>
      <c r="DW737" s="6"/>
      <c r="DX737" s="6"/>
      <c r="DY737" s="6"/>
      <c r="DZ737" s="6"/>
      <c r="EA737" s="6"/>
      <c r="EB737" s="6"/>
      <c r="EC737" s="6"/>
      <c r="ED737" s="6"/>
      <c r="EE737" s="6"/>
      <c r="EF737" s="6"/>
      <c r="EG737" s="6"/>
      <c r="EH737" s="6"/>
      <c r="EI737" s="6"/>
      <c r="EJ737" s="6"/>
      <c r="EK737" s="6"/>
      <c r="EL737" s="6"/>
      <c r="EM737" s="6"/>
      <c r="EN737" s="6"/>
      <c r="EO737" s="6"/>
      <c r="EP737" s="6"/>
      <c r="EQ737" s="6"/>
      <c r="ER737" s="6"/>
      <c r="ES737" s="6"/>
      <c r="ET737" s="6"/>
      <c r="EU737" s="6"/>
    </row>
    <row r="738" spans="1:151" s="125" customFormat="1" ht="15.75" x14ac:dyDescent="0.25">
      <c r="A738" s="34"/>
      <c r="B738" s="1" t="s">
        <v>51</v>
      </c>
      <c r="C738" s="35"/>
      <c r="D738" s="38">
        <v>100.2</v>
      </c>
      <c r="E738" s="38">
        <v>60</v>
      </c>
      <c r="F738" s="36"/>
      <c r="G738" s="36"/>
      <c r="H738" s="36"/>
      <c r="I738" s="36"/>
      <c r="J738" s="27"/>
      <c r="K738" s="5"/>
      <c r="L738" s="5"/>
      <c r="M738" s="5"/>
      <c r="N738" s="5"/>
      <c r="O738" s="5"/>
      <c r="P738" s="5"/>
      <c r="Q738" s="5"/>
      <c r="R738" s="120"/>
      <c r="S738" s="120"/>
      <c r="T738" s="120"/>
      <c r="U738" s="120"/>
      <c r="V738" s="120"/>
      <c r="W738" s="120"/>
      <c r="X738" s="120"/>
      <c r="Y738" s="120"/>
      <c r="Z738" s="120"/>
      <c r="AA738" s="120"/>
      <c r="AB738" s="120"/>
      <c r="AC738" s="120"/>
      <c r="AD738" s="120"/>
      <c r="AE738" s="120"/>
      <c r="AF738" s="120"/>
      <c r="AG738" s="120"/>
      <c r="AH738" s="120"/>
      <c r="AI738" s="120"/>
      <c r="AJ738" s="120"/>
      <c r="AK738" s="120"/>
      <c r="AL738" s="120"/>
      <c r="AM738" s="120"/>
      <c r="AN738" s="120"/>
      <c r="AO738" s="120"/>
      <c r="AP738" s="120"/>
      <c r="AQ738" s="120"/>
      <c r="AR738" s="120"/>
      <c r="AS738" s="120"/>
      <c r="AT738" s="120"/>
      <c r="AU738" s="120"/>
      <c r="AV738" s="120"/>
      <c r="AW738" s="120"/>
      <c r="AX738" s="120"/>
      <c r="AY738" s="120"/>
      <c r="AZ738" s="120"/>
      <c r="BA738" s="120"/>
      <c r="BB738" s="120"/>
      <c r="BC738" s="120"/>
      <c r="BD738" s="120"/>
      <c r="BE738" s="120"/>
      <c r="BF738" s="120"/>
      <c r="BG738" s="120"/>
      <c r="BH738" s="120"/>
      <c r="BI738" s="120"/>
      <c r="BJ738" s="120"/>
      <c r="BK738" s="120"/>
      <c r="BL738" s="120"/>
      <c r="BM738" s="120"/>
      <c r="BN738" s="120"/>
      <c r="BO738" s="120"/>
      <c r="BP738" s="120"/>
      <c r="BQ738" s="120"/>
      <c r="BR738" s="120"/>
      <c r="BS738" s="120"/>
      <c r="BT738" s="120"/>
      <c r="BU738" s="120"/>
      <c r="BV738" s="120"/>
      <c r="BW738" s="120"/>
      <c r="BX738" s="120"/>
      <c r="BY738" s="120"/>
      <c r="BZ738" s="120"/>
      <c r="CA738" s="120"/>
      <c r="CB738" s="120"/>
      <c r="CC738" s="120"/>
      <c r="CD738" s="120"/>
      <c r="CE738" s="120"/>
      <c r="CF738" s="120"/>
      <c r="CG738" s="120"/>
      <c r="CH738" s="120"/>
      <c r="CI738" s="120"/>
      <c r="CJ738" s="120"/>
      <c r="CK738" s="120"/>
      <c r="CL738" s="120"/>
      <c r="CM738" s="120"/>
      <c r="CN738" s="120"/>
      <c r="CO738" s="120"/>
      <c r="CP738" s="120"/>
      <c r="CQ738" s="120"/>
      <c r="CR738" s="120"/>
      <c r="CS738" s="120"/>
      <c r="CT738" s="120"/>
      <c r="CU738" s="120"/>
      <c r="CV738" s="120"/>
      <c r="CW738" s="120"/>
      <c r="CX738" s="120"/>
      <c r="CY738" s="120"/>
      <c r="CZ738" s="120"/>
      <c r="DA738" s="120"/>
      <c r="DB738" s="120"/>
      <c r="DC738" s="120"/>
      <c r="DD738" s="120"/>
      <c r="DE738" s="120"/>
      <c r="DF738" s="120"/>
      <c r="DG738" s="120"/>
      <c r="DH738" s="120"/>
      <c r="DI738" s="120"/>
      <c r="DJ738" s="120"/>
      <c r="DK738" s="120"/>
      <c r="DL738" s="120"/>
      <c r="DM738" s="120"/>
      <c r="DN738" s="120"/>
      <c r="DO738" s="120"/>
      <c r="DP738" s="120"/>
      <c r="DQ738" s="120"/>
      <c r="DR738" s="120"/>
      <c r="DS738" s="120"/>
      <c r="DT738" s="120"/>
      <c r="DU738" s="120"/>
      <c r="DV738" s="120"/>
      <c r="DW738" s="120"/>
      <c r="DX738" s="120"/>
      <c r="DY738" s="120"/>
      <c r="DZ738" s="120"/>
      <c r="EA738" s="120"/>
      <c r="EB738" s="120"/>
      <c r="EC738" s="120"/>
      <c r="ED738" s="120"/>
      <c r="EE738" s="120"/>
      <c r="EF738" s="120"/>
      <c r="EG738" s="120"/>
      <c r="EH738" s="120"/>
      <c r="EI738" s="120"/>
      <c r="EJ738" s="120"/>
      <c r="EK738" s="120"/>
      <c r="EL738" s="120"/>
      <c r="EM738" s="120"/>
      <c r="EN738" s="120"/>
      <c r="EO738" s="120"/>
      <c r="EP738" s="120"/>
      <c r="EQ738" s="120"/>
      <c r="ER738" s="120"/>
      <c r="ES738" s="120"/>
      <c r="ET738" s="120"/>
      <c r="EU738" s="120"/>
    </row>
    <row r="739" spans="1:151" s="125" customFormat="1" ht="15.75" x14ac:dyDescent="0.25">
      <c r="A739" s="34"/>
      <c r="B739" s="1" t="s">
        <v>52</v>
      </c>
      <c r="C739" s="35"/>
      <c r="D739" s="38">
        <v>10.64</v>
      </c>
      <c r="E739" s="38">
        <v>8</v>
      </c>
      <c r="F739" s="36"/>
      <c r="G739" s="38"/>
      <c r="H739" s="3"/>
      <c r="I739" s="36"/>
      <c r="J739" s="27"/>
      <c r="K739" s="5"/>
      <c r="L739" s="5"/>
      <c r="M739" s="5"/>
      <c r="N739" s="5"/>
      <c r="O739" s="5"/>
      <c r="P739" s="5"/>
      <c r="Q739" s="5"/>
      <c r="R739" s="120"/>
      <c r="S739" s="120"/>
      <c r="T739" s="120"/>
      <c r="U739" s="120"/>
      <c r="V739" s="120"/>
      <c r="W739" s="120"/>
      <c r="X739" s="120"/>
      <c r="Y739" s="120"/>
      <c r="Z739" s="120"/>
      <c r="AA739" s="120"/>
      <c r="AB739" s="120"/>
      <c r="AC739" s="120"/>
      <c r="AD739" s="120"/>
      <c r="AE739" s="120"/>
      <c r="AF739" s="120"/>
      <c r="AG739" s="120"/>
      <c r="AH739" s="120"/>
      <c r="AI739" s="120"/>
      <c r="AJ739" s="120"/>
      <c r="AK739" s="120"/>
      <c r="AL739" s="120"/>
      <c r="AM739" s="120"/>
      <c r="AN739" s="120"/>
      <c r="AO739" s="120"/>
      <c r="AP739" s="120"/>
      <c r="AQ739" s="120"/>
      <c r="AR739" s="120"/>
      <c r="AS739" s="120"/>
      <c r="AT739" s="120"/>
      <c r="AU739" s="120"/>
      <c r="AV739" s="120"/>
      <c r="AW739" s="120"/>
      <c r="AX739" s="120"/>
      <c r="AY739" s="120"/>
      <c r="AZ739" s="120"/>
      <c r="BA739" s="120"/>
      <c r="BB739" s="120"/>
      <c r="BC739" s="120"/>
      <c r="BD739" s="120"/>
      <c r="BE739" s="120"/>
      <c r="BF739" s="120"/>
      <c r="BG739" s="120"/>
      <c r="BH739" s="120"/>
      <c r="BI739" s="120"/>
      <c r="BJ739" s="120"/>
      <c r="BK739" s="120"/>
      <c r="BL739" s="120"/>
      <c r="BM739" s="120"/>
      <c r="BN739" s="120"/>
      <c r="BO739" s="120"/>
      <c r="BP739" s="120"/>
      <c r="BQ739" s="120"/>
      <c r="BR739" s="120"/>
      <c r="BS739" s="120"/>
      <c r="BT739" s="120"/>
      <c r="BU739" s="120"/>
      <c r="BV739" s="120"/>
      <c r="BW739" s="120"/>
      <c r="BX739" s="120"/>
      <c r="BY739" s="120"/>
      <c r="BZ739" s="120"/>
      <c r="CA739" s="120"/>
      <c r="CB739" s="120"/>
      <c r="CC739" s="120"/>
      <c r="CD739" s="120"/>
      <c r="CE739" s="120"/>
      <c r="CF739" s="120"/>
      <c r="CG739" s="120"/>
      <c r="CH739" s="120"/>
      <c r="CI739" s="120"/>
      <c r="CJ739" s="120"/>
      <c r="CK739" s="120"/>
      <c r="CL739" s="120"/>
      <c r="CM739" s="120"/>
      <c r="CN739" s="120"/>
      <c r="CO739" s="120"/>
      <c r="CP739" s="120"/>
      <c r="CQ739" s="120"/>
      <c r="CR739" s="120"/>
      <c r="CS739" s="120"/>
      <c r="CT739" s="120"/>
      <c r="CU739" s="120"/>
      <c r="CV739" s="120"/>
      <c r="CW739" s="120"/>
      <c r="CX739" s="120"/>
      <c r="CY739" s="120"/>
      <c r="CZ739" s="120"/>
      <c r="DA739" s="120"/>
      <c r="DB739" s="120"/>
      <c r="DC739" s="120"/>
      <c r="DD739" s="120"/>
      <c r="DE739" s="120"/>
      <c r="DF739" s="120"/>
      <c r="DG739" s="120"/>
      <c r="DH739" s="120"/>
      <c r="DI739" s="120"/>
      <c r="DJ739" s="120"/>
      <c r="DK739" s="120"/>
      <c r="DL739" s="120"/>
      <c r="DM739" s="120"/>
      <c r="DN739" s="120"/>
      <c r="DO739" s="120"/>
      <c r="DP739" s="120"/>
      <c r="DQ739" s="120"/>
      <c r="DR739" s="120"/>
      <c r="DS739" s="120"/>
      <c r="DT739" s="120"/>
      <c r="DU739" s="120"/>
      <c r="DV739" s="120"/>
      <c r="DW739" s="120"/>
      <c r="DX739" s="120"/>
      <c r="DY739" s="120"/>
      <c r="DZ739" s="120"/>
      <c r="EA739" s="120"/>
      <c r="EB739" s="120"/>
      <c r="EC739" s="120"/>
      <c r="ED739" s="120"/>
      <c r="EE739" s="120"/>
      <c r="EF739" s="120"/>
      <c r="EG739" s="120"/>
      <c r="EH739" s="120"/>
      <c r="EI739" s="120"/>
      <c r="EJ739" s="120"/>
      <c r="EK739" s="120"/>
      <c r="EL739" s="120"/>
      <c r="EM739" s="120"/>
      <c r="EN739" s="120"/>
      <c r="EO739" s="120"/>
      <c r="EP739" s="120"/>
      <c r="EQ739" s="120"/>
      <c r="ER739" s="120"/>
      <c r="ES739" s="120"/>
      <c r="ET739" s="120"/>
      <c r="EU739" s="120"/>
    </row>
    <row r="740" spans="1:151" s="125" customFormat="1" ht="15.75" x14ac:dyDescent="0.25">
      <c r="A740" s="34"/>
      <c r="B740" s="1" t="s">
        <v>53</v>
      </c>
      <c r="C740" s="35"/>
      <c r="D740" s="38">
        <v>9.52</v>
      </c>
      <c r="E740" s="38">
        <v>8</v>
      </c>
      <c r="F740" s="36"/>
      <c r="G740" s="38"/>
      <c r="H740" s="3"/>
      <c r="I740" s="36"/>
      <c r="J740" s="94"/>
      <c r="K740" s="5"/>
      <c r="L740" s="5"/>
      <c r="M740" s="5"/>
      <c r="N740" s="5"/>
      <c r="O740" s="5"/>
      <c r="P740" s="5"/>
      <c r="Q740" s="5"/>
      <c r="R740" s="120"/>
      <c r="S740" s="120"/>
      <c r="T740" s="120"/>
      <c r="U740" s="120"/>
      <c r="V740" s="120"/>
      <c r="W740" s="120"/>
      <c r="X740" s="120"/>
      <c r="Y740" s="120"/>
      <c r="Z740" s="120"/>
      <c r="AA740" s="120"/>
      <c r="AB740" s="120"/>
      <c r="AC740" s="120"/>
      <c r="AD740" s="120"/>
      <c r="AE740" s="120"/>
      <c r="AF740" s="120"/>
      <c r="AG740" s="120"/>
      <c r="AH740" s="120"/>
      <c r="AI740" s="120"/>
      <c r="AJ740" s="120"/>
      <c r="AK740" s="120"/>
      <c r="AL740" s="120"/>
      <c r="AM740" s="120"/>
      <c r="AN740" s="120"/>
      <c r="AO740" s="120"/>
      <c r="AP740" s="120"/>
      <c r="AQ740" s="120"/>
      <c r="AR740" s="120"/>
      <c r="AS740" s="120"/>
      <c r="AT740" s="120"/>
      <c r="AU740" s="120"/>
      <c r="AV740" s="120"/>
      <c r="AW740" s="120"/>
      <c r="AX740" s="120"/>
      <c r="AY740" s="120"/>
      <c r="AZ740" s="120"/>
      <c r="BA740" s="120"/>
      <c r="BB740" s="120"/>
      <c r="BC740" s="120"/>
      <c r="BD740" s="120"/>
      <c r="BE740" s="120"/>
      <c r="BF740" s="120"/>
      <c r="BG740" s="120"/>
      <c r="BH740" s="120"/>
      <c r="BI740" s="120"/>
      <c r="BJ740" s="120"/>
      <c r="BK740" s="120"/>
      <c r="BL740" s="120"/>
      <c r="BM740" s="120"/>
      <c r="BN740" s="120"/>
      <c r="BO740" s="120"/>
      <c r="BP740" s="120"/>
      <c r="BQ740" s="120"/>
      <c r="BR740" s="120"/>
      <c r="BS740" s="120"/>
      <c r="BT740" s="120"/>
      <c r="BU740" s="120"/>
      <c r="BV740" s="120"/>
      <c r="BW740" s="120"/>
      <c r="BX740" s="120"/>
      <c r="BY740" s="120"/>
      <c r="BZ740" s="120"/>
      <c r="CA740" s="120"/>
      <c r="CB740" s="120"/>
      <c r="CC740" s="120"/>
      <c r="CD740" s="120"/>
      <c r="CE740" s="120"/>
      <c r="CF740" s="120"/>
      <c r="CG740" s="120"/>
      <c r="CH740" s="120"/>
      <c r="CI740" s="120"/>
      <c r="CJ740" s="120"/>
      <c r="CK740" s="120"/>
      <c r="CL740" s="120"/>
      <c r="CM740" s="120"/>
      <c r="CN740" s="120"/>
      <c r="CO740" s="120"/>
      <c r="CP740" s="120"/>
      <c r="CQ740" s="120"/>
      <c r="CR740" s="120"/>
      <c r="CS740" s="120"/>
      <c r="CT740" s="120"/>
      <c r="CU740" s="120"/>
      <c r="CV740" s="120"/>
      <c r="CW740" s="120"/>
      <c r="CX740" s="120"/>
      <c r="CY740" s="120"/>
      <c r="CZ740" s="120"/>
      <c r="DA740" s="120"/>
      <c r="DB740" s="120"/>
      <c r="DC740" s="120"/>
      <c r="DD740" s="120"/>
      <c r="DE740" s="120"/>
      <c r="DF740" s="120"/>
      <c r="DG740" s="120"/>
      <c r="DH740" s="120"/>
      <c r="DI740" s="120"/>
      <c r="DJ740" s="120"/>
      <c r="DK740" s="120"/>
      <c r="DL740" s="120"/>
      <c r="DM740" s="120"/>
      <c r="DN740" s="120"/>
      <c r="DO740" s="120"/>
      <c r="DP740" s="120"/>
      <c r="DQ740" s="120"/>
      <c r="DR740" s="120"/>
      <c r="DS740" s="120"/>
      <c r="DT740" s="120"/>
      <c r="DU740" s="120"/>
      <c r="DV740" s="120"/>
      <c r="DW740" s="120"/>
      <c r="DX740" s="120"/>
      <c r="DY740" s="120"/>
      <c r="DZ740" s="120"/>
      <c r="EA740" s="120"/>
      <c r="EB740" s="120"/>
      <c r="EC740" s="120"/>
      <c r="ED740" s="120"/>
      <c r="EE740" s="120"/>
      <c r="EF740" s="120"/>
      <c r="EG740" s="120"/>
      <c r="EH740" s="120"/>
      <c r="EI740" s="120"/>
      <c r="EJ740" s="120"/>
      <c r="EK740" s="120"/>
      <c r="EL740" s="120"/>
      <c r="EM740" s="120"/>
      <c r="EN740" s="120"/>
      <c r="EO740" s="120"/>
      <c r="EP740" s="120"/>
      <c r="EQ740" s="120"/>
      <c r="ER740" s="120"/>
      <c r="ES740" s="120"/>
      <c r="ET740" s="120"/>
      <c r="EU740" s="120"/>
    </row>
    <row r="741" spans="1:151" s="125" customFormat="1" ht="15.75" x14ac:dyDescent="0.25">
      <c r="A741" s="34"/>
      <c r="B741" s="1" t="s">
        <v>70</v>
      </c>
      <c r="C741" s="35"/>
      <c r="D741" s="38">
        <v>12</v>
      </c>
      <c r="E741" s="38">
        <v>12</v>
      </c>
      <c r="F741" s="36"/>
      <c r="G741" s="38"/>
      <c r="H741" s="3"/>
      <c r="I741" s="36"/>
      <c r="J741" s="94"/>
      <c r="K741" s="5"/>
      <c r="L741" s="5"/>
      <c r="M741" s="5"/>
      <c r="N741" s="5"/>
      <c r="O741" s="5"/>
      <c r="P741" s="5"/>
      <c r="Q741" s="5"/>
      <c r="R741" s="120"/>
      <c r="S741" s="120"/>
      <c r="T741" s="120"/>
      <c r="U741" s="120"/>
      <c r="V741" s="120"/>
      <c r="W741" s="120"/>
      <c r="X741" s="120"/>
      <c r="Y741" s="120"/>
      <c r="Z741" s="120"/>
      <c r="AA741" s="120"/>
      <c r="AB741" s="120"/>
      <c r="AC741" s="120"/>
      <c r="AD741" s="120"/>
      <c r="AE741" s="120"/>
      <c r="AF741" s="120"/>
      <c r="AG741" s="120"/>
      <c r="AH741" s="120"/>
      <c r="AI741" s="120"/>
      <c r="AJ741" s="120"/>
      <c r="AK741" s="120"/>
      <c r="AL741" s="120"/>
      <c r="AM741" s="120"/>
      <c r="AN741" s="120"/>
      <c r="AO741" s="120"/>
      <c r="AP741" s="120"/>
      <c r="AQ741" s="120"/>
      <c r="AR741" s="120"/>
      <c r="AS741" s="120"/>
      <c r="AT741" s="120"/>
      <c r="AU741" s="120"/>
      <c r="AV741" s="120"/>
      <c r="AW741" s="120"/>
      <c r="AX741" s="120"/>
      <c r="AY741" s="120"/>
      <c r="AZ741" s="120"/>
      <c r="BA741" s="120"/>
      <c r="BB741" s="120"/>
      <c r="BC741" s="120"/>
      <c r="BD741" s="120"/>
      <c r="BE741" s="120"/>
      <c r="BF741" s="120"/>
      <c r="BG741" s="120"/>
      <c r="BH741" s="120"/>
      <c r="BI741" s="120"/>
      <c r="BJ741" s="120"/>
      <c r="BK741" s="120"/>
      <c r="BL741" s="120"/>
      <c r="BM741" s="120"/>
      <c r="BN741" s="120"/>
      <c r="BO741" s="120"/>
      <c r="BP741" s="120"/>
      <c r="BQ741" s="120"/>
      <c r="BR741" s="120"/>
      <c r="BS741" s="120"/>
      <c r="BT741" s="120"/>
      <c r="BU741" s="120"/>
      <c r="BV741" s="120"/>
      <c r="BW741" s="120"/>
      <c r="BX741" s="120"/>
      <c r="BY741" s="120"/>
      <c r="BZ741" s="120"/>
      <c r="CA741" s="120"/>
      <c r="CB741" s="120"/>
      <c r="CC741" s="120"/>
      <c r="CD741" s="120"/>
      <c r="CE741" s="120"/>
      <c r="CF741" s="120"/>
      <c r="CG741" s="120"/>
      <c r="CH741" s="120"/>
      <c r="CI741" s="120"/>
      <c r="CJ741" s="120"/>
      <c r="CK741" s="120"/>
      <c r="CL741" s="120"/>
      <c r="CM741" s="120"/>
      <c r="CN741" s="120"/>
      <c r="CO741" s="120"/>
      <c r="CP741" s="120"/>
      <c r="CQ741" s="120"/>
      <c r="CR741" s="120"/>
      <c r="CS741" s="120"/>
      <c r="CT741" s="120"/>
      <c r="CU741" s="120"/>
      <c r="CV741" s="120"/>
      <c r="CW741" s="120"/>
      <c r="CX741" s="120"/>
      <c r="CY741" s="120"/>
      <c r="CZ741" s="120"/>
      <c r="DA741" s="120"/>
      <c r="DB741" s="120"/>
      <c r="DC741" s="120"/>
      <c r="DD741" s="120"/>
      <c r="DE741" s="120"/>
      <c r="DF741" s="120"/>
      <c r="DG741" s="120"/>
      <c r="DH741" s="120"/>
      <c r="DI741" s="120"/>
      <c r="DJ741" s="120"/>
      <c r="DK741" s="120"/>
      <c r="DL741" s="120"/>
      <c r="DM741" s="120"/>
      <c r="DN741" s="120"/>
      <c r="DO741" s="120"/>
      <c r="DP741" s="120"/>
      <c r="DQ741" s="120"/>
      <c r="DR741" s="120"/>
      <c r="DS741" s="120"/>
      <c r="DT741" s="120"/>
      <c r="DU741" s="120"/>
      <c r="DV741" s="120"/>
      <c r="DW741" s="120"/>
      <c r="DX741" s="120"/>
      <c r="DY741" s="120"/>
      <c r="DZ741" s="120"/>
      <c r="EA741" s="120"/>
      <c r="EB741" s="120"/>
      <c r="EC741" s="120"/>
      <c r="ED741" s="120"/>
      <c r="EE741" s="120"/>
      <c r="EF741" s="120"/>
      <c r="EG741" s="120"/>
      <c r="EH741" s="120"/>
      <c r="EI741" s="120"/>
      <c r="EJ741" s="120"/>
      <c r="EK741" s="120"/>
      <c r="EL741" s="120"/>
      <c r="EM741" s="120"/>
      <c r="EN741" s="120"/>
      <c r="EO741" s="120"/>
      <c r="EP741" s="120"/>
      <c r="EQ741" s="120"/>
      <c r="ER741" s="120"/>
      <c r="ES741" s="120"/>
      <c r="ET741" s="120"/>
      <c r="EU741" s="120"/>
    </row>
    <row r="742" spans="1:151" s="125" customFormat="1" ht="15.75" x14ac:dyDescent="0.25">
      <c r="A742" s="34"/>
      <c r="B742" s="1" t="s">
        <v>55</v>
      </c>
      <c r="C742" s="35"/>
      <c r="D742" s="38">
        <v>2</v>
      </c>
      <c r="E742" s="38">
        <v>2</v>
      </c>
      <c r="F742" s="36"/>
      <c r="G742" s="38"/>
      <c r="H742" s="3"/>
      <c r="I742" s="36"/>
      <c r="J742" s="94"/>
      <c r="K742" s="5"/>
      <c r="L742" s="5"/>
      <c r="M742" s="5"/>
      <c r="N742" s="5"/>
      <c r="O742" s="5"/>
      <c r="P742" s="5"/>
      <c r="Q742" s="5"/>
      <c r="R742" s="120"/>
      <c r="S742" s="120"/>
      <c r="T742" s="120"/>
      <c r="U742" s="120"/>
      <c r="V742" s="120"/>
      <c r="W742" s="120"/>
      <c r="X742" s="120"/>
      <c r="Y742" s="120"/>
      <c r="Z742" s="120"/>
      <c r="AA742" s="120"/>
      <c r="AB742" s="120"/>
      <c r="AC742" s="120"/>
      <c r="AD742" s="120"/>
      <c r="AE742" s="120"/>
      <c r="AF742" s="120"/>
      <c r="AG742" s="120"/>
      <c r="AH742" s="120"/>
      <c r="AI742" s="120"/>
      <c r="AJ742" s="120"/>
      <c r="AK742" s="120"/>
      <c r="AL742" s="120"/>
      <c r="AM742" s="120"/>
      <c r="AN742" s="120"/>
      <c r="AO742" s="120"/>
      <c r="AP742" s="120"/>
      <c r="AQ742" s="120"/>
      <c r="AR742" s="120"/>
      <c r="AS742" s="120"/>
      <c r="AT742" s="120"/>
      <c r="AU742" s="120"/>
      <c r="AV742" s="120"/>
      <c r="AW742" s="120"/>
      <c r="AX742" s="120"/>
      <c r="AY742" s="120"/>
      <c r="AZ742" s="120"/>
      <c r="BA742" s="120"/>
      <c r="BB742" s="120"/>
      <c r="BC742" s="120"/>
      <c r="BD742" s="120"/>
      <c r="BE742" s="120"/>
      <c r="BF742" s="120"/>
      <c r="BG742" s="120"/>
      <c r="BH742" s="120"/>
      <c r="BI742" s="120"/>
      <c r="BJ742" s="120"/>
      <c r="BK742" s="120"/>
      <c r="BL742" s="120"/>
      <c r="BM742" s="120"/>
      <c r="BN742" s="120"/>
      <c r="BO742" s="120"/>
      <c r="BP742" s="120"/>
      <c r="BQ742" s="120"/>
      <c r="BR742" s="120"/>
      <c r="BS742" s="120"/>
      <c r="BT742" s="120"/>
      <c r="BU742" s="120"/>
      <c r="BV742" s="120"/>
      <c r="BW742" s="120"/>
      <c r="BX742" s="120"/>
      <c r="BY742" s="120"/>
      <c r="BZ742" s="120"/>
      <c r="CA742" s="120"/>
      <c r="CB742" s="120"/>
      <c r="CC742" s="120"/>
      <c r="CD742" s="120"/>
      <c r="CE742" s="120"/>
      <c r="CF742" s="120"/>
      <c r="CG742" s="120"/>
      <c r="CH742" s="120"/>
      <c r="CI742" s="120"/>
      <c r="CJ742" s="120"/>
      <c r="CK742" s="120"/>
      <c r="CL742" s="120"/>
      <c r="CM742" s="120"/>
      <c r="CN742" s="120"/>
      <c r="CO742" s="120"/>
      <c r="CP742" s="120"/>
      <c r="CQ742" s="120"/>
      <c r="CR742" s="120"/>
      <c r="CS742" s="120"/>
      <c r="CT742" s="120"/>
      <c r="CU742" s="120"/>
      <c r="CV742" s="120"/>
      <c r="CW742" s="120"/>
      <c r="CX742" s="120"/>
      <c r="CY742" s="120"/>
      <c r="CZ742" s="120"/>
      <c r="DA742" s="120"/>
      <c r="DB742" s="120"/>
      <c r="DC742" s="120"/>
      <c r="DD742" s="120"/>
      <c r="DE742" s="120"/>
      <c r="DF742" s="120"/>
      <c r="DG742" s="120"/>
      <c r="DH742" s="120"/>
      <c r="DI742" s="120"/>
      <c r="DJ742" s="120"/>
      <c r="DK742" s="120"/>
      <c r="DL742" s="120"/>
      <c r="DM742" s="120"/>
      <c r="DN742" s="120"/>
      <c r="DO742" s="120"/>
      <c r="DP742" s="120"/>
      <c r="DQ742" s="120"/>
      <c r="DR742" s="120"/>
      <c r="DS742" s="120"/>
      <c r="DT742" s="120"/>
      <c r="DU742" s="120"/>
      <c r="DV742" s="120"/>
      <c r="DW742" s="120"/>
      <c r="DX742" s="120"/>
      <c r="DY742" s="120"/>
      <c r="DZ742" s="120"/>
      <c r="EA742" s="120"/>
      <c r="EB742" s="120"/>
      <c r="EC742" s="120"/>
      <c r="ED742" s="120"/>
      <c r="EE742" s="120"/>
      <c r="EF742" s="120"/>
      <c r="EG742" s="120"/>
      <c r="EH742" s="120"/>
      <c r="EI742" s="120"/>
      <c r="EJ742" s="120"/>
      <c r="EK742" s="120"/>
      <c r="EL742" s="120"/>
      <c r="EM742" s="120"/>
      <c r="EN742" s="120"/>
      <c r="EO742" s="120"/>
      <c r="EP742" s="120"/>
      <c r="EQ742" s="120"/>
      <c r="ER742" s="120"/>
      <c r="ES742" s="120"/>
      <c r="ET742" s="120"/>
      <c r="EU742" s="120"/>
    </row>
    <row r="743" spans="1:151" s="125" customFormat="1" ht="15.75" x14ac:dyDescent="0.25">
      <c r="A743" s="34"/>
      <c r="B743" s="1" t="s">
        <v>66</v>
      </c>
      <c r="C743" s="35"/>
      <c r="D743" s="38">
        <v>1</v>
      </c>
      <c r="E743" s="38">
        <v>1</v>
      </c>
      <c r="F743" s="36"/>
      <c r="G743" s="38"/>
      <c r="H743" s="3"/>
      <c r="I743" s="36"/>
      <c r="J743" s="94"/>
      <c r="K743" s="5"/>
      <c r="L743" s="5"/>
      <c r="M743" s="5"/>
      <c r="N743" s="5"/>
      <c r="O743" s="5"/>
      <c r="P743" s="5"/>
      <c r="Q743" s="5"/>
      <c r="R743" s="120"/>
      <c r="S743" s="120"/>
      <c r="T743" s="120"/>
      <c r="U743" s="120"/>
      <c r="V743" s="120"/>
      <c r="W743" s="120"/>
      <c r="X743" s="120"/>
      <c r="Y743" s="120"/>
      <c r="Z743" s="120"/>
      <c r="AA743" s="120"/>
      <c r="AB743" s="120"/>
      <c r="AC743" s="120"/>
      <c r="AD743" s="120"/>
      <c r="AE743" s="120"/>
      <c r="AF743" s="120"/>
      <c r="AG743" s="120"/>
      <c r="AH743" s="120"/>
      <c r="AI743" s="120"/>
      <c r="AJ743" s="120"/>
      <c r="AK743" s="120"/>
      <c r="AL743" s="120"/>
      <c r="AM743" s="120"/>
      <c r="AN743" s="120"/>
      <c r="AO743" s="120"/>
      <c r="AP743" s="120"/>
      <c r="AQ743" s="120"/>
      <c r="AR743" s="120"/>
      <c r="AS743" s="120"/>
      <c r="AT743" s="120"/>
      <c r="AU743" s="120"/>
      <c r="AV743" s="120"/>
      <c r="AW743" s="120"/>
      <c r="AX743" s="120"/>
      <c r="AY743" s="120"/>
      <c r="AZ743" s="120"/>
      <c r="BA743" s="120"/>
      <c r="BB743" s="120"/>
      <c r="BC743" s="120"/>
      <c r="BD743" s="120"/>
      <c r="BE743" s="120"/>
      <c r="BF743" s="120"/>
      <c r="BG743" s="120"/>
      <c r="BH743" s="120"/>
      <c r="BI743" s="120"/>
      <c r="BJ743" s="120"/>
      <c r="BK743" s="120"/>
      <c r="BL743" s="120"/>
      <c r="BM743" s="120"/>
      <c r="BN743" s="120"/>
      <c r="BO743" s="120"/>
      <c r="BP743" s="120"/>
      <c r="BQ743" s="120"/>
      <c r="BR743" s="120"/>
      <c r="BS743" s="120"/>
      <c r="BT743" s="120"/>
      <c r="BU743" s="120"/>
      <c r="BV743" s="120"/>
      <c r="BW743" s="120"/>
      <c r="BX743" s="120"/>
      <c r="BY743" s="120"/>
      <c r="BZ743" s="120"/>
      <c r="CA743" s="120"/>
      <c r="CB743" s="120"/>
      <c r="CC743" s="120"/>
      <c r="CD743" s="120"/>
      <c r="CE743" s="120"/>
      <c r="CF743" s="120"/>
      <c r="CG743" s="120"/>
      <c r="CH743" s="120"/>
      <c r="CI743" s="120"/>
      <c r="CJ743" s="120"/>
      <c r="CK743" s="120"/>
      <c r="CL743" s="120"/>
      <c r="CM743" s="120"/>
      <c r="CN743" s="120"/>
      <c r="CO743" s="120"/>
      <c r="CP743" s="120"/>
      <c r="CQ743" s="120"/>
      <c r="CR743" s="120"/>
      <c r="CS743" s="120"/>
      <c r="CT743" s="120"/>
      <c r="CU743" s="120"/>
      <c r="CV743" s="120"/>
      <c r="CW743" s="120"/>
      <c r="CX743" s="120"/>
      <c r="CY743" s="120"/>
      <c r="CZ743" s="120"/>
      <c r="DA743" s="120"/>
      <c r="DB743" s="120"/>
      <c r="DC743" s="120"/>
      <c r="DD743" s="120"/>
      <c r="DE743" s="120"/>
      <c r="DF743" s="120"/>
      <c r="DG743" s="120"/>
      <c r="DH743" s="120"/>
      <c r="DI743" s="120"/>
      <c r="DJ743" s="120"/>
      <c r="DK743" s="120"/>
      <c r="DL743" s="120"/>
      <c r="DM743" s="120"/>
      <c r="DN743" s="120"/>
      <c r="DO743" s="120"/>
      <c r="DP743" s="120"/>
      <c r="DQ743" s="120"/>
      <c r="DR743" s="120"/>
      <c r="DS743" s="120"/>
      <c r="DT743" s="120"/>
      <c r="DU743" s="120"/>
      <c r="DV743" s="120"/>
      <c r="DW743" s="120"/>
      <c r="DX743" s="120"/>
      <c r="DY743" s="120"/>
      <c r="DZ743" s="120"/>
      <c r="EA743" s="120"/>
      <c r="EB743" s="120"/>
      <c r="EC743" s="120"/>
      <c r="ED743" s="120"/>
      <c r="EE743" s="120"/>
      <c r="EF743" s="120"/>
      <c r="EG743" s="120"/>
      <c r="EH743" s="120"/>
      <c r="EI743" s="120"/>
      <c r="EJ743" s="120"/>
      <c r="EK743" s="120"/>
      <c r="EL743" s="120"/>
      <c r="EM743" s="120"/>
      <c r="EN743" s="120"/>
      <c r="EO743" s="120"/>
      <c r="EP743" s="120"/>
      <c r="EQ743" s="120"/>
      <c r="ER743" s="120"/>
      <c r="ES743" s="120"/>
      <c r="ET743" s="120"/>
      <c r="EU743" s="120"/>
    </row>
    <row r="744" spans="1:151" s="125" customFormat="1" ht="15.75" x14ac:dyDescent="0.25">
      <c r="A744" s="34"/>
      <c r="B744" s="1" t="s">
        <v>33</v>
      </c>
      <c r="C744" s="35"/>
      <c r="D744" s="38">
        <v>144</v>
      </c>
      <c r="E744" s="38">
        <v>144</v>
      </c>
      <c r="F744" s="36"/>
      <c r="G744" s="38"/>
      <c r="H744" s="3"/>
      <c r="I744" s="36"/>
      <c r="J744" s="94"/>
      <c r="K744" s="5"/>
      <c r="L744" s="5"/>
      <c r="M744" s="5"/>
      <c r="N744" s="5"/>
      <c r="O744" s="5"/>
      <c r="P744" s="5"/>
      <c r="Q744" s="5"/>
      <c r="R744" s="120"/>
      <c r="S744" s="120"/>
      <c r="T744" s="120"/>
      <c r="U744" s="120"/>
      <c r="V744" s="120"/>
      <c r="W744" s="120"/>
      <c r="X744" s="120"/>
      <c r="Y744" s="120"/>
      <c r="Z744" s="120"/>
      <c r="AA744" s="120"/>
      <c r="AB744" s="120"/>
      <c r="AC744" s="120"/>
      <c r="AD744" s="120"/>
      <c r="AE744" s="120"/>
      <c r="AF744" s="120"/>
      <c r="AG744" s="120"/>
      <c r="AH744" s="120"/>
      <c r="AI744" s="120"/>
      <c r="AJ744" s="120"/>
      <c r="AK744" s="120"/>
      <c r="AL744" s="120"/>
      <c r="AM744" s="120"/>
      <c r="AN744" s="120"/>
      <c r="AO744" s="120"/>
      <c r="AP744" s="120"/>
      <c r="AQ744" s="120"/>
      <c r="AR744" s="120"/>
      <c r="AS744" s="120"/>
      <c r="AT744" s="120"/>
      <c r="AU744" s="120"/>
      <c r="AV744" s="120"/>
      <c r="AW744" s="120"/>
      <c r="AX744" s="120"/>
      <c r="AY744" s="120"/>
      <c r="AZ744" s="120"/>
      <c r="BA744" s="120"/>
      <c r="BB744" s="120"/>
      <c r="BC744" s="120"/>
      <c r="BD744" s="120"/>
      <c r="BE744" s="120"/>
      <c r="BF744" s="120"/>
      <c r="BG744" s="120"/>
      <c r="BH744" s="120"/>
      <c r="BI744" s="120"/>
      <c r="BJ744" s="120"/>
      <c r="BK744" s="120"/>
      <c r="BL744" s="120"/>
      <c r="BM744" s="120"/>
      <c r="BN744" s="120"/>
      <c r="BO744" s="120"/>
      <c r="BP744" s="120"/>
      <c r="BQ744" s="120"/>
      <c r="BR744" s="120"/>
      <c r="BS744" s="120"/>
      <c r="BT744" s="120"/>
      <c r="BU744" s="120"/>
      <c r="BV744" s="120"/>
      <c r="BW744" s="120"/>
      <c r="BX744" s="120"/>
      <c r="BY744" s="120"/>
      <c r="BZ744" s="120"/>
      <c r="CA744" s="120"/>
      <c r="CB744" s="120"/>
      <c r="CC744" s="120"/>
      <c r="CD744" s="120"/>
      <c r="CE744" s="120"/>
      <c r="CF744" s="120"/>
      <c r="CG744" s="120"/>
      <c r="CH744" s="120"/>
      <c r="CI744" s="120"/>
      <c r="CJ744" s="120"/>
      <c r="CK744" s="120"/>
      <c r="CL744" s="120"/>
      <c r="CM744" s="120"/>
      <c r="CN744" s="120"/>
      <c r="CO744" s="120"/>
      <c r="CP744" s="120"/>
      <c r="CQ744" s="120"/>
      <c r="CR744" s="120"/>
      <c r="CS744" s="120"/>
      <c r="CT744" s="120"/>
      <c r="CU744" s="120"/>
      <c r="CV744" s="120"/>
      <c r="CW744" s="120"/>
      <c r="CX744" s="120"/>
      <c r="CY744" s="120"/>
      <c r="CZ744" s="120"/>
      <c r="DA744" s="120"/>
      <c r="DB744" s="120"/>
      <c r="DC744" s="120"/>
      <c r="DD744" s="120"/>
      <c r="DE744" s="120"/>
      <c r="DF744" s="120"/>
      <c r="DG744" s="120"/>
      <c r="DH744" s="120"/>
      <c r="DI744" s="120"/>
      <c r="DJ744" s="120"/>
      <c r="DK744" s="120"/>
      <c r="DL744" s="120"/>
      <c r="DM744" s="120"/>
      <c r="DN744" s="120"/>
      <c r="DO744" s="120"/>
      <c r="DP744" s="120"/>
      <c r="DQ744" s="120"/>
      <c r="DR744" s="120"/>
      <c r="DS744" s="120"/>
      <c r="DT744" s="120"/>
      <c r="DU744" s="120"/>
      <c r="DV744" s="120"/>
      <c r="DW744" s="120"/>
      <c r="DX744" s="120"/>
      <c r="DY744" s="120"/>
      <c r="DZ744" s="120"/>
      <c r="EA744" s="120"/>
      <c r="EB744" s="120"/>
      <c r="EC744" s="120"/>
      <c r="ED744" s="120"/>
      <c r="EE744" s="120"/>
      <c r="EF744" s="120"/>
      <c r="EG744" s="120"/>
      <c r="EH744" s="120"/>
      <c r="EI744" s="120"/>
      <c r="EJ744" s="120"/>
      <c r="EK744" s="120"/>
      <c r="EL744" s="120"/>
      <c r="EM744" s="120"/>
      <c r="EN744" s="120"/>
      <c r="EO744" s="120"/>
      <c r="EP744" s="120"/>
      <c r="EQ744" s="120"/>
      <c r="ER744" s="120"/>
      <c r="ES744" s="120"/>
      <c r="ET744" s="120"/>
      <c r="EU744" s="120"/>
    </row>
    <row r="745" spans="1:151" s="49" customFormat="1" ht="30" x14ac:dyDescent="0.25">
      <c r="A745" s="34" t="s">
        <v>272</v>
      </c>
      <c r="B745" s="1"/>
      <c r="C745" s="35">
        <v>70</v>
      </c>
      <c r="D745" s="39"/>
      <c r="E745" s="38"/>
      <c r="F745" s="36">
        <v>8.9</v>
      </c>
      <c r="G745" s="38">
        <v>8.4</v>
      </c>
      <c r="H745" s="3">
        <v>21.5</v>
      </c>
      <c r="I745" s="36">
        <v>197</v>
      </c>
      <c r="J745" s="27" t="s">
        <v>273</v>
      </c>
      <c r="K745" s="5"/>
      <c r="L745" s="5"/>
      <c r="M745" s="5"/>
      <c r="N745" s="5"/>
      <c r="O745" s="5"/>
      <c r="P745" s="5"/>
      <c r="Q745" s="5"/>
    </row>
    <row r="746" spans="1:151" s="49" customFormat="1" x14ac:dyDescent="0.25">
      <c r="A746" s="34"/>
      <c r="B746" s="1" t="s">
        <v>119</v>
      </c>
      <c r="C746" s="35"/>
      <c r="D746" s="39">
        <v>52</v>
      </c>
      <c r="E746" s="38">
        <v>52</v>
      </c>
      <c r="F746" s="36"/>
      <c r="G746" s="38"/>
      <c r="H746" s="3"/>
      <c r="I746" s="36"/>
      <c r="J746" s="27"/>
      <c r="K746" s="5"/>
      <c r="L746" s="5"/>
      <c r="M746" s="5"/>
      <c r="N746" s="5"/>
      <c r="O746" s="5"/>
      <c r="P746" s="5"/>
      <c r="Q746" s="5"/>
    </row>
    <row r="747" spans="1:151" s="49" customFormat="1" x14ac:dyDescent="0.25">
      <c r="A747" s="34"/>
      <c r="B747" s="1" t="s">
        <v>53</v>
      </c>
      <c r="C747" s="35"/>
      <c r="D747" s="39">
        <v>14.28</v>
      </c>
      <c r="E747" s="38">
        <v>12</v>
      </c>
      <c r="F747" s="36"/>
      <c r="G747" s="38"/>
      <c r="H747" s="3"/>
      <c r="I747" s="36"/>
      <c r="J747" s="27"/>
      <c r="K747" s="5"/>
      <c r="L747" s="5"/>
      <c r="M747" s="5"/>
      <c r="N747" s="5"/>
      <c r="O747" s="5"/>
      <c r="P747" s="5"/>
      <c r="Q747" s="5"/>
    </row>
    <row r="748" spans="1:151" s="49" customFormat="1" x14ac:dyDescent="0.25">
      <c r="A748" s="34"/>
      <c r="B748" s="1" t="s">
        <v>60</v>
      </c>
      <c r="C748" s="35"/>
      <c r="D748" s="39">
        <v>6</v>
      </c>
      <c r="E748" s="38">
        <v>6</v>
      </c>
      <c r="F748" s="36"/>
      <c r="G748" s="38"/>
      <c r="H748" s="3"/>
      <c r="I748" s="36"/>
      <c r="J748" s="27"/>
      <c r="K748" s="5"/>
      <c r="L748" s="5"/>
      <c r="M748" s="5"/>
      <c r="N748" s="5"/>
      <c r="O748" s="5"/>
      <c r="P748" s="5"/>
      <c r="Q748" s="5"/>
    </row>
    <row r="749" spans="1:151" s="49" customFormat="1" x14ac:dyDescent="0.25">
      <c r="A749" s="34"/>
      <c r="B749" s="1" t="s">
        <v>33</v>
      </c>
      <c r="C749" s="35"/>
      <c r="D749" s="39">
        <v>15</v>
      </c>
      <c r="E749" s="38">
        <v>15</v>
      </c>
      <c r="F749" s="36"/>
      <c r="G749" s="38"/>
      <c r="H749" s="3"/>
      <c r="I749" s="36"/>
      <c r="J749" s="27"/>
      <c r="K749" s="5"/>
      <c r="L749" s="5"/>
      <c r="M749" s="5"/>
      <c r="N749" s="5"/>
      <c r="O749" s="5"/>
      <c r="P749" s="5"/>
      <c r="Q749" s="5"/>
    </row>
    <row r="750" spans="1:151" s="49" customFormat="1" x14ac:dyDescent="0.25">
      <c r="A750" s="1"/>
      <c r="B750" s="1" t="s">
        <v>27</v>
      </c>
      <c r="C750" s="35"/>
      <c r="D750" s="38">
        <v>0.5</v>
      </c>
      <c r="E750" s="39">
        <v>0.5</v>
      </c>
      <c r="F750" s="39"/>
      <c r="G750" s="39"/>
      <c r="H750" s="39"/>
      <c r="I750" s="3"/>
      <c r="J750" s="27"/>
      <c r="K750" s="5"/>
      <c r="L750" s="5"/>
      <c r="M750" s="5"/>
      <c r="N750" s="5"/>
      <c r="O750" s="5"/>
      <c r="P750" s="5"/>
      <c r="Q750" s="5"/>
    </row>
    <row r="751" spans="1:151" s="49" customFormat="1" x14ac:dyDescent="0.25">
      <c r="A751" s="1"/>
      <c r="B751" s="1" t="s">
        <v>28</v>
      </c>
      <c r="C751" s="35"/>
      <c r="D751" s="38">
        <v>2.6</v>
      </c>
      <c r="E751" s="39">
        <v>2.6</v>
      </c>
      <c r="F751" s="39"/>
      <c r="G751" s="39"/>
      <c r="H751" s="39"/>
      <c r="I751" s="3"/>
      <c r="J751" s="27"/>
      <c r="K751" s="5"/>
      <c r="L751" s="5"/>
      <c r="M751" s="5"/>
      <c r="N751" s="5"/>
      <c r="O751" s="5"/>
      <c r="P751" s="5"/>
      <c r="Q751" s="5"/>
    </row>
    <row r="752" spans="1:151" s="49" customFormat="1" x14ac:dyDescent="0.25">
      <c r="A752" s="1"/>
      <c r="B752" s="1" t="s">
        <v>55</v>
      </c>
      <c r="C752" s="35"/>
      <c r="D752" s="38">
        <v>1</v>
      </c>
      <c r="E752" s="39">
        <v>1</v>
      </c>
      <c r="F752" s="39"/>
      <c r="G752" s="39"/>
      <c r="H752" s="39"/>
      <c r="I752" s="3"/>
      <c r="J752" s="27"/>
      <c r="K752" s="5"/>
      <c r="L752" s="5"/>
      <c r="M752" s="5"/>
      <c r="N752" s="5"/>
      <c r="O752" s="5"/>
      <c r="P752" s="5"/>
      <c r="Q752" s="5"/>
    </row>
    <row r="753" spans="1:164" s="116" customFormat="1" ht="27" customHeight="1" x14ac:dyDescent="0.25">
      <c r="A753" s="34" t="s">
        <v>120</v>
      </c>
      <c r="B753" s="1"/>
      <c r="C753" s="35">
        <v>130</v>
      </c>
      <c r="D753" s="3"/>
      <c r="E753" s="38"/>
      <c r="F753" s="3">
        <v>3.7</v>
      </c>
      <c r="G753" s="38">
        <v>4.4400000000000004</v>
      </c>
      <c r="H753" s="3">
        <v>25</v>
      </c>
      <c r="I753" s="36">
        <v>155</v>
      </c>
      <c r="J753" s="27" t="s">
        <v>121</v>
      </c>
      <c r="K753" s="5"/>
      <c r="L753" s="5"/>
      <c r="M753" s="5"/>
      <c r="N753" s="5"/>
      <c r="O753" s="5"/>
      <c r="P753" s="5"/>
      <c r="Q753" s="5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49"/>
      <c r="AC753" s="49"/>
      <c r="AD753" s="49"/>
      <c r="AE753" s="49"/>
      <c r="AF753" s="49"/>
      <c r="AG753" s="49"/>
      <c r="AH753" s="49"/>
      <c r="AI753" s="49"/>
      <c r="AJ753" s="49"/>
      <c r="AK753" s="49"/>
      <c r="AL753" s="49"/>
      <c r="AM753" s="49"/>
      <c r="AN753" s="49"/>
      <c r="AO753" s="49"/>
      <c r="AP753" s="49"/>
      <c r="AQ753" s="49"/>
      <c r="AR753" s="49"/>
      <c r="AS753" s="49"/>
      <c r="AT753" s="49"/>
      <c r="AU753" s="49"/>
      <c r="AV753" s="49"/>
      <c r="AW753" s="49"/>
      <c r="AX753" s="49"/>
      <c r="AY753" s="49"/>
      <c r="AZ753" s="49"/>
      <c r="BA753" s="49"/>
      <c r="BB753" s="49"/>
      <c r="BC753" s="49"/>
      <c r="BD753" s="49"/>
      <c r="BE753" s="49"/>
      <c r="BF753" s="49"/>
      <c r="BG753" s="49"/>
      <c r="BH753" s="49"/>
      <c r="BI753" s="49"/>
      <c r="BJ753" s="49"/>
      <c r="BK753" s="49"/>
      <c r="BL753" s="49"/>
      <c r="BM753" s="49"/>
      <c r="BN753" s="49"/>
      <c r="BO753" s="49"/>
      <c r="BP753" s="49"/>
      <c r="BQ753" s="49"/>
      <c r="BR753" s="49"/>
      <c r="BS753" s="49"/>
      <c r="BT753" s="49"/>
      <c r="BU753" s="49"/>
      <c r="BV753" s="49"/>
      <c r="BW753" s="49"/>
      <c r="BX753" s="49"/>
      <c r="BY753" s="49"/>
      <c r="BZ753" s="49"/>
      <c r="CA753" s="49"/>
      <c r="CB753" s="49"/>
      <c r="CC753" s="49"/>
      <c r="CD753" s="49"/>
      <c r="CE753" s="49"/>
      <c r="CF753" s="49"/>
      <c r="CG753" s="49"/>
      <c r="CH753" s="49"/>
      <c r="CI753" s="49"/>
      <c r="CJ753" s="49"/>
      <c r="CK753" s="49"/>
      <c r="CL753" s="49"/>
      <c r="CM753" s="49"/>
      <c r="CN753" s="49"/>
      <c r="CO753" s="49"/>
      <c r="CP753" s="49"/>
      <c r="CQ753" s="49"/>
      <c r="CR753" s="49"/>
      <c r="CS753" s="49"/>
      <c r="CT753" s="49"/>
      <c r="CU753" s="49"/>
      <c r="CV753" s="49"/>
      <c r="CW753" s="49"/>
      <c r="CX753" s="49"/>
      <c r="CY753" s="49"/>
      <c r="CZ753" s="49"/>
      <c r="DA753" s="49"/>
      <c r="DB753" s="49"/>
      <c r="DC753" s="49"/>
      <c r="DD753" s="49"/>
      <c r="DE753" s="49"/>
      <c r="DF753" s="49"/>
      <c r="DG753" s="49"/>
      <c r="DH753" s="49"/>
      <c r="DI753" s="49"/>
      <c r="DJ753" s="49"/>
      <c r="DK753" s="49"/>
      <c r="DL753" s="49"/>
      <c r="DM753" s="49"/>
      <c r="DN753" s="49"/>
      <c r="DO753" s="49"/>
      <c r="DP753" s="49"/>
      <c r="DQ753" s="49"/>
      <c r="DR753" s="49"/>
      <c r="DS753" s="49"/>
      <c r="DT753" s="49"/>
      <c r="DU753" s="49"/>
      <c r="DV753" s="49"/>
      <c r="DW753" s="49"/>
      <c r="DX753" s="49"/>
      <c r="DY753" s="49"/>
      <c r="DZ753" s="49"/>
      <c r="EA753" s="49"/>
      <c r="EB753" s="49"/>
      <c r="EC753" s="49"/>
      <c r="ED753" s="49"/>
      <c r="EE753" s="49"/>
      <c r="EF753" s="49"/>
      <c r="EG753" s="49"/>
      <c r="EH753" s="49"/>
      <c r="EI753" s="49"/>
      <c r="EJ753" s="49"/>
      <c r="EK753" s="49"/>
      <c r="EL753" s="49"/>
      <c r="EM753" s="49"/>
      <c r="EN753" s="49"/>
      <c r="EO753" s="49"/>
      <c r="EP753" s="49"/>
      <c r="EQ753" s="49"/>
      <c r="ER753" s="49"/>
      <c r="ES753" s="49"/>
      <c r="ET753" s="49"/>
      <c r="EU753" s="49"/>
      <c r="EV753" s="49"/>
      <c r="EW753" s="49"/>
      <c r="EX753" s="49"/>
      <c r="EY753" s="49"/>
      <c r="EZ753" s="49"/>
      <c r="FA753" s="49"/>
      <c r="FB753" s="49"/>
      <c r="FC753" s="49"/>
      <c r="FD753" s="49"/>
      <c r="FE753" s="49"/>
      <c r="FF753" s="49"/>
      <c r="FG753" s="49"/>
      <c r="FH753" s="49"/>
    </row>
    <row r="754" spans="1:164" s="116" customFormat="1" ht="15" customHeight="1" x14ac:dyDescent="0.25">
      <c r="A754" s="34"/>
      <c r="B754" s="1" t="s">
        <v>51</v>
      </c>
      <c r="C754" s="35"/>
      <c r="D754" s="3">
        <v>186.37200000000001</v>
      </c>
      <c r="E754" s="38">
        <v>111.6</v>
      </c>
      <c r="F754" s="3"/>
      <c r="G754" s="38"/>
      <c r="H754" s="3"/>
      <c r="I754" s="36"/>
      <c r="J754" s="27"/>
      <c r="K754" s="5"/>
      <c r="L754" s="5"/>
      <c r="M754" s="5"/>
      <c r="N754" s="5"/>
      <c r="O754" s="5"/>
      <c r="P754" s="5"/>
      <c r="Q754" s="5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49"/>
      <c r="AC754" s="49"/>
      <c r="AD754" s="49"/>
      <c r="AE754" s="49"/>
      <c r="AF754" s="49"/>
      <c r="AG754" s="49"/>
      <c r="AH754" s="49"/>
      <c r="AI754" s="49"/>
      <c r="AJ754" s="49"/>
      <c r="AK754" s="49"/>
      <c r="AL754" s="49"/>
      <c r="AM754" s="49"/>
      <c r="AN754" s="49"/>
      <c r="AO754" s="49"/>
      <c r="AP754" s="49"/>
      <c r="AQ754" s="49"/>
      <c r="AR754" s="49"/>
      <c r="AS754" s="49"/>
      <c r="AT754" s="49"/>
      <c r="AU754" s="49"/>
      <c r="AV754" s="49"/>
      <c r="AW754" s="49"/>
      <c r="AX754" s="49"/>
      <c r="AY754" s="49"/>
      <c r="AZ754" s="49"/>
      <c r="BA754" s="49"/>
      <c r="BB754" s="49"/>
      <c r="BC754" s="49"/>
      <c r="BD754" s="49"/>
      <c r="BE754" s="49"/>
      <c r="BF754" s="49"/>
      <c r="BG754" s="49"/>
      <c r="BH754" s="49"/>
      <c r="BI754" s="49"/>
      <c r="BJ754" s="49"/>
      <c r="BK754" s="49"/>
      <c r="BL754" s="49"/>
      <c r="BM754" s="49"/>
      <c r="BN754" s="49"/>
      <c r="BO754" s="49"/>
      <c r="BP754" s="49"/>
      <c r="BQ754" s="49"/>
      <c r="BR754" s="49"/>
      <c r="BS754" s="49"/>
      <c r="BT754" s="49"/>
      <c r="BU754" s="49"/>
      <c r="BV754" s="49"/>
      <c r="BW754" s="49"/>
      <c r="BX754" s="49"/>
      <c r="BY754" s="49"/>
      <c r="BZ754" s="49"/>
      <c r="CA754" s="49"/>
      <c r="CB754" s="49"/>
      <c r="CC754" s="49"/>
      <c r="CD754" s="49"/>
      <c r="CE754" s="49"/>
      <c r="CF754" s="49"/>
      <c r="CG754" s="49"/>
      <c r="CH754" s="49"/>
      <c r="CI754" s="49"/>
      <c r="CJ754" s="49"/>
      <c r="CK754" s="49"/>
      <c r="CL754" s="49"/>
      <c r="CM754" s="49"/>
      <c r="CN754" s="49"/>
      <c r="CO754" s="49"/>
      <c r="CP754" s="49"/>
      <c r="CQ754" s="49"/>
      <c r="CR754" s="49"/>
      <c r="CS754" s="49"/>
      <c r="CT754" s="49"/>
      <c r="CU754" s="49"/>
      <c r="CV754" s="49"/>
      <c r="CW754" s="49"/>
      <c r="CX754" s="49"/>
      <c r="CY754" s="49"/>
      <c r="CZ754" s="49"/>
      <c r="DA754" s="49"/>
      <c r="DB754" s="49"/>
      <c r="DC754" s="49"/>
      <c r="DD754" s="49"/>
      <c r="DE754" s="49"/>
      <c r="DF754" s="49"/>
      <c r="DG754" s="49"/>
      <c r="DH754" s="49"/>
      <c r="DI754" s="49"/>
      <c r="DJ754" s="49"/>
      <c r="DK754" s="49"/>
      <c r="DL754" s="49"/>
      <c r="DM754" s="49"/>
      <c r="DN754" s="49"/>
      <c r="DO754" s="49"/>
      <c r="DP754" s="49"/>
      <c r="DQ754" s="49"/>
      <c r="DR754" s="49"/>
      <c r="DS754" s="49"/>
      <c r="DT754" s="49"/>
      <c r="DU754" s="49"/>
      <c r="DV754" s="49"/>
      <c r="DW754" s="49"/>
      <c r="DX754" s="49"/>
      <c r="DY754" s="49"/>
      <c r="DZ754" s="49"/>
      <c r="EA754" s="49"/>
      <c r="EB754" s="49"/>
      <c r="EC754" s="49"/>
      <c r="ED754" s="49"/>
      <c r="EE754" s="49"/>
      <c r="EF754" s="49"/>
      <c r="EG754" s="49"/>
      <c r="EH754" s="49"/>
      <c r="EI754" s="49"/>
      <c r="EJ754" s="49"/>
      <c r="EK754" s="49"/>
      <c r="EL754" s="49"/>
      <c r="EM754" s="49"/>
      <c r="EN754" s="49"/>
      <c r="EO754" s="49"/>
      <c r="EP754" s="49"/>
      <c r="EQ754" s="49"/>
      <c r="ER754" s="49"/>
      <c r="ES754" s="49"/>
      <c r="ET754" s="49"/>
      <c r="EU754" s="49"/>
      <c r="EV754" s="49"/>
      <c r="EW754" s="49"/>
      <c r="EX754" s="49"/>
      <c r="EY754" s="49"/>
      <c r="EZ754" s="49"/>
      <c r="FA754" s="49"/>
      <c r="FB754" s="49"/>
      <c r="FC754" s="49"/>
      <c r="FD754" s="49"/>
      <c r="FE754" s="49"/>
      <c r="FF754" s="49"/>
      <c r="FG754" s="49"/>
      <c r="FH754" s="49"/>
    </row>
    <row r="755" spans="1:164" s="116" customFormat="1" ht="15" customHeight="1" x14ac:dyDescent="0.25">
      <c r="A755" s="34"/>
      <c r="B755" s="1" t="s">
        <v>24</v>
      </c>
      <c r="C755" s="35"/>
      <c r="D755" s="3">
        <v>20.47</v>
      </c>
      <c r="E755" s="38">
        <v>19.5</v>
      </c>
      <c r="F755" s="3"/>
      <c r="G755" s="38"/>
      <c r="H755" s="3"/>
      <c r="I755" s="36"/>
      <c r="J755" s="27"/>
      <c r="K755" s="5"/>
      <c r="L755" s="5"/>
      <c r="M755" s="5"/>
      <c r="N755" s="5"/>
      <c r="O755" s="5"/>
      <c r="P755" s="5"/>
      <c r="Q755" s="5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49"/>
      <c r="AC755" s="49"/>
      <c r="AD755" s="49"/>
      <c r="AE755" s="49"/>
      <c r="AF755" s="49"/>
      <c r="AG755" s="49"/>
      <c r="AH755" s="49"/>
      <c r="AI755" s="49"/>
      <c r="AJ755" s="49"/>
      <c r="AK755" s="49"/>
      <c r="AL755" s="49"/>
      <c r="AM755" s="49"/>
      <c r="AN755" s="49"/>
      <c r="AO755" s="49"/>
      <c r="AP755" s="49"/>
      <c r="AQ755" s="49"/>
      <c r="AR755" s="49"/>
      <c r="AS755" s="49"/>
      <c r="AT755" s="49"/>
      <c r="AU755" s="49"/>
      <c r="AV755" s="49"/>
      <c r="AW755" s="49"/>
      <c r="AX755" s="49"/>
      <c r="AY755" s="49"/>
      <c r="AZ755" s="49"/>
      <c r="BA755" s="49"/>
      <c r="BB755" s="49"/>
      <c r="BC755" s="49"/>
      <c r="BD755" s="49"/>
      <c r="BE755" s="49"/>
      <c r="BF755" s="49"/>
      <c r="BG755" s="49"/>
      <c r="BH755" s="49"/>
      <c r="BI755" s="49"/>
      <c r="BJ755" s="49"/>
      <c r="BK755" s="49"/>
      <c r="BL755" s="49"/>
      <c r="BM755" s="49"/>
      <c r="BN755" s="49"/>
      <c r="BO755" s="49"/>
      <c r="BP755" s="49"/>
      <c r="BQ755" s="49"/>
      <c r="BR755" s="49"/>
      <c r="BS755" s="49"/>
      <c r="BT755" s="49"/>
      <c r="BU755" s="49"/>
      <c r="BV755" s="49"/>
      <c r="BW755" s="49"/>
      <c r="BX755" s="49"/>
      <c r="BY755" s="49"/>
      <c r="BZ755" s="49"/>
      <c r="CA755" s="49"/>
      <c r="CB755" s="49"/>
      <c r="CC755" s="49"/>
      <c r="CD755" s="49"/>
      <c r="CE755" s="49"/>
      <c r="CF755" s="49"/>
      <c r="CG755" s="49"/>
      <c r="CH755" s="49"/>
      <c r="CI755" s="49"/>
      <c r="CJ755" s="49"/>
      <c r="CK755" s="49"/>
      <c r="CL755" s="49"/>
      <c r="CM755" s="49"/>
      <c r="CN755" s="49"/>
      <c r="CO755" s="49"/>
      <c r="CP755" s="49"/>
      <c r="CQ755" s="49"/>
      <c r="CR755" s="49"/>
      <c r="CS755" s="49"/>
      <c r="CT755" s="49"/>
      <c r="CU755" s="49"/>
      <c r="CV755" s="49"/>
      <c r="CW755" s="49"/>
      <c r="CX755" s="49"/>
      <c r="CY755" s="49"/>
      <c r="CZ755" s="49"/>
      <c r="DA755" s="49"/>
      <c r="DB755" s="49"/>
      <c r="DC755" s="49"/>
      <c r="DD755" s="49"/>
      <c r="DE755" s="49"/>
      <c r="DF755" s="49"/>
      <c r="DG755" s="49"/>
      <c r="DH755" s="49"/>
      <c r="DI755" s="49"/>
      <c r="DJ755" s="49"/>
      <c r="DK755" s="49"/>
      <c r="DL755" s="49"/>
      <c r="DM755" s="49"/>
      <c r="DN755" s="49"/>
      <c r="DO755" s="49"/>
      <c r="DP755" s="49"/>
      <c r="DQ755" s="49"/>
      <c r="DR755" s="49"/>
      <c r="DS755" s="49"/>
      <c r="DT755" s="49"/>
      <c r="DU755" s="49"/>
      <c r="DV755" s="49"/>
      <c r="DW755" s="49"/>
      <c r="DX755" s="49"/>
      <c r="DY755" s="49"/>
      <c r="DZ755" s="49"/>
      <c r="EA755" s="49"/>
      <c r="EB755" s="49"/>
      <c r="EC755" s="49"/>
      <c r="ED755" s="49"/>
      <c r="EE755" s="49"/>
      <c r="EF755" s="49"/>
      <c r="EG755" s="49"/>
      <c r="EH755" s="49"/>
      <c r="EI755" s="49"/>
      <c r="EJ755" s="49"/>
      <c r="EK755" s="49"/>
      <c r="EL755" s="49"/>
      <c r="EM755" s="49"/>
      <c r="EN755" s="49"/>
      <c r="EO755" s="49"/>
      <c r="EP755" s="49"/>
      <c r="EQ755" s="49"/>
      <c r="ER755" s="49"/>
      <c r="ES755" s="49"/>
      <c r="ET755" s="49"/>
      <c r="EU755" s="49"/>
      <c r="EV755" s="49"/>
      <c r="EW755" s="49"/>
      <c r="EX755" s="49"/>
      <c r="EY755" s="49"/>
      <c r="EZ755" s="49"/>
      <c r="FA755" s="49"/>
      <c r="FB755" s="49"/>
      <c r="FC755" s="49"/>
      <c r="FD755" s="49"/>
      <c r="FE755" s="49"/>
      <c r="FF755" s="49"/>
      <c r="FG755" s="49"/>
      <c r="FH755" s="49"/>
    </row>
    <row r="756" spans="1:164" s="116" customFormat="1" ht="15" customHeight="1" x14ac:dyDescent="0.25">
      <c r="A756" s="34"/>
      <c r="B756" s="1" t="s">
        <v>28</v>
      </c>
      <c r="C756" s="35"/>
      <c r="D756" s="3">
        <v>3</v>
      </c>
      <c r="E756" s="38">
        <v>3</v>
      </c>
      <c r="F756" s="3"/>
      <c r="G756" s="38"/>
      <c r="H756" s="3"/>
      <c r="I756" s="36"/>
      <c r="J756" s="27"/>
      <c r="K756" s="5"/>
      <c r="L756" s="5"/>
      <c r="M756" s="5"/>
      <c r="N756" s="5"/>
      <c r="O756" s="5"/>
      <c r="P756" s="5"/>
      <c r="Q756" s="5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49"/>
      <c r="AC756" s="49"/>
      <c r="AD756" s="49"/>
      <c r="AE756" s="49"/>
      <c r="AF756" s="49"/>
      <c r="AG756" s="49"/>
      <c r="AH756" s="49"/>
      <c r="AI756" s="49"/>
      <c r="AJ756" s="49"/>
      <c r="AK756" s="49"/>
      <c r="AL756" s="49"/>
      <c r="AM756" s="49"/>
      <c r="AN756" s="49"/>
      <c r="AO756" s="49"/>
      <c r="AP756" s="49"/>
      <c r="AQ756" s="49"/>
      <c r="AR756" s="49"/>
      <c r="AS756" s="49"/>
      <c r="AT756" s="49"/>
      <c r="AU756" s="49"/>
      <c r="AV756" s="49"/>
      <c r="AW756" s="49"/>
      <c r="AX756" s="49"/>
      <c r="AY756" s="49"/>
      <c r="AZ756" s="49"/>
      <c r="BA756" s="49"/>
      <c r="BB756" s="49"/>
      <c r="BC756" s="49"/>
      <c r="BD756" s="49"/>
      <c r="BE756" s="49"/>
      <c r="BF756" s="49"/>
      <c r="BG756" s="49"/>
      <c r="BH756" s="49"/>
      <c r="BI756" s="49"/>
      <c r="BJ756" s="49"/>
      <c r="BK756" s="49"/>
      <c r="BL756" s="49"/>
      <c r="BM756" s="49"/>
      <c r="BN756" s="49"/>
      <c r="BO756" s="49"/>
      <c r="BP756" s="49"/>
      <c r="BQ756" s="49"/>
      <c r="BR756" s="49"/>
      <c r="BS756" s="49"/>
      <c r="BT756" s="49"/>
      <c r="BU756" s="49"/>
      <c r="BV756" s="49"/>
      <c r="BW756" s="49"/>
      <c r="BX756" s="49"/>
      <c r="BY756" s="49"/>
      <c r="BZ756" s="49"/>
      <c r="CA756" s="49"/>
      <c r="CB756" s="49"/>
      <c r="CC756" s="49"/>
      <c r="CD756" s="49"/>
      <c r="CE756" s="49"/>
      <c r="CF756" s="49"/>
      <c r="CG756" s="49"/>
      <c r="CH756" s="49"/>
      <c r="CI756" s="49"/>
      <c r="CJ756" s="49"/>
      <c r="CK756" s="49"/>
      <c r="CL756" s="49"/>
      <c r="CM756" s="49"/>
      <c r="CN756" s="49"/>
      <c r="CO756" s="49"/>
      <c r="CP756" s="49"/>
      <c r="CQ756" s="49"/>
      <c r="CR756" s="49"/>
      <c r="CS756" s="49"/>
      <c r="CT756" s="49"/>
      <c r="CU756" s="49"/>
      <c r="CV756" s="49"/>
      <c r="CW756" s="49"/>
      <c r="CX756" s="49"/>
      <c r="CY756" s="49"/>
      <c r="CZ756" s="49"/>
      <c r="DA756" s="49"/>
      <c r="DB756" s="49"/>
      <c r="DC756" s="49"/>
      <c r="DD756" s="49"/>
      <c r="DE756" s="49"/>
      <c r="DF756" s="49"/>
      <c r="DG756" s="49"/>
      <c r="DH756" s="49"/>
      <c r="DI756" s="49"/>
      <c r="DJ756" s="49"/>
      <c r="DK756" s="49"/>
      <c r="DL756" s="49"/>
      <c r="DM756" s="49"/>
      <c r="DN756" s="49"/>
      <c r="DO756" s="49"/>
      <c r="DP756" s="49"/>
      <c r="DQ756" s="49"/>
      <c r="DR756" s="49"/>
      <c r="DS756" s="49"/>
      <c r="DT756" s="49"/>
      <c r="DU756" s="49"/>
      <c r="DV756" s="49"/>
      <c r="DW756" s="49"/>
      <c r="DX756" s="49"/>
      <c r="DY756" s="49"/>
      <c r="DZ756" s="49"/>
      <c r="EA756" s="49"/>
      <c r="EB756" s="49"/>
      <c r="EC756" s="49"/>
      <c r="ED756" s="49"/>
      <c r="EE756" s="49"/>
      <c r="EF756" s="49"/>
      <c r="EG756" s="49"/>
      <c r="EH756" s="49"/>
      <c r="EI756" s="49"/>
      <c r="EJ756" s="49"/>
      <c r="EK756" s="49"/>
      <c r="EL756" s="49"/>
      <c r="EM756" s="49"/>
      <c r="EN756" s="49"/>
      <c r="EO756" s="49"/>
      <c r="EP756" s="49"/>
      <c r="EQ756" s="49"/>
      <c r="ER756" s="49"/>
      <c r="ES756" s="49"/>
      <c r="ET756" s="49"/>
      <c r="EU756" s="49"/>
      <c r="EV756" s="49"/>
      <c r="EW756" s="49"/>
      <c r="EX756" s="49"/>
      <c r="EY756" s="49"/>
      <c r="EZ756" s="49"/>
      <c r="FA756" s="49"/>
      <c r="FB756" s="49"/>
      <c r="FC756" s="49"/>
      <c r="FD756" s="49"/>
      <c r="FE756" s="49"/>
      <c r="FF756" s="49"/>
      <c r="FG756" s="49"/>
      <c r="FH756" s="49"/>
    </row>
    <row r="757" spans="1:164" s="116" customFormat="1" x14ac:dyDescent="0.25">
      <c r="A757" s="34"/>
      <c r="B757" s="1" t="s">
        <v>27</v>
      </c>
      <c r="C757" s="35"/>
      <c r="D757" s="3">
        <v>1</v>
      </c>
      <c r="E757" s="38">
        <v>1</v>
      </c>
      <c r="F757" s="3"/>
      <c r="G757" s="38"/>
      <c r="H757" s="3"/>
      <c r="I757" s="36"/>
      <c r="J757" s="27"/>
      <c r="K757" s="5"/>
      <c r="L757" s="5"/>
      <c r="M757" s="5"/>
      <c r="N757" s="5"/>
      <c r="O757" s="5"/>
      <c r="P757" s="5"/>
      <c r="Q757" s="5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49"/>
      <c r="AC757" s="49"/>
      <c r="AD757" s="49"/>
      <c r="AE757" s="49"/>
      <c r="AF757" s="49"/>
      <c r="AG757" s="49"/>
      <c r="AH757" s="49"/>
      <c r="AI757" s="49"/>
      <c r="AJ757" s="49"/>
      <c r="AK757" s="49"/>
      <c r="AL757" s="49"/>
      <c r="AM757" s="49"/>
      <c r="AN757" s="49"/>
      <c r="AO757" s="49"/>
      <c r="AP757" s="49"/>
      <c r="AQ757" s="49"/>
      <c r="AR757" s="49"/>
      <c r="AS757" s="49"/>
      <c r="AT757" s="49"/>
      <c r="AU757" s="49"/>
      <c r="AV757" s="49"/>
      <c r="AW757" s="49"/>
      <c r="AX757" s="49"/>
      <c r="AY757" s="49"/>
      <c r="AZ757" s="49"/>
      <c r="BA757" s="49"/>
      <c r="BB757" s="49"/>
      <c r="BC757" s="49"/>
      <c r="BD757" s="49"/>
      <c r="BE757" s="49"/>
      <c r="BF757" s="49"/>
      <c r="BG757" s="49"/>
      <c r="BH757" s="49"/>
      <c r="BI757" s="49"/>
      <c r="BJ757" s="49"/>
      <c r="BK757" s="49"/>
      <c r="BL757" s="49"/>
      <c r="BM757" s="49"/>
      <c r="BN757" s="49"/>
      <c r="BO757" s="49"/>
      <c r="BP757" s="49"/>
      <c r="BQ757" s="49"/>
      <c r="BR757" s="49"/>
      <c r="BS757" s="49"/>
      <c r="BT757" s="49"/>
      <c r="BU757" s="49"/>
      <c r="BV757" s="49"/>
      <c r="BW757" s="49"/>
      <c r="BX757" s="49"/>
      <c r="BY757" s="49"/>
      <c r="BZ757" s="49"/>
      <c r="CA757" s="49"/>
      <c r="CB757" s="49"/>
      <c r="CC757" s="49"/>
      <c r="CD757" s="49"/>
      <c r="CE757" s="49"/>
      <c r="CF757" s="49"/>
      <c r="CG757" s="49"/>
      <c r="CH757" s="49"/>
      <c r="CI757" s="49"/>
      <c r="CJ757" s="49"/>
      <c r="CK757" s="49"/>
      <c r="CL757" s="49"/>
      <c r="CM757" s="49"/>
      <c r="CN757" s="49"/>
      <c r="CO757" s="49"/>
      <c r="CP757" s="49"/>
      <c r="CQ757" s="49"/>
      <c r="CR757" s="49"/>
      <c r="CS757" s="49"/>
      <c r="CT757" s="49"/>
      <c r="CU757" s="49"/>
      <c r="CV757" s="49"/>
      <c r="CW757" s="49"/>
      <c r="CX757" s="49"/>
      <c r="CY757" s="49"/>
      <c r="CZ757" s="49"/>
      <c r="DA757" s="49"/>
      <c r="DB757" s="49"/>
      <c r="DC757" s="49"/>
      <c r="DD757" s="49"/>
      <c r="DE757" s="49"/>
      <c r="DF757" s="49"/>
      <c r="DG757" s="49"/>
      <c r="DH757" s="49"/>
      <c r="DI757" s="49"/>
      <c r="DJ757" s="49"/>
      <c r="DK757" s="49"/>
      <c r="DL757" s="49"/>
      <c r="DM757" s="49"/>
      <c r="DN757" s="49"/>
      <c r="DO757" s="49"/>
      <c r="DP757" s="49"/>
      <c r="DQ757" s="49"/>
      <c r="DR757" s="49"/>
      <c r="DS757" s="49"/>
      <c r="DT757" s="49"/>
      <c r="DU757" s="49"/>
      <c r="DV757" s="49"/>
      <c r="DW757" s="49"/>
      <c r="DX757" s="49"/>
      <c r="DY757" s="49"/>
      <c r="DZ757" s="49"/>
      <c r="EA757" s="49"/>
      <c r="EB757" s="49"/>
      <c r="EC757" s="49"/>
      <c r="ED757" s="49"/>
      <c r="EE757" s="49"/>
      <c r="EF757" s="49"/>
      <c r="EG757" s="49"/>
      <c r="EH757" s="49"/>
      <c r="EI757" s="49"/>
      <c r="EJ757" s="49"/>
      <c r="EK757" s="49"/>
      <c r="EL757" s="49"/>
      <c r="EM757" s="49"/>
      <c r="EN757" s="49"/>
      <c r="EO757" s="49"/>
      <c r="EP757" s="49"/>
      <c r="EQ757" s="49"/>
      <c r="ER757" s="49"/>
      <c r="ES757" s="49"/>
      <c r="ET757" s="49"/>
      <c r="EU757" s="49"/>
      <c r="EV757" s="49"/>
      <c r="EW757" s="49"/>
      <c r="EX757" s="49"/>
      <c r="EY757" s="49"/>
      <c r="EZ757" s="49"/>
      <c r="FA757" s="49"/>
      <c r="FB757" s="49"/>
      <c r="FC757" s="49"/>
      <c r="FD757" s="49"/>
      <c r="FE757" s="49"/>
      <c r="FF757" s="49"/>
      <c r="FG757" s="49"/>
      <c r="FH757" s="49"/>
    </row>
    <row r="758" spans="1:164" s="63" customFormat="1" ht="15.75" x14ac:dyDescent="0.25">
      <c r="A758" s="34" t="s">
        <v>71</v>
      </c>
      <c r="B758" s="1"/>
      <c r="C758" s="35">
        <v>180</v>
      </c>
      <c r="D758" s="3"/>
      <c r="E758" s="38"/>
      <c r="F758" s="36"/>
      <c r="G758" s="38"/>
      <c r="H758" s="3">
        <v>10</v>
      </c>
      <c r="I758" s="36">
        <v>40</v>
      </c>
      <c r="J758" s="27" t="s">
        <v>72</v>
      </c>
      <c r="K758" s="5"/>
      <c r="L758" s="5"/>
      <c r="M758" s="5"/>
      <c r="N758" s="5"/>
      <c r="O758" s="5"/>
      <c r="P758" s="5"/>
      <c r="Q758" s="5"/>
      <c r="R758" s="78"/>
      <c r="S758" s="78"/>
      <c r="T758" s="78"/>
      <c r="U758" s="78"/>
      <c r="V758" s="78"/>
      <c r="W758" s="78"/>
      <c r="X758" s="78"/>
      <c r="Y758" s="78"/>
      <c r="Z758" s="78"/>
      <c r="AA758" s="78"/>
      <c r="AB758" s="78"/>
      <c r="AC758" s="78"/>
      <c r="AD758" s="78"/>
      <c r="AE758" s="78"/>
      <c r="AF758" s="78"/>
      <c r="AG758" s="78"/>
      <c r="AH758" s="78"/>
      <c r="AI758" s="78"/>
      <c r="AJ758" s="78"/>
      <c r="AK758" s="78"/>
      <c r="AL758" s="78"/>
      <c r="AM758" s="78"/>
      <c r="AN758" s="78"/>
      <c r="AO758" s="78"/>
      <c r="AP758" s="78"/>
      <c r="AQ758" s="78"/>
      <c r="AR758" s="78"/>
      <c r="AS758" s="78"/>
      <c r="AT758" s="78"/>
      <c r="AU758" s="78"/>
      <c r="AV758" s="78"/>
      <c r="AW758" s="78"/>
      <c r="AX758" s="78"/>
      <c r="AY758" s="78"/>
      <c r="AZ758" s="78"/>
      <c r="BA758" s="78"/>
      <c r="BB758" s="78"/>
      <c r="BC758" s="78"/>
      <c r="BD758" s="78"/>
      <c r="BE758" s="78"/>
      <c r="BF758" s="78"/>
      <c r="BG758" s="78"/>
      <c r="BH758" s="78"/>
      <c r="BI758" s="78"/>
      <c r="BJ758" s="78"/>
      <c r="BK758" s="78"/>
      <c r="BL758" s="78"/>
      <c r="BM758" s="78"/>
      <c r="BN758" s="78"/>
      <c r="BO758" s="78"/>
      <c r="BP758" s="78"/>
      <c r="BQ758" s="78"/>
      <c r="BR758" s="78"/>
      <c r="BS758" s="78"/>
      <c r="BT758" s="78"/>
      <c r="BU758" s="78"/>
      <c r="BV758" s="78"/>
      <c r="BW758" s="78"/>
      <c r="BX758" s="78"/>
      <c r="BY758" s="78"/>
      <c r="BZ758" s="78"/>
      <c r="CA758" s="78"/>
      <c r="CB758" s="78"/>
      <c r="CC758" s="78"/>
      <c r="CD758" s="78"/>
      <c r="CE758" s="78"/>
      <c r="CF758" s="78"/>
      <c r="CG758" s="78"/>
      <c r="CH758" s="78"/>
      <c r="CI758" s="78"/>
      <c r="CJ758" s="78"/>
      <c r="CK758" s="78"/>
      <c r="CL758" s="78"/>
      <c r="CM758" s="78"/>
      <c r="CN758" s="78"/>
      <c r="CO758" s="78"/>
      <c r="CP758" s="78"/>
      <c r="CQ758" s="78"/>
      <c r="CR758" s="78"/>
      <c r="CS758" s="78"/>
      <c r="CT758" s="78"/>
      <c r="CU758" s="78"/>
      <c r="CV758" s="78"/>
      <c r="CW758" s="78"/>
      <c r="CX758" s="78"/>
      <c r="CY758" s="78"/>
      <c r="CZ758" s="78"/>
      <c r="DA758" s="78"/>
      <c r="DB758" s="78"/>
      <c r="DC758" s="78"/>
      <c r="DD758" s="78"/>
      <c r="DE758" s="78"/>
      <c r="DF758" s="78"/>
      <c r="DG758" s="78"/>
      <c r="DH758" s="78"/>
      <c r="DI758" s="78"/>
      <c r="DJ758" s="78"/>
      <c r="DK758" s="78"/>
      <c r="DL758" s="78"/>
      <c r="DM758" s="78"/>
      <c r="DN758" s="78"/>
      <c r="DO758" s="78"/>
      <c r="DP758" s="78"/>
      <c r="DQ758" s="78"/>
      <c r="DR758" s="78"/>
      <c r="DS758" s="78"/>
      <c r="DT758" s="78"/>
      <c r="DU758" s="78"/>
      <c r="DV758" s="78"/>
      <c r="DW758" s="78"/>
      <c r="DX758" s="78"/>
      <c r="DY758" s="78"/>
      <c r="DZ758" s="78"/>
      <c r="EA758" s="78"/>
      <c r="EB758" s="78"/>
      <c r="EC758" s="78"/>
      <c r="ED758" s="78"/>
      <c r="EE758" s="78"/>
      <c r="EF758" s="78"/>
      <c r="EG758" s="78"/>
      <c r="EH758" s="78"/>
      <c r="EI758" s="78"/>
      <c r="EJ758" s="78"/>
      <c r="EK758" s="78"/>
      <c r="EL758" s="78"/>
      <c r="EM758" s="78"/>
      <c r="EN758" s="78"/>
      <c r="EO758" s="78"/>
      <c r="EP758" s="78"/>
      <c r="EQ758" s="78"/>
      <c r="ER758" s="78"/>
      <c r="ES758" s="78"/>
      <c r="ET758" s="78"/>
      <c r="EU758" s="78"/>
    </row>
    <row r="759" spans="1:164" s="63" customFormat="1" ht="15.75" x14ac:dyDescent="0.25">
      <c r="A759" s="34"/>
      <c r="B759" s="1" t="s">
        <v>73</v>
      </c>
      <c r="C759" s="35"/>
      <c r="D759" s="3">
        <v>21.6</v>
      </c>
      <c r="E759" s="38">
        <v>21.6</v>
      </c>
      <c r="F759" s="36"/>
      <c r="G759" s="38"/>
      <c r="H759" s="3"/>
      <c r="I759" s="36"/>
      <c r="J759" s="27"/>
      <c r="K759" s="5"/>
      <c r="L759" s="5"/>
      <c r="M759" s="5"/>
      <c r="N759" s="5"/>
      <c r="O759" s="5"/>
      <c r="P759" s="5"/>
      <c r="Q759" s="5"/>
      <c r="R759" s="78"/>
      <c r="S759" s="78"/>
      <c r="T759" s="78"/>
      <c r="U759" s="78"/>
      <c r="V759" s="78"/>
      <c r="W759" s="78"/>
      <c r="X759" s="78"/>
      <c r="Y759" s="78"/>
      <c r="Z759" s="78"/>
      <c r="AA759" s="78"/>
      <c r="AB759" s="78"/>
      <c r="AC759" s="78"/>
      <c r="AD759" s="78"/>
      <c r="AE759" s="78"/>
      <c r="AF759" s="78"/>
      <c r="AG759" s="78"/>
      <c r="AH759" s="78"/>
      <c r="AI759" s="78"/>
      <c r="AJ759" s="78"/>
      <c r="AK759" s="78"/>
      <c r="AL759" s="78"/>
      <c r="AM759" s="78"/>
      <c r="AN759" s="78"/>
      <c r="AO759" s="78"/>
      <c r="AP759" s="78"/>
      <c r="AQ759" s="78"/>
      <c r="AR759" s="78"/>
      <c r="AS759" s="78"/>
      <c r="AT759" s="78"/>
      <c r="AU759" s="78"/>
      <c r="AV759" s="78"/>
      <c r="AW759" s="78"/>
      <c r="AX759" s="78"/>
      <c r="AY759" s="78"/>
      <c r="AZ759" s="78"/>
      <c r="BA759" s="78"/>
      <c r="BB759" s="78"/>
      <c r="BC759" s="78"/>
      <c r="BD759" s="78"/>
      <c r="BE759" s="78"/>
      <c r="BF759" s="78"/>
      <c r="BG759" s="78"/>
      <c r="BH759" s="78"/>
      <c r="BI759" s="78"/>
      <c r="BJ759" s="78"/>
      <c r="BK759" s="78"/>
      <c r="BL759" s="78"/>
      <c r="BM759" s="78"/>
      <c r="BN759" s="78"/>
      <c r="BO759" s="78"/>
      <c r="BP759" s="78"/>
      <c r="BQ759" s="78"/>
      <c r="BR759" s="78"/>
      <c r="BS759" s="78"/>
      <c r="BT759" s="78"/>
      <c r="BU759" s="78"/>
      <c r="BV759" s="78"/>
      <c r="BW759" s="78"/>
      <c r="BX759" s="78"/>
      <c r="BY759" s="78"/>
      <c r="BZ759" s="78"/>
      <c r="CA759" s="78"/>
      <c r="CB759" s="78"/>
      <c r="CC759" s="78"/>
      <c r="CD759" s="78"/>
      <c r="CE759" s="78"/>
      <c r="CF759" s="78"/>
      <c r="CG759" s="78"/>
      <c r="CH759" s="78"/>
      <c r="CI759" s="78"/>
      <c r="CJ759" s="78"/>
      <c r="CK759" s="78"/>
      <c r="CL759" s="78"/>
      <c r="CM759" s="78"/>
      <c r="CN759" s="78"/>
      <c r="CO759" s="78"/>
      <c r="CP759" s="78"/>
      <c r="CQ759" s="78"/>
      <c r="CR759" s="78"/>
      <c r="CS759" s="78"/>
      <c r="CT759" s="78"/>
      <c r="CU759" s="78"/>
      <c r="CV759" s="78"/>
      <c r="CW759" s="78"/>
      <c r="CX759" s="78"/>
      <c r="CY759" s="78"/>
      <c r="CZ759" s="78"/>
      <c r="DA759" s="78"/>
      <c r="DB759" s="78"/>
      <c r="DC759" s="78"/>
      <c r="DD759" s="78"/>
      <c r="DE759" s="78"/>
      <c r="DF759" s="78"/>
      <c r="DG759" s="78"/>
      <c r="DH759" s="78"/>
      <c r="DI759" s="78"/>
      <c r="DJ759" s="78"/>
      <c r="DK759" s="78"/>
      <c r="DL759" s="78"/>
      <c r="DM759" s="78"/>
      <c r="DN759" s="78"/>
      <c r="DO759" s="78"/>
      <c r="DP759" s="78"/>
      <c r="DQ759" s="78"/>
      <c r="DR759" s="78"/>
      <c r="DS759" s="78"/>
      <c r="DT759" s="78"/>
      <c r="DU759" s="78"/>
      <c r="DV759" s="78"/>
      <c r="DW759" s="78"/>
      <c r="DX759" s="78"/>
      <c r="DY759" s="78"/>
      <c r="DZ759" s="78"/>
      <c r="EA759" s="78"/>
      <c r="EB759" s="78"/>
      <c r="EC759" s="78"/>
      <c r="ED759" s="78"/>
      <c r="EE759" s="78"/>
      <c r="EF759" s="78"/>
      <c r="EG759" s="78"/>
      <c r="EH759" s="78"/>
      <c r="EI759" s="78"/>
      <c r="EJ759" s="78"/>
      <c r="EK759" s="78"/>
      <c r="EL759" s="78"/>
      <c r="EM759" s="78"/>
      <c r="EN759" s="78"/>
      <c r="EO759" s="78"/>
      <c r="EP759" s="78"/>
      <c r="EQ759" s="78"/>
      <c r="ER759" s="78"/>
      <c r="ES759" s="78"/>
      <c r="ET759" s="78"/>
      <c r="EU759" s="78"/>
    </row>
    <row r="760" spans="1:164" s="63" customFormat="1" ht="15.75" x14ac:dyDescent="0.25">
      <c r="A760" s="34"/>
      <c r="B760" s="1" t="s">
        <v>25</v>
      </c>
      <c r="C760" s="35"/>
      <c r="D760" s="3">
        <v>180</v>
      </c>
      <c r="E760" s="38">
        <v>180</v>
      </c>
      <c r="F760" s="36"/>
      <c r="G760" s="38"/>
      <c r="H760" s="3"/>
      <c r="I760" s="36"/>
      <c r="J760" s="27"/>
      <c r="K760" s="5"/>
      <c r="L760" s="5"/>
      <c r="M760" s="5"/>
      <c r="N760" s="5"/>
      <c r="O760" s="5"/>
      <c r="P760" s="5"/>
      <c r="Q760" s="5"/>
      <c r="R760" s="78"/>
      <c r="S760" s="78"/>
      <c r="T760" s="78"/>
      <c r="U760" s="78"/>
      <c r="V760" s="78"/>
      <c r="W760" s="78"/>
      <c r="X760" s="78"/>
      <c r="Y760" s="78"/>
      <c r="Z760" s="78"/>
      <c r="AA760" s="78"/>
      <c r="AB760" s="78"/>
      <c r="AC760" s="78"/>
      <c r="AD760" s="78"/>
      <c r="AE760" s="78"/>
      <c r="AF760" s="78"/>
      <c r="AG760" s="78"/>
      <c r="AH760" s="78"/>
      <c r="AI760" s="78"/>
      <c r="AJ760" s="78"/>
      <c r="AK760" s="78"/>
      <c r="AL760" s="78"/>
      <c r="AM760" s="78"/>
      <c r="AN760" s="78"/>
      <c r="AO760" s="78"/>
      <c r="AP760" s="78"/>
      <c r="AQ760" s="78"/>
      <c r="AR760" s="78"/>
      <c r="AS760" s="78"/>
      <c r="AT760" s="78"/>
      <c r="AU760" s="78"/>
      <c r="AV760" s="78"/>
      <c r="AW760" s="78"/>
      <c r="AX760" s="78"/>
      <c r="AY760" s="78"/>
      <c r="AZ760" s="78"/>
      <c r="BA760" s="78"/>
      <c r="BB760" s="78"/>
      <c r="BC760" s="78"/>
      <c r="BD760" s="78"/>
      <c r="BE760" s="78"/>
      <c r="BF760" s="78"/>
      <c r="BG760" s="78"/>
      <c r="BH760" s="78"/>
      <c r="BI760" s="78"/>
      <c r="BJ760" s="78"/>
      <c r="BK760" s="78"/>
      <c r="BL760" s="78"/>
      <c r="BM760" s="78"/>
      <c r="BN760" s="78"/>
      <c r="BO760" s="78"/>
      <c r="BP760" s="78"/>
      <c r="BQ760" s="78"/>
      <c r="BR760" s="78"/>
      <c r="BS760" s="78"/>
      <c r="BT760" s="78"/>
      <c r="BU760" s="78"/>
      <c r="BV760" s="78"/>
      <c r="BW760" s="78"/>
      <c r="BX760" s="78"/>
      <c r="BY760" s="78"/>
      <c r="BZ760" s="78"/>
      <c r="CA760" s="78"/>
      <c r="CB760" s="78"/>
      <c r="CC760" s="78"/>
      <c r="CD760" s="78"/>
      <c r="CE760" s="78"/>
      <c r="CF760" s="78"/>
      <c r="CG760" s="78"/>
      <c r="CH760" s="78"/>
      <c r="CI760" s="78"/>
      <c r="CJ760" s="78"/>
      <c r="CK760" s="78"/>
      <c r="CL760" s="78"/>
      <c r="CM760" s="78"/>
      <c r="CN760" s="78"/>
      <c r="CO760" s="78"/>
      <c r="CP760" s="78"/>
      <c r="CQ760" s="78"/>
      <c r="CR760" s="78"/>
      <c r="CS760" s="78"/>
      <c r="CT760" s="78"/>
      <c r="CU760" s="78"/>
      <c r="CV760" s="78"/>
      <c r="CW760" s="78"/>
      <c r="CX760" s="78"/>
      <c r="CY760" s="78"/>
      <c r="CZ760" s="78"/>
      <c r="DA760" s="78"/>
      <c r="DB760" s="78"/>
      <c r="DC760" s="78"/>
      <c r="DD760" s="78"/>
      <c r="DE760" s="78"/>
      <c r="DF760" s="78"/>
      <c r="DG760" s="78"/>
      <c r="DH760" s="78"/>
      <c r="DI760" s="78"/>
      <c r="DJ760" s="78"/>
      <c r="DK760" s="78"/>
      <c r="DL760" s="78"/>
      <c r="DM760" s="78"/>
      <c r="DN760" s="78"/>
      <c r="DO760" s="78"/>
      <c r="DP760" s="78"/>
      <c r="DQ760" s="78"/>
      <c r="DR760" s="78"/>
      <c r="DS760" s="78"/>
      <c r="DT760" s="78"/>
      <c r="DU760" s="78"/>
      <c r="DV760" s="78"/>
      <c r="DW760" s="78"/>
      <c r="DX760" s="78"/>
      <c r="DY760" s="78"/>
      <c r="DZ760" s="78"/>
      <c r="EA760" s="78"/>
      <c r="EB760" s="78"/>
      <c r="EC760" s="78"/>
      <c r="ED760" s="78"/>
      <c r="EE760" s="78"/>
      <c r="EF760" s="78"/>
      <c r="EG760" s="78"/>
      <c r="EH760" s="78"/>
      <c r="EI760" s="78"/>
      <c r="EJ760" s="78"/>
      <c r="EK760" s="78"/>
      <c r="EL760" s="78"/>
      <c r="EM760" s="78"/>
      <c r="EN760" s="78"/>
      <c r="EO760" s="78"/>
      <c r="EP760" s="78"/>
      <c r="EQ760" s="78"/>
      <c r="ER760" s="78"/>
      <c r="ES760" s="78"/>
      <c r="ET760" s="78"/>
      <c r="EU760" s="78"/>
    </row>
    <row r="761" spans="1:164" s="63" customFormat="1" ht="15.75" x14ac:dyDescent="0.25">
      <c r="A761" s="34"/>
      <c r="B761" s="1" t="s">
        <v>74</v>
      </c>
      <c r="C761" s="35"/>
      <c r="D761" s="3">
        <v>5</v>
      </c>
      <c r="E761" s="38">
        <v>5</v>
      </c>
      <c r="F761" s="36"/>
      <c r="G761" s="38"/>
      <c r="H761" s="3"/>
      <c r="I761" s="36"/>
      <c r="J761" s="27"/>
      <c r="K761" s="5"/>
      <c r="L761" s="5"/>
      <c r="M761" s="5"/>
      <c r="N761" s="5"/>
      <c r="O761" s="5"/>
      <c r="P761" s="5"/>
      <c r="Q761" s="5"/>
      <c r="R761" s="78"/>
      <c r="S761" s="78"/>
      <c r="T761" s="78"/>
      <c r="U761" s="78"/>
      <c r="V761" s="78"/>
      <c r="W761" s="78"/>
      <c r="X761" s="78"/>
      <c r="Y761" s="78"/>
      <c r="Z761" s="78"/>
      <c r="AA761" s="78"/>
      <c r="AB761" s="78"/>
      <c r="AC761" s="78"/>
      <c r="AD761" s="78"/>
      <c r="AE761" s="78"/>
      <c r="AF761" s="78"/>
      <c r="AG761" s="78"/>
      <c r="AH761" s="78"/>
      <c r="AI761" s="78"/>
      <c r="AJ761" s="78"/>
      <c r="AK761" s="78"/>
      <c r="AL761" s="78"/>
      <c r="AM761" s="78"/>
      <c r="AN761" s="78"/>
      <c r="AO761" s="78"/>
      <c r="AP761" s="78"/>
      <c r="AQ761" s="78"/>
      <c r="AR761" s="78"/>
      <c r="AS761" s="78"/>
      <c r="AT761" s="78"/>
      <c r="AU761" s="78"/>
      <c r="AV761" s="78"/>
      <c r="AW761" s="78"/>
      <c r="AX761" s="78"/>
      <c r="AY761" s="78"/>
      <c r="AZ761" s="78"/>
      <c r="BA761" s="78"/>
      <c r="BB761" s="78"/>
      <c r="BC761" s="78"/>
      <c r="BD761" s="78"/>
      <c r="BE761" s="78"/>
      <c r="BF761" s="78"/>
      <c r="BG761" s="78"/>
      <c r="BH761" s="78"/>
      <c r="BI761" s="78"/>
      <c r="BJ761" s="78"/>
      <c r="BK761" s="78"/>
      <c r="BL761" s="78"/>
      <c r="BM761" s="78"/>
      <c r="BN761" s="78"/>
      <c r="BO761" s="78"/>
      <c r="BP761" s="78"/>
      <c r="BQ761" s="78"/>
      <c r="BR761" s="78"/>
      <c r="BS761" s="78"/>
      <c r="BT761" s="78"/>
      <c r="BU761" s="78"/>
      <c r="BV761" s="78"/>
      <c r="BW761" s="78"/>
      <c r="BX761" s="78"/>
      <c r="BY761" s="78"/>
      <c r="BZ761" s="78"/>
      <c r="CA761" s="78"/>
      <c r="CB761" s="78"/>
      <c r="CC761" s="78"/>
      <c r="CD761" s="78"/>
      <c r="CE761" s="78"/>
      <c r="CF761" s="78"/>
      <c r="CG761" s="78"/>
      <c r="CH761" s="78"/>
      <c r="CI761" s="78"/>
      <c r="CJ761" s="78"/>
      <c r="CK761" s="78"/>
      <c r="CL761" s="78"/>
      <c r="CM761" s="78"/>
      <c r="CN761" s="78"/>
      <c r="CO761" s="78"/>
      <c r="CP761" s="78"/>
      <c r="CQ761" s="78"/>
      <c r="CR761" s="78"/>
      <c r="CS761" s="78"/>
      <c r="CT761" s="78"/>
      <c r="CU761" s="78"/>
      <c r="CV761" s="78"/>
      <c r="CW761" s="78"/>
      <c r="CX761" s="78"/>
      <c r="CY761" s="78"/>
      <c r="CZ761" s="78"/>
      <c r="DA761" s="78"/>
      <c r="DB761" s="78"/>
      <c r="DC761" s="78"/>
      <c r="DD761" s="78"/>
      <c r="DE761" s="78"/>
      <c r="DF761" s="78"/>
      <c r="DG761" s="78"/>
      <c r="DH761" s="78"/>
      <c r="DI761" s="78"/>
      <c r="DJ761" s="78"/>
      <c r="DK761" s="78"/>
      <c r="DL761" s="78"/>
      <c r="DM761" s="78"/>
      <c r="DN761" s="78"/>
      <c r="DO761" s="78"/>
      <c r="DP761" s="78"/>
      <c r="DQ761" s="78"/>
      <c r="DR761" s="78"/>
      <c r="DS761" s="78"/>
      <c r="DT761" s="78"/>
      <c r="DU761" s="78"/>
      <c r="DV761" s="78"/>
      <c r="DW761" s="78"/>
      <c r="DX761" s="78"/>
      <c r="DY761" s="78"/>
      <c r="DZ761" s="78"/>
      <c r="EA761" s="78"/>
      <c r="EB761" s="78"/>
      <c r="EC761" s="78"/>
      <c r="ED761" s="78"/>
      <c r="EE761" s="78"/>
      <c r="EF761" s="78"/>
      <c r="EG761" s="78"/>
      <c r="EH761" s="78"/>
      <c r="EI761" s="78"/>
      <c r="EJ761" s="78"/>
      <c r="EK761" s="78"/>
      <c r="EL761" s="78"/>
      <c r="EM761" s="78"/>
      <c r="EN761" s="78"/>
      <c r="EO761" s="78"/>
      <c r="EP761" s="78"/>
      <c r="EQ761" s="78"/>
      <c r="ER761" s="78"/>
      <c r="ES761" s="78"/>
      <c r="ET761" s="78"/>
      <c r="EU761" s="78"/>
    </row>
    <row r="762" spans="1:164" x14ac:dyDescent="0.25">
      <c r="A762" s="79" t="s">
        <v>75</v>
      </c>
      <c r="B762" s="80"/>
      <c r="C762" s="81">
        <v>37.5</v>
      </c>
      <c r="D762" s="82">
        <v>37.5</v>
      </c>
      <c r="E762" s="82">
        <v>37.5</v>
      </c>
      <c r="F762" s="81">
        <v>1.8</v>
      </c>
      <c r="G762" s="81">
        <v>0.4</v>
      </c>
      <c r="H762" s="81">
        <v>18</v>
      </c>
      <c r="I762" s="81">
        <v>82.5</v>
      </c>
      <c r="J762" s="83"/>
    </row>
    <row r="763" spans="1:164" x14ac:dyDescent="0.25">
      <c r="A763" s="53" t="s">
        <v>39</v>
      </c>
      <c r="B763" s="54"/>
      <c r="C763" s="55">
        <v>677.5</v>
      </c>
      <c r="D763" s="32"/>
      <c r="E763" s="31"/>
      <c r="F763" s="31">
        <f>SUM(F734:F762)</f>
        <v>18.150000000000002</v>
      </c>
      <c r="G763" s="31">
        <f>SUM(G734:G762)</f>
        <v>20.49</v>
      </c>
      <c r="H763" s="31">
        <f>SUM(H734:H762)</f>
        <v>89.15</v>
      </c>
      <c r="I763" s="31">
        <f>SUM(I734:I762)</f>
        <v>614</v>
      </c>
      <c r="J763" s="18"/>
    </row>
    <row r="764" spans="1:164" x14ac:dyDescent="0.25">
      <c r="A764" s="58"/>
      <c r="B764" s="59" t="s">
        <v>76</v>
      </c>
      <c r="C764" s="60"/>
      <c r="D764" s="16"/>
      <c r="E764" s="15"/>
      <c r="F764" s="15"/>
      <c r="G764" s="16"/>
      <c r="H764" s="15"/>
      <c r="I764" s="16"/>
      <c r="J764" s="18"/>
    </row>
    <row r="765" spans="1:164" x14ac:dyDescent="0.25">
      <c r="A765" s="43" t="s">
        <v>125</v>
      </c>
      <c r="B765" s="5"/>
      <c r="C765" s="44">
        <v>10</v>
      </c>
      <c r="D765" s="10"/>
      <c r="E765" s="44"/>
      <c r="F765" s="48">
        <v>1.2</v>
      </c>
      <c r="G765" s="48">
        <v>1.9</v>
      </c>
      <c r="H765" s="48">
        <v>31.5</v>
      </c>
      <c r="I765" s="9">
        <v>147</v>
      </c>
      <c r="J765" s="127"/>
    </row>
    <row r="766" spans="1:164" x14ac:dyDescent="0.25">
      <c r="A766" s="43" t="s">
        <v>215</v>
      </c>
      <c r="B766" s="5"/>
      <c r="C766" s="44"/>
      <c r="D766" s="10">
        <v>10</v>
      </c>
      <c r="E766" s="44">
        <v>10</v>
      </c>
      <c r="F766" s="48"/>
      <c r="G766" s="48"/>
      <c r="H766" s="48"/>
      <c r="I766" s="9"/>
      <c r="J766" s="127"/>
    </row>
    <row r="767" spans="1:164" x14ac:dyDescent="0.25">
      <c r="A767" s="34" t="s">
        <v>199</v>
      </c>
      <c r="C767" s="35">
        <v>110</v>
      </c>
      <c r="D767" s="3"/>
      <c r="E767" s="38"/>
      <c r="F767" s="3">
        <v>3.68</v>
      </c>
      <c r="G767" s="38">
        <v>2.75</v>
      </c>
      <c r="H767" s="3">
        <v>5.07</v>
      </c>
      <c r="I767" s="38">
        <v>68</v>
      </c>
      <c r="J767" s="27" t="s">
        <v>166</v>
      </c>
    </row>
    <row r="768" spans="1:164" x14ac:dyDescent="0.25">
      <c r="A768" s="34"/>
      <c r="B768" s="1" t="s">
        <v>200</v>
      </c>
      <c r="C768" s="35"/>
      <c r="D768" s="3">
        <v>114</v>
      </c>
      <c r="E768" s="38">
        <v>110</v>
      </c>
      <c r="F768" s="36"/>
      <c r="G768" s="38"/>
      <c r="I768" s="36"/>
      <c r="J768" s="27"/>
    </row>
    <row r="769" spans="1:151" s="120" customFormat="1" ht="30" x14ac:dyDescent="0.25">
      <c r="A769" s="34" t="s">
        <v>130</v>
      </c>
      <c r="B769" s="1"/>
      <c r="C769" s="35" t="s">
        <v>131</v>
      </c>
      <c r="D769" s="3"/>
      <c r="E769" s="38"/>
      <c r="F769" s="9">
        <v>9</v>
      </c>
      <c r="G769" s="48">
        <v>12.5</v>
      </c>
      <c r="H769" s="9">
        <v>24</v>
      </c>
      <c r="I769" s="48">
        <v>245</v>
      </c>
      <c r="J769" s="27" t="s">
        <v>132</v>
      </c>
      <c r="K769" s="5"/>
      <c r="L769" s="5"/>
      <c r="M769" s="5"/>
      <c r="N769" s="5"/>
      <c r="O769" s="5"/>
      <c r="P769" s="5"/>
      <c r="Q769" s="5"/>
    </row>
    <row r="770" spans="1:151" s="120" customFormat="1" ht="15.75" x14ac:dyDescent="0.25">
      <c r="A770" s="34"/>
      <c r="B770" s="1" t="s">
        <v>133</v>
      </c>
      <c r="C770" s="35"/>
      <c r="D770" s="3">
        <v>109.28</v>
      </c>
      <c r="E770" s="38">
        <v>107.14</v>
      </c>
      <c r="F770" s="3"/>
      <c r="G770" s="38"/>
      <c r="H770" s="3"/>
      <c r="I770" s="36"/>
      <c r="J770" s="27"/>
      <c r="K770" s="5"/>
      <c r="L770" s="5"/>
      <c r="M770" s="5"/>
      <c r="N770" s="5"/>
      <c r="O770" s="5"/>
      <c r="P770" s="5"/>
      <c r="Q770" s="5"/>
    </row>
    <row r="771" spans="1:151" s="120" customFormat="1" ht="15.75" x14ac:dyDescent="0.25">
      <c r="A771" s="34"/>
      <c r="B771" s="1" t="s">
        <v>134</v>
      </c>
      <c r="C771" s="35"/>
      <c r="D771" s="3">
        <v>11.4</v>
      </c>
      <c r="E771" s="38">
        <v>11.4</v>
      </c>
      <c r="F771" s="3"/>
      <c r="G771" s="38"/>
      <c r="H771" s="3"/>
      <c r="I771" s="36"/>
      <c r="J771" s="27"/>
      <c r="K771" s="5"/>
      <c r="L771" s="5"/>
      <c r="M771" s="5"/>
      <c r="N771" s="5"/>
      <c r="O771" s="5"/>
      <c r="P771" s="5"/>
      <c r="Q771" s="5"/>
    </row>
    <row r="772" spans="1:151" s="120" customFormat="1" ht="15.75" x14ac:dyDescent="0.25">
      <c r="A772" s="34"/>
      <c r="B772" s="1" t="s">
        <v>80</v>
      </c>
      <c r="C772" s="35"/>
      <c r="D772" s="3">
        <v>7.14</v>
      </c>
      <c r="E772" s="38">
        <v>7.14</v>
      </c>
      <c r="F772" s="3"/>
      <c r="G772" s="38"/>
      <c r="H772" s="3"/>
      <c r="I772" s="36"/>
      <c r="J772" s="27"/>
      <c r="K772" s="5"/>
      <c r="L772" s="5"/>
      <c r="M772" s="5"/>
      <c r="N772" s="5"/>
      <c r="O772" s="5"/>
      <c r="P772" s="5"/>
      <c r="Q772" s="5"/>
    </row>
    <row r="773" spans="1:151" s="120" customFormat="1" ht="15.75" x14ac:dyDescent="0.25">
      <c r="A773" s="34"/>
      <c r="B773" s="1" t="s">
        <v>74</v>
      </c>
      <c r="C773" s="35"/>
      <c r="D773" s="3">
        <v>11.4</v>
      </c>
      <c r="E773" s="38">
        <v>11.4</v>
      </c>
      <c r="F773" s="3"/>
      <c r="G773" s="38"/>
      <c r="H773" s="3"/>
      <c r="I773" s="36"/>
      <c r="J773" s="27"/>
      <c r="K773" s="5"/>
      <c r="L773" s="5"/>
      <c r="M773" s="5"/>
      <c r="N773" s="5"/>
      <c r="O773" s="5"/>
      <c r="P773" s="5"/>
      <c r="Q773" s="5"/>
    </row>
    <row r="774" spans="1:151" s="120" customFormat="1" ht="15.75" x14ac:dyDescent="0.25">
      <c r="A774" s="34"/>
      <c r="B774" s="1" t="s">
        <v>24</v>
      </c>
      <c r="C774" s="35"/>
      <c r="D774" s="3">
        <v>21.4</v>
      </c>
      <c r="E774" s="38">
        <v>21.4</v>
      </c>
      <c r="F774" s="3"/>
      <c r="G774" s="38"/>
      <c r="H774" s="3"/>
      <c r="I774" s="36"/>
      <c r="J774" s="27"/>
      <c r="K774" s="5"/>
      <c r="L774" s="5"/>
      <c r="M774" s="5"/>
      <c r="N774" s="5"/>
      <c r="O774" s="5"/>
      <c r="P774" s="5"/>
      <c r="Q774" s="5"/>
    </row>
    <row r="775" spans="1:151" s="120" customFormat="1" ht="15.75" x14ac:dyDescent="0.25">
      <c r="A775" s="34"/>
      <c r="B775" s="1" t="s">
        <v>116</v>
      </c>
      <c r="C775" s="35"/>
      <c r="D775" s="3">
        <v>14.28</v>
      </c>
      <c r="E775" s="38">
        <v>14.28</v>
      </c>
      <c r="F775" s="3"/>
      <c r="G775" s="38"/>
      <c r="H775" s="3"/>
      <c r="I775" s="36"/>
      <c r="J775" s="27"/>
      <c r="K775" s="5"/>
      <c r="L775" s="5"/>
      <c r="M775" s="5"/>
      <c r="N775" s="5"/>
      <c r="O775" s="5"/>
      <c r="P775" s="5"/>
      <c r="Q775" s="5"/>
    </row>
    <row r="776" spans="1:151" s="120" customFormat="1" ht="15.75" x14ac:dyDescent="0.25">
      <c r="A776" s="34"/>
      <c r="B776" s="1" t="s">
        <v>66</v>
      </c>
      <c r="C776" s="35"/>
      <c r="D776" s="3">
        <v>0.3</v>
      </c>
      <c r="E776" s="38">
        <v>0.3</v>
      </c>
      <c r="F776" s="3"/>
      <c r="G776" s="38"/>
      <c r="H776" s="3"/>
      <c r="I776" s="36"/>
      <c r="J776" s="27"/>
      <c r="K776" s="5"/>
      <c r="L776" s="5"/>
      <c r="M776" s="5"/>
      <c r="N776" s="5"/>
      <c r="O776" s="5"/>
      <c r="P776" s="5"/>
      <c r="Q776" s="5"/>
    </row>
    <row r="777" spans="1:151" s="120" customFormat="1" ht="15.75" x14ac:dyDescent="0.25">
      <c r="A777" s="34"/>
      <c r="B777" s="1" t="s">
        <v>55</v>
      </c>
      <c r="C777" s="35"/>
      <c r="D777" s="3">
        <v>0.6</v>
      </c>
      <c r="E777" s="38">
        <v>0.6</v>
      </c>
      <c r="F777" s="3"/>
      <c r="G777" s="38"/>
      <c r="H777" s="3"/>
      <c r="I777" s="36"/>
      <c r="J777" s="27"/>
      <c r="K777" s="5"/>
      <c r="L777" s="5"/>
      <c r="M777" s="5"/>
      <c r="N777" s="5"/>
      <c r="O777" s="5"/>
      <c r="P777" s="5"/>
      <c r="Q777" s="5"/>
    </row>
    <row r="778" spans="1:151" s="120" customFormat="1" ht="15.75" x14ac:dyDescent="0.25">
      <c r="A778" s="34"/>
      <c r="B778" s="5" t="s">
        <v>135</v>
      </c>
      <c r="C778" s="35"/>
      <c r="D778" s="3">
        <v>20</v>
      </c>
      <c r="E778" s="38">
        <v>20</v>
      </c>
      <c r="F778" s="3"/>
      <c r="G778" s="38"/>
      <c r="H778" s="3"/>
      <c r="I778" s="36"/>
      <c r="J778" s="27"/>
      <c r="K778" s="5"/>
      <c r="L778" s="5"/>
      <c r="M778" s="5"/>
      <c r="N778" s="5"/>
      <c r="O778" s="5"/>
      <c r="P778" s="5"/>
      <c r="Q778" s="5"/>
    </row>
    <row r="779" spans="1:151" s="42" customFormat="1" x14ac:dyDescent="0.25">
      <c r="A779" s="43" t="s">
        <v>29</v>
      </c>
      <c r="B779" s="5"/>
      <c r="C779" s="44" t="s">
        <v>30</v>
      </c>
      <c r="D779" s="45"/>
      <c r="E779" s="46"/>
      <c r="F779" s="47">
        <v>0.06</v>
      </c>
      <c r="G779" s="48">
        <v>0.02</v>
      </c>
      <c r="H779" s="9">
        <v>4.99</v>
      </c>
      <c r="I779" s="48">
        <v>20</v>
      </c>
      <c r="J779" s="27" t="s">
        <v>31</v>
      </c>
      <c r="K779" s="5"/>
      <c r="L779" s="5"/>
      <c r="M779" s="5"/>
      <c r="N779" s="5"/>
      <c r="O779" s="5"/>
      <c r="P779" s="5"/>
      <c r="Q779" s="5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49"/>
      <c r="AC779" s="49"/>
      <c r="AD779" s="49"/>
      <c r="AE779" s="49"/>
      <c r="AF779" s="49"/>
      <c r="AG779" s="49"/>
      <c r="AH779" s="49"/>
      <c r="AI779" s="49"/>
      <c r="AJ779" s="49"/>
      <c r="AK779" s="49"/>
      <c r="AL779" s="49"/>
      <c r="AM779" s="49"/>
      <c r="AN779" s="49"/>
      <c r="AO779" s="49"/>
      <c r="AP779" s="49"/>
      <c r="AQ779" s="49"/>
      <c r="AR779" s="49"/>
      <c r="AS779" s="49"/>
      <c r="AT779" s="49"/>
      <c r="AU779" s="49"/>
      <c r="AV779" s="49"/>
      <c r="AW779" s="49"/>
      <c r="AX779" s="49"/>
      <c r="AY779" s="49"/>
      <c r="AZ779" s="49"/>
      <c r="BA779" s="49"/>
      <c r="BB779" s="49"/>
      <c r="BC779" s="49"/>
      <c r="BD779" s="49"/>
      <c r="BE779" s="49"/>
      <c r="BF779" s="49"/>
      <c r="BG779" s="49"/>
      <c r="BH779" s="49"/>
      <c r="BI779" s="49"/>
      <c r="BJ779" s="49"/>
      <c r="BK779" s="49"/>
      <c r="BL779" s="49"/>
      <c r="BM779" s="49"/>
      <c r="BN779" s="49"/>
      <c r="BO779" s="49"/>
      <c r="BP779" s="49"/>
      <c r="BQ779" s="49"/>
      <c r="BR779" s="49"/>
      <c r="BS779" s="49"/>
      <c r="BT779" s="49"/>
      <c r="BU779" s="49"/>
      <c r="BV779" s="49"/>
      <c r="BW779" s="49"/>
      <c r="BX779" s="49"/>
      <c r="BY779" s="49"/>
      <c r="BZ779" s="49"/>
      <c r="CA779" s="49"/>
      <c r="CB779" s="49"/>
      <c r="CC779" s="49"/>
      <c r="CD779" s="49"/>
      <c r="CE779" s="49"/>
      <c r="CF779" s="49"/>
      <c r="CG779" s="49"/>
      <c r="CH779" s="49"/>
      <c r="CI779" s="49"/>
      <c r="CJ779" s="49"/>
      <c r="CK779" s="49"/>
      <c r="CL779" s="49"/>
      <c r="CM779" s="49"/>
      <c r="CN779" s="49"/>
      <c r="CO779" s="49"/>
      <c r="CP779" s="49"/>
      <c r="CQ779" s="49"/>
      <c r="CR779" s="49"/>
      <c r="CS779" s="49"/>
      <c r="CT779" s="49"/>
      <c r="CU779" s="49"/>
      <c r="CV779" s="49"/>
      <c r="CW779" s="49"/>
      <c r="CX779" s="49"/>
      <c r="CY779" s="49"/>
      <c r="CZ779" s="49"/>
      <c r="DA779" s="49"/>
      <c r="DB779" s="49"/>
      <c r="DC779" s="49"/>
      <c r="DD779" s="49"/>
      <c r="DE779" s="49"/>
      <c r="DF779" s="49"/>
      <c r="DG779" s="49"/>
      <c r="DH779" s="49"/>
      <c r="DI779" s="49"/>
      <c r="DJ779" s="49"/>
      <c r="DK779" s="49"/>
      <c r="DL779" s="49"/>
      <c r="DM779" s="49"/>
      <c r="DN779" s="49"/>
      <c r="DO779" s="49"/>
      <c r="DP779" s="49"/>
      <c r="DQ779" s="49"/>
      <c r="DR779" s="49"/>
      <c r="DS779" s="49"/>
      <c r="DT779" s="49"/>
      <c r="DU779" s="49"/>
      <c r="DV779" s="49"/>
      <c r="DW779" s="49"/>
      <c r="DX779" s="49"/>
      <c r="DY779" s="49"/>
      <c r="DZ779" s="49"/>
      <c r="EA779" s="49"/>
      <c r="EB779" s="49"/>
      <c r="EC779" s="49"/>
      <c r="ED779" s="49"/>
      <c r="EE779" s="49"/>
      <c r="EF779" s="49"/>
      <c r="EG779" s="49"/>
      <c r="EH779" s="49"/>
      <c r="EI779" s="49"/>
      <c r="EJ779" s="49"/>
      <c r="EK779" s="49"/>
      <c r="EL779" s="49"/>
      <c r="EM779" s="49"/>
      <c r="EN779" s="49"/>
      <c r="EO779" s="49"/>
      <c r="EP779" s="49"/>
      <c r="EQ779" s="49"/>
      <c r="ER779" s="49"/>
      <c r="ES779" s="49"/>
      <c r="ET779" s="49"/>
      <c r="EU779" s="49"/>
    </row>
    <row r="780" spans="1:151" s="42" customFormat="1" x14ac:dyDescent="0.25">
      <c r="A780" s="43"/>
      <c r="B780" s="5" t="s">
        <v>32</v>
      </c>
      <c r="C780" s="50"/>
      <c r="D780" s="10">
        <v>0.3</v>
      </c>
      <c r="E780" s="44">
        <v>0.3</v>
      </c>
      <c r="F780" s="47"/>
      <c r="G780" s="47"/>
      <c r="H780" s="48"/>
      <c r="I780" s="48"/>
      <c r="J780" s="27"/>
      <c r="K780" s="5"/>
      <c r="L780" s="5"/>
      <c r="M780" s="5"/>
      <c r="N780" s="5"/>
      <c r="O780" s="5"/>
      <c r="P780" s="5"/>
      <c r="Q780" s="5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49"/>
      <c r="AC780" s="49"/>
      <c r="AD780" s="49"/>
      <c r="AE780" s="49"/>
      <c r="AF780" s="49"/>
      <c r="AG780" s="49"/>
      <c r="AH780" s="49"/>
      <c r="AI780" s="49"/>
      <c r="AJ780" s="49"/>
      <c r="AK780" s="49"/>
      <c r="AL780" s="49"/>
      <c r="AM780" s="49"/>
      <c r="AN780" s="49"/>
      <c r="AO780" s="49"/>
      <c r="AP780" s="49"/>
      <c r="AQ780" s="49"/>
      <c r="AR780" s="49"/>
      <c r="AS780" s="49"/>
      <c r="AT780" s="49"/>
      <c r="AU780" s="49"/>
      <c r="AV780" s="49"/>
      <c r="AW780" s="49"/>
      <c r="AX780" s="49"/>
      <c r="AY780" s="49"/>
      <c r="AZ780" s="49"/>
      <c r="BA780" s="49"/>
      <c r="BB780" s="49"/>
      <c r="BC780" s="49"/>
      <c r="BD780" s="49"/>
      <c r="BE780" s="49"/>
      <c r="BF780" s="49"/>
      <c r="BG780" s="49"/>
      <c r="BH780" s="49"/>
      <c r="BI780" s="49"/>
      <c r="BJ780" s="49"/>
      <c r="BK780" s="49"/>
      <c r="BL780" s="49"/>
      <c r="BM780" s="49"/>
      <c r="BN780" s="49"/>
      <c r="BO780" s="49"/>
      <c r="BP780" s="49"/>
      <c r="BQ780" s="49"/>
      <c r="BR780" s="49"/>
      <c r="BS780" s="49"/>
      <c r="BT780" s="49"/>
      <c r="BU780" s="49"/>
      <c r="BV780" s="49"/>
      <c r="BW780" s="49"/>
      <c r="BX780" s="49"/>
      <c r="BY780" s="49"/>
      <c r="BZ780" s="49"/>
      <c r="CA780" s="49"/>
      <c r="CB780" s="49"/>
      <c r="CC780" s="49"/>
      <c r="CD780" s="49"/>
      <c r="CE780" s="49"/>
      <c r="CF780" s="49"/>
      <c r="CG780" s="49"/>
      <c r="CH780" s="49"/>
      <c r="CI780" s="49"/>
      <c r="CJ780" s="49"/>
      <c r="CK780" s="49"/>
      <c r="CL780" s="49"/>
      <c r="CM780" s="49"/>
      <c r="CN780" s="49"/>
      <c r="CO780" s="49"/>
      <c r="CP780" s="49"/>
      <c r="CQ780" s="49"/>
      <c r="CR780" s="49"/>
      <c r="CS780" s="49"/>
      <c r="CT780" s="49"/>
      <c r="CU780" s="49"/>
      <c r="CV780" s="49"/>
      <c r="CW780" s="49"/>
      <c r="CX780" s="49"/>
      <c r="CY780" s="49"/>
      <c r="CZ780" s="49"/>
      <c r="DA780" s="49"/>
      <c r="DB780" s="49"/>
      <c r="DC780" s="49"/>
      <c r="DD780" s="49"/>
      <c r="DE780" s="49"/>
      <c r="DF780" s="49"/>
      <c r="DG780" s="49"/>
      <c r="DH780" s="49"/>
      <c r="DI780" s="49"/>
      <c r="DJ780" s="49"/>
      <c r="DK780" s="49"/>
      <c r="DL780" s="49"/>
      <c r="DM780" s="49"/>
      <c r="DN780" s="49"/>
      <c r="DO780" s="49"/>
      <c r="DP780" s="49"/>
      <c r="DQ780" s="49"/>
      <c r="DR780" s="49"/>
      <c r="DS780" s="49"/>
      <c r="DT780" s="49"/>
      <c r="DU780" s="49"/>
      <c r="DV780" s="49"/>
      <c r="DW780" s="49"/>
      <c r="DX780" s="49"/>
      <c r="DY780" s="49"/>
      <c r="DZ780" s="49"/>
      <c r="EA780" s="49"/>
      <c r="EB780" s="49"/>
      <c r="EC780" s="49"/>
      <c r="ED780" s="49"/>
      <c r="EE780" s="49"/>
      <c r="EF780" s="49"/>
      <c r="EG780" s="49"/>
      <c r="EH780" s="49"/>
      <c r="EI780" s="49"/>
      <c r="EJ780" s="49"/>
      <c r="EK780" s="49"/>
      <c r="EL780" s="49"/>
      <c r="EM780" s="49"/>
      <c r="EN780" s="49"/>
      <c r="EO780" s="49"/>
      <c r="EP780" s="49"/>
      <c r="EQ780" s="49"/>
      <c r="ER780" s="49"/>
      <c r="ES780" s="49"/>
      <c r="ET780" s="49"/>
      <c r="EU780" s="49"/>
    </row>
    <row r="781" spans="1:151" s="42" customFormat="1" x14ac:dyDescent="0.25">
      <c r="A781" s="43"/>
      <c r="B781" s="5" t="s">
        <v>26</v>
      </c>
      <c r="C781" s="50"/>
      <c r="D781" s="10">
        <v>5</v>
      </c>
      <c r="E781" s="44">
        <v>5</v>
      </c>
      <c r="F781" s="47"/>
      <c r="G781" s="47"/>
      <c r="H781" s="48"/>
      <c r="I781" s="47"/>
      <c r="J781" s="27"/>
      <c r="K781" s="5"/>
      <c r="L781" s="5"/>
      <c r="M781" s="5"/>
      <c r="N781" s="5"/>
      <c r="O781" s="5"/>
      <c r="P781" s="5"/>
      <c r="Q781" s="5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49"/>
      <c r="AC781" s="49"/>
      <c r="AD781" s="49"/>
      <c r="AE781" s="49"/>
      <c r="AF781" s="49"/>
      <c r="AG781" s="49"/>
      <c r="AH781" s="49"/>
      <c r="AI781" s="49"/>
      <c r="AJ781" s="49"/>
      <c r="AK781" s="49"/>
      <c r="AL781" s="49"/>
      <c r="AM781" s="49"/>
      <c r="AN781" s="49"/>
      <c r="AO781" s="49"/>
      <c r="AP781" s="49"/>
      <c r="AQ781" s="49"/>
      <c r="AR781" s="49"/>
      <c r="AS781" s="49"/>
      <c r="AT781" s="49"/>
      <c r="AU781" s="49"/>
      <c r="AV781" s="49"/>
      <c r="AW781" s="49"/>
      <c r="AX781" s="49"/>
      <c r="AY781" s="49"/>
      <c r="AZ781" s="49"/>
      <c r="BA781" s="49"/>
      <c r="BB781" s="49"/>
      <c r="BC781" s="49"/>
      <c r="BD781" s="49"/>
      <c r="BE781" s="49"/>
      <c r="BF781" s="49"/>
      <c r="BG781" s="49"/>
      <c r="BH781" s="49"/>
      <c r="BI781" s="49"/>
      <c r="BJ781" s="49"/>
      <c r="BK781" s="49"/>
      <c r="BL781" s="49"/>
      <c r="BM781" s="49"/>
      <c r="BN781" s="49"/>
      <c r="BO781" s="49"/>
      <c r="BP781" s="49"/>
      <c r="BQ781" s="49"/>
      <c r="BR781" s="49"/>
      <c r="BS781" s="49"/>
      <c r="BT781" s="49"/>
      <c r="BU781" s="49"/>
      <c r="BV781" s="49"/>
      <c r="BW781" s="49"/>
      <c r="BX781" s="49"/>
      <c r="BY781" s="49"/>
      <c r="BZ781" s="49"/>
      <c r="CA781" s="49"/>
      <c r="CB781" s="49"/>
      <c r="CC781" s="49"/>
      <c r="CD781" s="49"/>
      <c r="CE781" s="49"/>
      <c r="CF781" s="49"/>
      <c r="CG781" s="49"/>
      <c r="CH781" s="49"/>
      <c r="CI781" s="49"/>
      <c r="CJ781" s="49"/>
      <c r="CK781" s="49"/>
      <c r="CL781" s="49"/>
      <c r="CM781" s="49"/>
      <c r="CN781" s="49"/>
      <c r="CO781" s="49"/>
      <c r="CP781" s="49"/>
      <c r="CQ781" s="49"/>
      <c r="CR781" s="49"/>
      <c r="CS781" s="49"/>
      <c r="CT781" s="49"/>
      <c r="CU781" s="49"/>
      <c r="CV781" s="49"/>
      <c r="CW781" s="49"/>
      <c r="CX781" s="49"/>
      <c r="CY781" s="49"/>
      <c r="CZ781" s="49"/>
      <c r="DA781" s="49"/>
      <c r="DB781" s="49"/>
      <c r="DC781" s="49"/>
      <c r="DD781" s="49"/>
      <c r="DE781" s="49"/>
      <c r="DF781" s="49"/>
      <c r="DG781" s="49"/>
      <c r="DH781" s="49"/>
      <c r="DI781" s="49"/>
      <c r="DJ781" s="49"/>
      <c r="DK781" s="49"/>
      <c r="DL781" s="49"/>
      <c r="DM781" s="49"/>
      <c r="DN781" s="49"/>
      <c r="DO781" s="49"/>
      <c r="DP781" s="49"/>
      <c r="DQ781" s="49"/>
      <c r="DR781" s="49"/>
      <c r="DS781" s="49"/>
      <c r="DT781" s="49"/>
      <c r="DU781" s="49"/>
      <c r="DV781" s="49"/>
      <c r="DW781" s="49"/>
      <c r="DX781" s="49"/>
      <c r="DY781" s="49"/>
      <c r="DZ781" s="49"/>
      <c r="EA781" s="49"/>
      <c r="EB781" s="49"/>
      <c r="EC781" s="49"/>
      <c r="ED781" s="49"/>
      <c r="EE781" s="49"/>
      <c r="EF781" s="49"/>
      <c r="EG781" s="49"/>
      <c r="EH781" s="49"/>
      <c r="EI781" s="49"/>
      <c r="EJ781" s="49"/>
      <c r="EK781" s="49"/>
      <c r="EL781" s="49"/>
      <c r="EM781" s="49"/>
      <c r="EN781" s="49"/>
      <c r="EO781" s="49"/>
      <c r="EP781" s="49"/>
      <c r="EQ781" s="49"/>
      <c r="ER781" s="49"/>
      <c r="ES781" s="49"/>
      <c r="ET781" s="49"/>
      <c r="EU781" s="49"/>
    </row>
    <row r="782" spans="1:151" s="42" customFormat="1" x14ac:dyDescent="0.25">
      <c r="A782" s="43"/>
      <c r="B782" s="5" t="s">
        <v>33</v>
      </c>
      <c r="C782" s="50"/>
      <c r="D782" s="10">
        <v>180</v>
      </c>
      <c r="E782" s="44">
        <v>180</v>
      </c>
      <c r="F782" s="47"/>
      <c r="G782" s="47"/>
      <c r="H782" s="48"/>
      <c r="I782" s="47"/>
      <c r="J782" s="27"/>
      <c r="K782" s="5"/>
      <c r="L782" s="5"/>
      <c r="M782" s="5"/>
      <c r="N782" s="5"/>
      <c r="O782" s="5"/>
      <c r="P782" s="5"/>
      <c r="Q782" s="5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49"/>
      <c r="AC782" s="49"/>
      <c r="AD782" s="49"/>
      <c r="AE782" s="49"/>
      <c r="AF782" s="49"/>
      <c r="AG782" s="49"/>
      <c r="AH782" s="49"/>
      <c r="AI782" s="49"/>
      <c r="AJ782" s="49"/>
      <c r="AK782" s="49"/>
      <c r="AL782" s="49"/>
      <c r="AM782" s="49"/>
      <c r="AN782" s="49"/>
      <c r="AO782" s="49"/>
      <c r="AP782" s="49"/>
      <c r="AQ782" s="49"/>
      <c r="AR782" s="49"/>
      <c r="AS782" s="49"/>
      <c r="AT782" s="49"/>
      <c r="AU782" s="49"/>
      <c r="AV782" s="49"/>
      <c r="AW782" s="49"/>
      <c r="AX782" s="49"/>
      <c r="AY782" s="49"/>
      <c r="AZ782" s="49"/>
      <c r="BA782" s="49"/>
      <c r="BB782" s="49"/>
      <c r="BC782" s="49"/>
      <c r="BD782" s="49"/>
      <c r="BE782" s="49"/>
      <c r="BF782" s="49"/>
      <c r="BG782" s="49"/>
      <c r="BH782" s="49"/>
      <c r="BI782" s="49"/>
      <c r="BJ782" s="49"/>
      <c r="BK782" s="49"/>
      <c r="BL782" s="49"/>
      <c r="BM782" s="49"/>
      <c r="BN782" s="49"/>
      <c r="BO782" s="49"/>
      <c r="BP782" s="49"/>
      <c r="BQ782" s="49"/>
      <c r="BR782" s="49"/>
      <c r="BS782" s="49"/>
      <c r="BT782" s="49"/>
      <c r="BU782" s="49"/>
      <c r="BV782" s="49"/>
      <c r="BW782" s="49"/>
      <c r="BX782" s="49"/>
      <c r="BY782" s="49"/>
      <c r="BZ782" s="49"/>
      <c r="CA782" s="49"/>
      <c r="CB782" s="49"/>
      <c r="CC782" s="49"/>
      <c r="CD782" s="49"/>
      <c r="CE782" s="49"/>
      <c r="CF782" s="49"/>
      <c r="CG782" s="49"/>
      <c r="CH782" s="49"/>
      <c r="CI782" s="49"/>
      <c r="CJ782" s="49"/>
      <c r="CK782" s="49"/>
      <c r="CL782" s="49"/>
      <c r="CM782" s="49"/>
      <c r="CN782" s="49"/>
      <c r="CO782" s="49"/>
      <c r="CP782" s="49"/>
      <c r="CQ782" s="49"/>
      <c r="CR782" s="49"/>
      <c r="CS782" s="49"/>
      <c r="CT782" s="49"/>
      <c r="CU782" s="49"/>
      <c r="CV782" s="49"/>
      <c r="CW782" s="49"/>
      <c r="CX782" s="49"/>
      <c r="CY782" s="49"/>
      <c r="CZ782" s="49"/>
      <c r="DA782" s="49"/>
      <c r="DB782" s="49"/>
      <c r="DC782" s="49"/>
      <c r="DD782" s="49"/>
      <c r="DE782" s="49"/>
      <c r="DF782" s="49"/>
      <c r="DG782" s="49"/>
      <c r="DH782" s="49"/>
      <c r="DI782" s="49"/>
      <c r="DJ782" s="49"/>
      <c r="DK782" s="49"/>
      <c r="DL782" s="49"/>
      <c r="DM782" s="49"/>
      <c r="DN782" s="49"/>
      <c r="DO782" s="49"/>
      <c r="DP782" s="49"/>
      <c r="DQ782" s="49"/>
      <c r="DR782" s="49"/>
      <c r="DS782" s="49"/>
      <c r="DT782" s="49"/>
      <c r="DU782" s="49"/>
      <c r="DV782" s="49"/>
      <c r="DW782" s="49"/>
      <c r="DX782" s="49"/>
      <c r="DY782" s="49"/>
      <c r="DZ782" s="49"/>
      <c r="EA782" s="49"/>
      <c r="EB782" s="49"/>
      <c r="EC782" s="49"/>
      <c r="ED782" s="49"/>
      <c r="EE782" s="49"/>
      <c r="EF782" s="49"/>
      <c r="EG782" s="49"/>
      <c r="EH782" s="49"/>
      <c r="EI782" s="49"/>
      <c r="EJ782" s="49"/>
      <c r="EK782" s="49"/>
      <c r="EL782" s="49"/>
      <c r="EM782" s="49"/>
      <c r="EN782" s="49"/>
      <c r="EO782" s="49"/>
      <c r="EP782" s="49"/>
      <c r="EQ782" s="49"/>
      <c r="ER782" s="49"/>
      <c r="ES782" s="49"/>
      <c r="ET782" s="49"/>
      <c r="EU782" s="49"/>
    </row>
    <row r="783" spans="1:151" x14ac:dyDescent="0.25">
      <c r="A783" s="34" t="s">
        <v>60</v>
      </c>
      <c r="C783" s="35">
        <v>20</v>
      </c>
      <c r="D783" s="38">
        <v>20</v>
      </c>
      <c r="E783" s="38">
        <v>20</v>
      </c>
      <c r="F783" s="38">
        <v>1.52</v>
      </c>
      <c r="G783" s="3">
        <v>0.16</v>
      </c>
      <c r="H783" s="38">
        <v>9.84</v>
      </c>
      <c r="I783" s="3">
        <v>47</v>
      </c>
      <c r="J783" s="27"/>
    </row>
    <row r="784" spans="1:151" x14ac:dyDescent="0.25">
      <c r="A784" s="53" t="s">
        <v>39</v>
      </c>
      <c r="B784" s="54"/>
      <c r="C784" s="55">
        <v>495</v>
      </c>
      <c r="D784" s="84"/>
      <c r="E784" s="31"/>
      <c r="F784" s="84">
        <f>SUM(F765:F783)</f>
        <v>15.459999999999999</v>
      </c>
      <c r="G784" s="84">
        <f>SUM(G765:G783)</f>
        <v>17.329999999999998</v>
      </c>
      <c r="H784" s="84">
        <f>SUM(H765:H783)</f>
        <v>75.400000000000006</v>
      </c>
      <c r="I784" s="84">
        <f>SUM(I765:I783)</f>
        <v>527</v>
      </c>
      <c r="J784" s="33"/>
    </row>
    <row r="785" spans="1:151" x14ac:dyDescent="0.25">
      <c r="A785" s="53" t="s">
        <v>92</v>
      </c>
      <c r="B785" s="54"/>
      <c r="C785" s="55">
        <f>C728+C731+C763+C784</f>
        <v>1710.5</v>
      </c>
      <c r="D785" s="107"/>
      <c r="E785" s="31"/>
      <c r="F785" s="32">
        <f>F728+F731+F763+F784</f>
        <v>46.436666666666667</v>
      </c>
      <c r="G785" s="32">
        <f>G728+G731+G763+G784</f>
        <v>52.153333333333329</v>
      </c>
      <c r="H785" s="32">
        <f>H728+H731+H763+H784</f>
        <v>232.04833333333335</v>
      </c>
      <c r="I785" s="32">
        <f>I728+I731+I763+I784</f>
        <v>1590.3</v>
      </c>
      <c r="J785" s="33"/>
    </row>
    <row r="786" spans="1:151" x14ac:dyDescent="0.25">
      <c r="A786" s="1" t="s">
        <v>274</v>
      </c>
      <c r="I786" s="112"/>
      <c r="J786" s="113"/>
    </row>
    <row r="787" spans="1:151" ht="30" x14ac:dyDescent="0.25">
      <c r="A787" s="11" t="s">
        <v>4</v>
      </c>
      <c r="B787" s="12"/>
      <c r="C787" s="13" t="s">
        <v>5</v>
      </c>
      <c r="D787" s="14" t="s">
        <v>6</v>
      </c>
      <c r="E787" s="15" t="s">
        <v>6</v>
      </c>
      <c r="F787" s="398" t="s">
        <v>7</v>
      </c>
      <c r="G787" s="399"/>
      <c r="H787" s="400"/>
      <c r="I787" s="14" t="s">
        <v>8</v>
      </c>
      <c r="J787" s="18" t="s">
        <v>9</v>
      </c>
    </row>
    <row r="788" spans="1:151" x14ac:dyDescent="0.25">
      <c r="A788" s="19" t="s">
        <v>10</v>
      </c>
      <c r="B788" s="20"/>
      <c r="C788" s="21"/>
      <c r="D788" s="22" t="s">
        <v>11</v>
      </c>
      <c r="E788" s="23" t="s">
        <v>11</v>
      </c>
      <c r="F788" s="24"/>
      <c r="G788" s="25"/>
      <c r="H788" s="26"/>
      <c r="I788" s="22" t="s">
        <v>12</v>
      </c>
      <c r="J788" s="27"/>
    </row>
    <row r="789" spans="1:151" x14ac:dyDescent="0.25">
      <c r="A789" s="28"/>
      <c r="B789" s="29"/>
      <c r="C789" s="30"/>
      <c r="D789" s="31" t="s">
        <v>13</v>
      </c>
      <c r="E789" s="31" t="s">
        <v>14</v>
      </c>
      <c r="F789" s="31" t="s">
        <v>15</v>
      </c>
      <c r="G789" s="31" t="s">
        <v>16</v>
      </c>
      <c r="H789" s="32" t="s">
        <v>17</v>
      </c>
      <c r="I789" s="32" t="s">
        <v>18</v>
      </c>
      <c r="J789" s="33"/>
    </row>
    <row r="790" spans="1:151" x14ac:dyDescent="0.25">
      <c r="A790" s="58"/>
      <c r="B790" s="59" t="s">
        <v>19</v>
      </c>
      <c r="C790" s="35"/>
      <c r="D790" s="15"/>
      <c r="E790" s="161"/>
      <c r="F790" s="36"/>
      <c r="G790" s="15"/>
      <c r="H790" s="39"/>
      <c r="I790" s="36"/>
      <c r="J790" s="27"/>
    </row>
    <row r="791" spans="1:151" s="138" customFormat="1" x14ac:dyDescent="0.25">
      <c r="A791" s="34" t="s">
        <v>180</v>
      </c>
      <c r="B791" s="1"/>
      <c r="C791" s="35" t="s">
        <v>21</v>
      </c>
      <c r="D791" s="52"/>
      <c r="E791" s="37"/>
      <c r="F791" s="36">
        <v>8</v>
      </c>
      <c r="G791" s="38">
        <v>6.6</v>
      </c>
      <c r="H791" s="38">
        <v>26</v>
      </c>
      <c r="I791" s="3">
        <v>194</v>
      </c>
      <c r="J791" s="41" t="s">
        <v>181</v>
      </c>
      <c r="K791" s="5"/>
      <c r="L791" s="5"/>
      <c r="M791" s="5"/>
      <c r="N791" s="5"/>
      <c r="O791" s="5"/>
      <c r="P791" s="5"/>
      <c r="Q791" s="5"/>
      <c r="R791" s="91"/>
      <c r="S791" s="91"/>
      <c r="T791" s="91"/>
      <c r="U791" s="91"/>
      <c r="V791" s="91"/>
      <c r="W791" s="91"/>
      <c r="X791" s="91"/>
      <c r="Y791" s="91"/>
      <c r="Z791" s="91"/>
      <c r="AA791" s="91"/>
      <c r="AB791" s="91"/>
      <c r="AC791" s="91"/>
      <c r="AD791" s="91"/>
      <c r="AE791" s="91"/>
      <c r="AF791" s="91"/>
      <c r="AG791" s="91"/>
      <c r="AH791" s="91"/>
      <c r="AI791" s="91"/>
      <c r="AJ791" s="91"/>
      <c r="AK791" s="91"/>
      <c r="AL791" s="91"/>
      <c r="AM791" s="91"/>
      <c r="AN791" s="91"/>
      <c r="AO791" s="91"/>
      <c r="AP791" s="91"/>
      <c r="AQ791" s="91"/>
      <c r="AR791" s="91"/>
      <c r="AS791" s="91"/>
      <c r="AT791" s="91"/>
      <c r="AU791" s="91"/>
      <c r="AV791" s="91"/>
      <c r="AW791" s="91"/>
      <c r="AX791" s="91"/>
      <c r="AY791" s="91"/>
      <c r="AZ791" s="91"/>
      <c r="BA791" s="91"/>
      <c r="BB791" s="91"/>
      <c r="BC791" s="91"/>
      <c r="BD791" s="91"/>
      <c r="BE791" s="91"/>
      <c r="BF791" s="91"/>
      <c r="BG791" s="91"/>
      <c r="BH791" s="91"/>
      <c r="BI791" s="91"/>
      <c r="BJ791" s="91"/>
      <c r="BK791" s="91"/>
      <c r="BL791" s="91"/>
      <c r="BM791" s="91"/>
      <c r="BN791" s="91"/>
      <c r="BO791" s="91"/>
      <c r="BP791" s="91"/>
      <c r="BQ791" s="91"/>
      <c r="BR791" s="91"/>
      <c r="BS791" s="91"/>
      <c r="BT791" s="91"/>
      <c r="BU791" s="91"/>
      <c r="BV791" s="91"/>
      <c r="BW791" s="91"/>
      <c r="BX791" s="91"/>
      <c r="BY791" s="91"/>
      <c r="BZ791" s="91"/>
      <c r="CA791" s="91"/>
      <c r="CB791" s="91"/>
      <c r="CC791" s="91"/>
      <c r="CD791" s="91"/>
      <c r="CE791" s="91"/>
      <c r="CF791" s="91"/>
      <c r="CG791" s="91"/>
      <c r="CH791" s="91"/>
      <c r="CI791" s="91"/>
      <c r="CJ791" s="91"/>
      <c r="CK791" s="91"/>
      <c r="CL791" s="91"/>
      <c r="CM791" s="91"/>
      <c r="CN791" s="91"/>
      <c r="CO791" s="91"/>
      <c r="CP791" s="91"/>
      <c r="CQ791" s="91"/>
      <c r="CR791" s="91"/>
      <c r="CS791" s="91"/>
      <c r="CT791" s="91"/>
      <c r="CU791" s="91"/>
      <c r="CV791" s="91"/>
      <c r="CW791" s="91"/>
      <c r="CX791" s="91"/>
      <c r="CY791" s="91"/>
      <c r="CZ791" s="91"/>
      <c r="DA791" s="91"/>
      <c r="DB791" s="91"/>
      <c r="DC791" s="91"/>
      <c r="DD791" s="91"/>
      <c r="DE791" s="91"/>
      <c r="DF791" s="91"/>
      <c r="DG791" s="91"/>
      <c r="DH791" s="91"/>
      <c r="DI791" s="91"/>
      <c r="DJ791" s="91"/>
      <c r="DK791" s="91"/>
      <c r="DL791" s="91"/>
      <c r="DM791" s="91"/>
      <c r="DN791" s="91"/>
      <c r="DO791" s="91"/>
      <c r="DP791" s="91"/>
      <c r="DQ791" s="91"/>
      <c r="DR791" s="91"/>
      <c r="DS791" s="91"/>
      <c r="DT791" s="91"/>
      <c r="DU791" s="91"/>
      <c r="DV791" s="91"/>
      <c r="DW791" s="91"/>
      <c r="DX791" s="91"/>
      <c r="DY791" s="91"/>
      <c r="DZ791" s="91"/>
      <c r="EA791" s="91"/>
      <c r="EB791" s="91"/>
      <c r="EC791" s="91"/>
      <c r="ED791" s="91"/>
      <c r="EE791" s="91"/>
      <c r="EF791" s="91"/>
      <c r="EG791" s="91"/>
      <c r="EH791" s="91"/>
      <c r="EI791" s="91"/>
      <c r="EJ791" s="91"/>
      <c r="EK791" s="91"/>
      <c r="EL791" s="91"/>
      <c r="EM791" s="91"/>
      <c r="EN791" s="91"/>
      <c r="EO791" s="91"/>
      <c r="EP791" s="91"/>
      <c r="EQ791" s="91"/>
      <c r="ER791" s="91"/>
      <c r="ES791" s="91"/>
      <c r="ET791" s="91"/>
      <c r="EU791" s="91"/>
    </row>
    <row r="792" spans="1:151" s="138" customFormat="1" x14ac:dyDescent="0.25">
      <c r="A792" s="34"/>
      <c r="B792" s="1" t="s">
        <v>97</v>
      </c>
      <c r="C792" s="35"/>
      <c r="D792" s="36">
        <v>30</v>
      </c>
      <c r="E792" s="38">
        <v>30</v>
      </c>
      <c r="F792" s="36"/>
      <c r="G792" s="38"/>
      <c r="H792" s="38"/>
      <c r="I792" s="3"/>
      <c r="J792" s="41"/>
      <c r="K792" s="5"/>
      <c r="L792" s="5"/>
      <c r="M792" s="5"/>
      <c r="N792" s="5"/>
      <c r="O792" s="5"/>
      <c r="P792" s="5"/>
      <c r="Q792" s="5"/>
      <c r="R792" s="91"/>
      <c r="S792" s="91"/>
      <c r="T792" s="91"/>
      <c r="U792" s="91"/>
      <c r="V792" s="91"/>
      <c r="W792" s="91"/>
      <c r="X792" s="91"/>
      <c r="Y792" s="91"/>
      <c r="Z792" s="91"/>
      <c r="AA792" s="91"/>
      <c r="AB792" s="91"/>
      <c r="AC792" s="91"/>
      <c r="AD792" s="91"/>
      <c r="AE792" s="91"/>
      <c r="AF792" s="91"/>
      <c r="AG792" s="91"/>
      <c r="AH792" s="91"/>
      <c r="AI792" s="91"/>
      <c r="AJ792" s="91"/>
      <c r="AK792" s="91"/>
      <c r="AL792" s="91"/>
      <c r="AM792" s="91"/>
      <c r="AN792" s="91"/>
      <c r="AO792" s="91"/>
      <c r="AP792" s="91"/>
      <c r="AQ792" s="91"/>
      <c r="AR792" s="91"/>
      <c r="AS792" s="91"/>
      <c r="AT792" s="91"/>
      <c r="AU792" s="91"/>
      <c r="AV792" s="91"/>
      <c r="AW792" s="91"/>
      <c r="AX792" s="91"/>
      <c r="AY792" s="91"/>
      <c r="AZ792" s="91"/>
      <c r="BA792" s="91"/>
      <c r="BB792" s="91"/>
      <c r="BC792" s="91"/>
      <c r="BD792" s="91"/>
      <c r="BE792" s="91"/>
      <c r="BF792" s="91"/>
      <c r="BG792" s="91"/>
      <c r="BH792" s="91"/>
      <c r="BI792" s="91"/>
      <c r="BJ792" s="91"/>
      <c r="BK792" s="91"/>
      <c r="BL792" s="91"/>
      <c r="BM792" s="91"/>
      <c r="BN792" s="91"/>
      <c r="BO792" s="91"/>
      <c r="BP792" s="91"/>
      <c r="BQ792" s="91"/>
      <c r="BR792" s="91"/>
      <c r="BS792" s="91"/>
      <c r="BT792" s="91"/>
      <c r="BU792" s="91"/>
      <c r="BV792" s="91"/>
      <c r="BW792" s="91"/>
      <c r="BX792" s="91"/>
      <c r="BY792" s="91"/>
      <c r="BZ792" s="91"/>
      <c r="CA792" s="91"/>
      <c r="CB792" s="91"/>
      <c r="CC792" s="91"/>
      <c r="CD792" s="91"/>
      <c r="CE792" s="91"/>
      <c r="CF792" s="91"/>
      <c r="CG792" s="91"/>
      <c r="CH792" s="91"/>
      <c r="CI792" s="91"/>
      <c r="CJ792" s="91"/>
      <c r="CK792" s="91"/>
      <c r="CL792" s="91"/>
      <c r="CM792" s="91"/>
      <c r="CN792" s="91"/>
      <c r="CO792" s="91"/>
      <c r="CP792" s="91"/>
      <c r="CQ792" s="91"/>
      <c r="CR792" s="91"/>
      <c r="CS792" s="91"/>
      <c r="CT792" s="91"/>
      <c r="CU792" s="91"/>
      <c r="CV792" s="91"/>
      <c r="CW792" s="91"/>
      <c r="CX792" s="91"/>
      <c r="CY792" s="91"/>
      <c r="CZ792" s="91"/>
      <c r="DA792" s="91"/>
      <c r="DB792" s="91"/>
      <c r="DC792" s="91"/>
      <c r="DD792" s="91"/>
      <c r="DE792" s="91"/>
      <c r="DF792" s="91"/>
      <c r="DG792" s="91"/>
      <c r="DH792" s="91"/>
      <c r="DI792" s="91"/>
      <c r="DJ792" s="91"/>
      <c r="DK792" s="91"/>
      <c r="DL792" s="91"/>
      <c r="DM792" s="91"/>
      <c r="DN792" s="91"/>
      <c r="DO792" s="91"/>
      <c r="DP792" s="91"/>
      <c r="DQ792" s="91"/>
      <c r="DR792" s="91"/>
      <c r="DS792" s="91"/>
      <c r="DT792" s="91"/>
      <c r="DU792" s="91"/>
      <c r="DV792" s="91"/>
      <c r="DW792" s="91"/>
      <c r="DX792" s="91"/>
      <c r="DY792" s="91"/>
      <c r="DZ792" s="91"/>
      <c r="EA792" s="91"/>
      <c r="EB792" s="91"/>
      <c r="EC792" s="91"/>
      <c r="ED792" s="91"/>
      <c r="EE792" s="91"/>
      <c r="EF792" s="91"/>
      <c r="EG792" s="91"/>
      <c r="EH792" s="91"/>
      <c r="EI792" s="91"/>
      <c r="EJ792" s="91"/>
      <c r="EK792" s="91"/>
      <c r="EL792" s="91"/>
      <c r="EM792" s="91"/>
      <c r="EN792" s="91"/>
      <c r="EO792" s="91"/>
      <c r="EP792" s="91"/>
      <c r="EQ792" s="91"/>
      <c r="ER792" s="91"/>
      <c r="ES792" s="91"/>
      <c r="ET792" s="91"/>
      <c r="EU792" s="91"/>
    </row>
    <row r="793" spans="1:151" s="138" customFormat="1" x14ac:dyDescent="0.25">
      <c r="A793" s="34"/>
      <c r="B793" s="1" t="s">
        <v>24</v>
      </c>
      <c r="C793" s="35"/>
      <c r="D793" s="36">
        <v>88</v>
      </c>
      <c r="E793" s="38">
        <v>88</v>
      </c>
      <c r="F793" s="36"/>
      <c r="G793" s="38"/>
      <c r="H793" s="38"/>
      <c r="I793" s="3"/>
      <c r="J793" s="41"/>
      <c r="K793" s="5"/>
      <c r="L793" s="5"/>
      <c r="M793" s="5"/>
      <c r="N793" s="5"/>
      <c r="O793" s="5"/>
      <c r="P793" s="5"/>
      <c r="Q793" s="5"/>
      <c r="R793" s="91"/>
      <c r="S793" s="91"/>
      <c r="T793" s="91"/>
      <c r="U793" s="91"/>
      <c r="V793" s="91"/>
      <c r="W793" s="91"/>
      <c r="X793" s="91"/>
      <c r="Y793" s="91"/>
      <c r="Z793" s="91"/>
      <c r="AA793" s="91"/>
      <c r="AB793" s="91"/>
      <c r="AC793" s="91"/>
      <c r="AD793" s="91"/>
      <c r="AE793" s="91"/>
      <c r="AF793" s="91"/>
      <c r="AG793" s="91"/>
      <c r="AH793" s="91"/>
      <c r="AI793" s="91"/>
      <c r="AJ793" s="91"/>
      <c r="AK793" s="91"/>
      <c r="AL793" s="91"/>
      <c r="AM793" s="91"/>
      <c r="AN793" s="91"/>
      <c r="AO793" s="91"/>
      <c r="AP793" s="91"/>
      <c r="AQ793" s="91"/>
      <c r="AR793" s="91"/>
      <c r="AS793" s="91"/>
      <c r="AT793" s="91"/>
      <c r="AU793" s="91"/>
      <c r="AV793" s="91"/>
      <c r="AW793" s="91"/>
      <c r="AX793" s="91"/>
      <c r="AY793" s="91"/>
      <c r="AZ793" s="91"/>
      <c r="BA793" s="91"/>
      <c r="BB793" s="91"/>
      <c r="BC793" s="91"/>
      <c r="BD793" s="91"/>
      <c r="BE793" s="91"/>
      <c r="BF793" s="91"/>
      <c r="BG793" s="91"/>
      <c r="BH793" s="91"/>
      <c r="BI793" s="91"/>
      <c r="BJ793" s="91"/>
      <c r="BK793" s="91"/>
      <c r="BL793" s="91"/>
      <c r="BM793" s="91"/>
      <c r="BN793" s="91"/>
      <c r="BO793" s="91"/>
      <c r="BP793" s="91"/>
      <c r="BQ793" s="91"/>
      <c r="BR793" s="91"/>
      <c r="BS793" s="91"/>
      <c r="BT793" s="91"/>
      <c r="BU793" s="91"/>
      <c r="BV793" s="91"/>
      <c r="BW793" s="91"/>
      <c r="BX793" s="91"/>
      <c r="BY793" s="91"/>
      <c r="BZ793" s="91"/>
      <c r="CA793" s="91"/>
      <c r="CB793" s="91"/>
      <c r="CC793" s="91"/>
      <c r="CD793" s="91"/>
      <c r="CE793" s="91"/>
      <c r="CF793" s="91"/>
      <c r="CG793" s="91"/>
      <c r="CH793" s="91"/>
      <c r="CI793" s="91"/>
      <c r="CJ793" s="91"/>
      <c r="CK793" s="91"/>
      <c r="CL793" s="91"/>
      <c r="CM793" s="91"/>
      <c r="CN793" s="91"/>
      <c r="CO793" s="91"/>
      <c r="CP793" s="91"/>
      <c r="CQ793" s="91"/>
      <c r="CR793" s="91"/>
      <c r="CS793" s="91"/>
      <c r="CT793" s="91"/>
      <c r="CU793" s="91"/>
      <c r="CV793" s="91"/>
      <c r="CW793" s="91"/>
      <c r="CX793" s="91"/>
      <c r="CY793" s="91"/>
      <c r="CZ793" s="91"/>
      <c r="DA793" s="91"/>
      <c r="DB793" s="91"/>
      <c r="DC793" s="91"/>
      <c r="DD793" s="91"/>
      <c r="DE793" s="91"/>
      <c r="DF793" s="91"/>
      <c r="DG793" s="91"/>
      <c r="DH793" s="91"/>
      <c r="DI793" s="91"/>
      <c r="DJ793" s="91"/>
      <c r="DK793" s="91"/>
      <c r="DL793" s="91"/>
      <c r="DM793" s="91"/>
      <c r="DN793" s="91"/>
      <c r="DO793" s="91"/>
      <c r="DP793" s="91"/>
      <c r="DQ793" s="91"/>
      <c r="DR793" s="91"/>
      <c r="DS793" s="91"/>
      <c r="DT793" s="91"/>
      <c r="DU793" s="91"/>
      <c r="DV793" s="91"/>
      <c r="DW793" s="91"/>
      <c r="DX793" s="91"/>
      <c r="DY793" s="91"/>
      <c r="DZ793" s="91"/>
      <c r="EA793" s="91"/>
      <c r="EB793" s="91"/>
      <c r="EC793" s="91"/>
      <c r="ED793" s="91"/>
      <c r="EE793" s="91"/>
      <c r="EF793" s="91"/>
      <c r="EG793" s="91"/>
      <c r="EH793" s="91"/>
      <c r="EI793" s="91"/>
      <c r="EJ793" s="91"/>
      <c r="EK793" s="91"/>
      <c r="EL793" s="91"/>
      <c r="EM793" s="91"/>
      <c r="EN793" s="91"/>
      <c r="EO793" s="91"/>
      <c r="EP793" s="91"/>
      <c r="EQ793" s="91"/>
      <c r="ER793" s="91"/>
      <c r="ES793" s="91"/>
      <c r="ET793" s="91"/>
      <c r="EU793" s="91"/>
    </row>
    <row r="794" spans="1:151" s="138" customFormat="1" x14ac:dyDescent="0.25">
      <c r="A794" s="34"/>
      <c r="B794" s="1" t="s">
        <v>33</v>
      </c>
      <c r="C794" s="35"/>
      <c r="D794" s="36">
        <v>88</v>
      </c>
      <c r="E794" s="38">
        <v>88</v>
      </c>
      <c r="F794" s="36"/>
      <c r="G794" s="38"/>
      <c r="H794" s="38"/>
      <c r="I794" s="3"/>
      <c r="J794" s="41"/>
      <c r="K794" s="5"/>
      <c r="L794" s="5"/>
      <c r="M794" s="5"/>
      <c r="N794" s="5"/>
      <c r="O794" s="5"/>
      <c r="P794" s="5"/>
      <c r="Q794" s="5"/>
      <c r="R794" s="91"/>
      <c r="S794" s="91"/>
      <c r="T794" s="91"/>
      <c r="U794" s="91"/>
      <c r="V794" s="91"/>
      <c r="W794" s="91"/>
      <c r="X794" s="91"/>
      <c r="Y794" s="91"/>
      <c r="Z794" s="91"/>
      <c r="AA794" s="91"/>
      <c r="AB794" s="91"/>
      <c r="AC794" s="91"/>
      <c r="AD794" s="91"/>
      <c r="AE794" s="91"/>
      <c r="AF794" s="91"/>
      <c r="AG794" s="91"/>
      <c r="AH794" s="91"/>
      <c r="AI794" s="91"/>
      <c r="AJ794" s="91"/>
      <c r="AK794" s="91"/>
      <c r="AL794" s="91"/>
      <c r="AM794" s="91"/>
      <c r="AN794" s="91"/>
      <c r="AO794" s="91"/>
      <c r="AP794" s="91"/>
      <c r="AQ794" s="91"/>
      <c r="AR794" s="91"/>
      <c r="AS794" s="91"/>
      <c r="AT794" s="91"/>
      <c r="AU794" s="91"/>
      <c r="AV794" s="91"/>
      <c r="AW794" s="91"/>
      <c r="AX794" s="91"/>
      <c r="AY794" s="91"/>
      <c r="AZ794" s="91"/>
      <c r="BA794" s="91"/>
      <c r="BB794" s="91"/>
      <c r="BC794" s="91"/>
      <c r="BD794" s="91"/>
      <c r="BE794" s="91"/>
      <c r="BF794" s="91"/>
      <c r="BG794" s="91"/>
      <c r="BH794" s="91"/>
      <c r="BI794" s="91"/>
      <c r="BJ794" s="91"/>
      <c r="BK794" s="91"/>
      <c r="BL794" s="91"/>
      <c r="BM794" s="91"/>
      <c r="BN794" s="91"/>
      <c r="BO794" s="91"/>
      <c r="BP794" s="91"/>
      <c r="BQ794" s="91"/>
      <c r="BR794" s="91"/>
      <c r="BS794" s="91"/>
      <c r="BT794" s="91"/>
      <c r="BU794" s="91"/>
      <c r="BV794" s="91"/>
      <c r="BW794" s="91"/>
      <c r="BX794" s="91"/>
      <c r="BY794" s="91"/>
      <c r="BZ794" s="91"/>
      <c r="CA794" s="91"/>
      <c r="CB794" s="91"/>
      <c r="CC794" s="91"/>
      <c r="CD794" s="91"/>
      <c r="CE794" s="91"/>
      <c r="CF794" s="91"/>
      <c r="CG794" s="91"/>
      <c r="CH794" s="91"/>
      <c r="CI794" s="91"/>
      <c r="CJ794" s="91"/>
      <c r="CK794" s="91"/>
      <c r="CL794" s="91"/>
      <c r="CM794" s="91"/>
      <c r="CN794" s="91"/>
      <c r="CO794" s="91"/>
      <c r="CP794" s="91"/>
      <c r="CQ794" s="91"/>
      <c r="CR794" s="91"/>
      <c r="CS794" s="91"/>
      <c r="CT794" s="91"/>
      <c r="CU794" s="91"/>
      <c r="CV794" s="91"/>
      <c r="CW794" s="91"/>
      <c r="CX794" s="91"/>
      <c r="CY794" s="91"/>
      <c r="CZ794" s="91"/>
      <c r="DA794" s="91"/>
      <c r="DB794" s="91"/>
      <c r="DC794" s="91"/>
      <c r="DD794" s="91"/>
      <c r="DE794" s="91"/>
      <c r="DF794" s="91"/>
      <c r="DG794" s="91"/>
      <c r="DH794" s="91"/>
      <c r="DI794" s="91"/>
      <c r="DJ794" s="91"/>
      <c r="DK794" s="91"/>
      <c r="DL794" s="91"/>
      <c r="DM794" s="91"/>
      <c r="DN794" s="91"/>
      <c r="DO794" s="91"/>
      <c r="DP794" s="91"/>
      <c r="DQ794" s="91"/>
      <c r="DR794" s="91"/>
      <c r="DS794" s="91"/>
      <c r="DT794" s="91"/>
      <c r="DU794" s="91"/>
      <c r="DV794" s="91"/>
      <c r="DW794" s="91"/>
      <c r="DX794" s="91"/>
      <c r="DY794" s="91"/>
      <c r="DZ794" s="91"/>
      <c r="EA794" s="91"/>
      <c r="EB794" s="91"/>
      <c r="EC794" s="91"/>
      <c r="ED794" s="91"/>
      <c r="EE794" s="91"/>
      <c r="EF794" s="91"/>
      <c r="EG794" s="91"/>
      <c r="EH794" s="91"/>
      <c r="EI794" s="91"/>
      <c r="EJ794" s="91"/>
      <c r="EK794" s="91"/>
      <c r="EL794" s="91"/>
      <c r="EM794" s="91"/>
      <c r="EN794" s="91"/>
      <c r="EO794" s="91"/>
      <c r="EP794" s="91"/>
      <c r="EQ794" s="91"/>
      <c r="ER794" s="91"/>
      <c r="ES794" s="91"/>
      <c r="ET794" s="91"/>
      <c r="EU794" s="91"/>
    </row>
    <row r="795" spans="1:151" s="138" customFormat="1" x14ac:dyDescent="0.25">
      <c r="A795" s="34"/>
      <c r="B795" s="1" t="s">
        <v>74</v>
      </c>
      <c r="C795" s="35"/>
      <c r="D795" s="36">
        <v>1</v>
      </c>
      <c r="E795" s="38">
        <v>1</v>
      </c>
      <c r="F795" s="36"/>
      <c r="G795" s="38"/>
      <c r="H795" s="38"/>
      <c r="I795" s="3"/>
      <c r="J795" s="41"/>
      <c r="K795" s="5"/>
      <c r="L795" s="5"/>
      <c r="M795" s="5"/>
      <c r="N795" s="5"/>
      <c r="O795" s="5"/>
      <c r="P795" s="5"/>
      <c r="Q795" s="5"/>
      <c r="R795" s="91"/>
      <c r="S795" s="91"/>
      <c r="T795" s="91"/>
      <c r="U795" s="91"/>
      <c r="V795" s="91"/>
      <c r="W795" s="91"/>
      <c r="X795" s="91"/>
      <c r="Y795" s="91"/>
      <c r="Z795" s="91"/>
      <c r="AA795" s="91"/>
      <c r="AB795" s="91"/>
      <c r="AC795" s="91"/>
      <c r="AD795" s="91"/>
      <c r="AE795" s="91"/>
      <c r="AF795" s="91"/>
      <c r="AG795" s="91"/>
      <c r="AH795" s="91"/>
      <c r="AI795" s="91"/>
      <c r="AJ795" s="91"/>
      <c r="AK795" s="91"/>
      <c r="AL795" s="91"/>
      <c r="AM795" s="91"/>
      <c r="AN795" s="91"/>
      <c r="AO795" s="91"/>
      <c r="AP795" s="91"/>
      <c r="AQ795" s="91"/>
      <c r="AR795" s="91"/>
      <c r="AS795" s="91"/>
      <c r="AT795" s="91"/>
      <c r="AU795" s="91"/>
      <c r="AV795" s="91"/>
      <c r="AW795" s="91"/>
      <c r="AX795" s="91"/>
      <c r="AY795" s="91"/>
      <c r="AZ795" s="91"/>
      <c r="BA795" s="91"/>
      <c r="BB795" s="91"/>
      <c r="BC795" s="91"/>
      <c r="BD795" s="91"/>
      <c r="BE795" s="91"/>
      <c r="BF795" s="91"/>
      <c r="BG795" s="91"/>
      <c r="BH795" s="91"/>
      <c r="BI795" s="91"/>
      <c r="BJ795" s="91"/>
      <c r="BK795" s="91"/>
      <c r="BL795" s="91"/>
      <c r="BM795" s="91"/>
      <c r="BN795" s="91"/>
      <c r="BO795" s="91"/>
      <c r="BP795" s="91"/>
      <c r="BQ795" s="91"/>
      <c r="BR795" s="91"/>
      <c r="BS795" s="91"/>
      <c r="BT795" s="91"/>
      <c r="BU795" s="91"/>
      <c r="BV795" s="91"/>
      <c r="BW795" s="91"/>
      <c r="BX795" s="91"/>
      <c r="BY795" s="91"/>
      <c r="BZ795" s="91"/>
      <c r="CA795" s="91"/>
      <c r="CB795" s="91"/>
      <c r="CC795" s="91"/>
      <c r="CD795" s="91"/>
      <c r="CE795" s="91"/>
      <c r="CF795" s="91"/>
      <c r="CG795" s="91"/>
      <c r="CH795" s="91"/>
      <c r="CI795" s="91"/>
      <c r="CJ795" s="91"/>
      <c r="CK795" s="91"/>
      <c r="CL795" s="91"/>
      <c r="CM795" s="91"/>
      <c r="CN795" s="91"/>
      <c r="CO795" s="91"/>
      <c r="CP795" s="91"/>
      <c r="CQ795" s="91"/>
      <c r="CR795" s="91"/>
      <c r="CS795" s="91"/>
      <c r="CT795" s="91"/>
      <c r="CU795" s="91"/>
      <c r="CV795" s="91"/>
      <c r="CW795" s="91"/>
      <c r="CX795" s="91"/>
      <c r="CY795" s="91"/>
      <c r="CZ795" s="91"/>
      <c r="DA795" s="91"/>
      <c r="DB795" s="91"/>
      <c r="DC795" s="91"/>
      <c r="DD795" s="91"/>
      <c r="DE795" s="91"/>
      <c r="DF795" s="91"/>
      <c r="DG795" s="91"/>
      <c r="DH795" s="91"/>
      <c r="DI795" s="91"/>
      <c r="DJ795" s="91"/>
      <c r="DK795" s="91"/>
      <c r="DL795" s="91"/>
      <c r="DM795" s="91"/>
      <c r="DN795" s="91"/>
      <c r="DO795" s="91"/>
      <c r="DP795" s="91"/>
      <c r="DQ795" s="91"/>
      <c r="DR795" s="91"/>
      <c r="DS795" s="91"/>
      <c r="DT795" s="91"/>
      <c r="DU795" s="91"/>
      <c r="DV795" s="91"/>
      <c r="DW795" s="91"/>
      <c r="DX795" s="91"/>
      <c r="DY795" s="91"/>
      <c r="DZ795" s="91"/>
      <c r="EA795" s="91"/>
      <c r="EB795" s="91"/>
      <c r="EC795" s="91"/>
      <c r="ED795" s="91"/>
      <c r="EE795" s="91"/>
      <c r="EF795" s="91"/>
      <c r="EG795" s="91"/>
      <c r="EH795" s="91"/>
      <c r="EI795" s="91"/>
      <c r="EJ795" s="91"/>
      <c r="EK795" s="91"/>
      <c r="EL795" s="91"/>
      <c r="EM795" s="91"/>
      <c r="EN795" s="91"/>
      <c r="EO795" s="91"/>
      <c r="EP795" s="91"/>
      <c r="EQ795" s="91"/>
      <c r="ER795" s="91"/>
      <c r="ES795" s="91"/>
      <c r="ET795" s="91"/>
      <c r="EU795" s="91"/>
    </row>
    <row r="796" spans="1:151" s="138" customFormat="1" x14ac:dyDescent="0.25">
      <c r="A796" s="34"/>
      <c r="B796" s="1" t="s">
        <v>27</v>
      </c>
      <c r="C796" s="35"/>
      <c r="D796" s="36">
        <v>1</v>
      </c>
      <c r="E796" s="38">
        <v>1</v>
      </c>
      <c r="F796" s="36"/>
      <c r="G796" s="38"/>
      <c r="H796" s="38"/>
      <c r="I796" s="3"/>
      <c r="J796" s="41"/>
      <c r="K796" s="5"/>
      <c r="L796" s="5"/>
      <c r="M796" s="5"/>
      <c r="N796" s="5"/>
      <c r="O796" s="5"/>
      <c r="P796" s="5"/>
      <c r="Q796" s="5"/>
      <c r="R796" s="91"/>
      <c r="S796" s="91"/>
      <c r="T796" s="91"/>
      <c r="U796" s="91"/>
      <c r="V796" s="91"/>
      <c r="W796" s="91"/>
      <c r="X796" s="91"/>
      <c r="Y796" s="91"/>
      <c r="Z796" s="91"/>
      <c r="AA796" s="91"/>
      <c r="AB796" s="91"/>
      <c r="AC796" s="91"/>
      <c r="AD796" s="91"/>
      <c r="AE796" s="91"/>
      <c r="AF796" s="91"/>
      <c r="AG796" s="91"/>
      <c r="AH796" s="91"/>
      <c r="AI796" s="91"/>
      <c r="AJ796" s="91"/>
      <c r="AK796" s="91"/>
      <c r="AL796" s="91"/>
      <c r="AM796" s="91"/>
      <c r="AN796" s="91"/>
      <c r="AO796" s="91"/>
      <c r="AP796" s="91"/>
      <c r="AQ796" s="91"/>
      <c r="AR796" s="91"/>
      <c r="AS796" s="91"/>
      <c r="AT796" s="91"/>
      <c r="AU796" s="91"/>
      <c r="AV796" s="91"/>
      <c r="AW796" s="91"/>
      <c r="AX796" s="91"/>
      <c r="AY796" s="91"/>
      <c r="AZ796" s="91"/>
      <c r="BA796" s="91"/>
      <c r="BB796" s="91"/>
      <c r="BC796" s="91"/>
      <c r="BD796" s="91"/>
      <c r="BE796" s="91"/>
      <c r="BF796" s="91"/>
      <c r="BG796" s="91"/>
      <c r="BH796" s="91"/>
      <c r="BI796" s="91"/>
      <c r="BJ796" s="91"/>
      <c r="BK796" s="91"/>
      <c r="BL796" s="91"/>
      <c r="BM796" s="91"/>
      <c r="BN796" s="91"/>
      <c r="BO796" s="91"/>
      <c r="BP796" s="91"/>
      <c r="BQ796" s="91"/>
      <c r="BR796" s="91"/>
      <c r="BS796" s="91"/>
      <c r="BT796" s="91"/>
      <c r="BU796" s="91"/>
      <c r="BV796" s="91"/>
      <c r="BW796" s="91"/>
      <c r="BX796" s="91"/>
      <c r="BY796" s="91"/>
      <c r="BZ796" s="91"/>
      <c r="CA796" s="91"/>
      <c r="CB796" s="91"/>
      <c r="CC796" s="91"/>
      <c r="CD796" s="91"/>
      <c r="CE796" s="91"/>
      <c r="CF796" s="91"/>
      <c r="CG796" s="91"/>
      <c r="CH796" s="91"/>
      <c r="CI796" s="91"/>
      <c r="CJ796" s="91"/>
      <c r="CK796" s="91"/>
      <c r="CL796" s="91"/>
      <c r="CM796" s="91"/>
      <c r="CN796" s="91"/>
      <c r="CO796" s="91"/>
      <c r="CP796" s="91"/>
      <c r="CQ796" s="91"/>
      <c r="CR796" s="91"/>
      <c r="CS796" s="91"/>
      <c r="CT796" s="91"/>
      <c r="CU796" s="91"/>
      <c r="CV796" s="91"/>
      <c r="CW796" s="91"/>
      <c r="CX796" s="91"/>
      <c r="CY796" s="91"/>
      <c r="CZ796" s="91"/>
      <c r="DA796" s="91"/>
      <c r="DB796" s="91"/>
      <c r="DC796" s="91"/>
      <c r="DD796" s="91"/>
      <c r="DE796" s="91"/>
      <c r="DF796" s="91"/>
      <c r="DG796" s="91"/>
      <c r="DH796" s="91"/>
      <c r="DI796" s="91"/>
      <c r="DJ796" s="91"/>
      <c r="DK796" s="91"/>
      <c r="DL796" s="91"/>
      <c r="DM796" s="91"/>
      <c r="DN796" s="91"/>
      <c r="DO796" s="91"/>
      <c r="DP796" s="91"/>
      <c r="DQ796" s="91"/>
      <c r="DR796" s="91"/>
      <c r="DS796" s="91"/>
      <c r="DT796" s="91"/>
      <c r="DU796" s="91"/>
      <c r="DV796" s="91"/>
      <c r="DW796" s="91"/>
      <c r="DX796" s="91"/>
      <c r="DY796" s="91"/>
      <c r="DZ796" s="91"/>
      <c r="EA796" s="91"/>
      <c r="EB796" s="91"/>
      <c r="EC796" s="91"/>
      <c r="ED796" s="91"/>
      <c r="EE796" s="91"/>
      <c r="EF796" s="91"/>
      <c r="EG796" s="91"/>
      <c r="EH796" s="91"/>
      <c r="EI796" s="91"/>
      <c r="EJ796" s="91"/>
      <c r="EK796" s="91"/>
      <c r="EL796" s="91"/>
      <c r="EM796" s="91"/>
      <c r="EN796" s="91"/>
      <c r="EO796" s="91"/>
      <c r="EP796" s="91"/>
      <c r="EQ796" s="91"/>
      <c r="ER796" s="91"/>
      <c r="ES796" s="91"/>
      <c r="ET796" s="91"/>
      <c r="EU796" s="91"/>
    </row>
    <row r="797" spans="1:151" s="138" customFormat="1" x14ac:dyDescent="0.25">
      <c r="A797" s="34"/>
      <c r="B797" s="1" t="s">
        <v>28</v>
      </c>
      <c r="C797" s="35"/>
      <c r="D797" s="36">
        <v>3</v>
      </c>
      <c r="E797" s="38">
        <v>3</v>
      </c>
      <c r="F797" s="36"/>
      <c r="G797" s="38"/>
      <c r="H797" s="38"/>
      <c r="I797" s="3"/>
      <c r="J797" s="41"/>
      <c r="K797" s="5"/>
      <c r="L797" s="5"/>
      <c r="M797" s="5"/>
      <c r="N797" s="5"/>
      <c r="O797" s="5"/>
      <c r="P797" s="5"/>
      <c r="Q797" s="5"/>
      <c r="R797" s="91"/>
      <c r="S797" s="91"/>
      <c r="T797" s="91"/>
      <c r="U797" s="91"/>
      <c r="V797" s="91"/>
      <c r="W797" s="91"/>
      <c r="X797" s="91"/>
      <c r="Y797" s="91"/>
      <c r="Z797" s="91"/>
      <c r="AA797" s="91"/>
      <c r="AB797" s="91"/>
      <c r="AC797" s="91"/>
      <c r="AD797" s="91"/>
      <c r="AE797" s="91"/>
      <c r="AF797" s="91"/>
      <c r="AG797" s="91"/>
      <c r="AH797" s="91"/>
      <c r="AI797" s="91"/>
      <c r="AJ797" s="91"/>
      <c r="AK797" s="91"/>
      <c r="AL797" s="91"/>
      <c r="AM797" s="91"/>
      <c r="AN797" s="91"/>
      <c r="AO797" s="91"/>
      <c r="AP797" s="91"/>
      <c r="AQ797" s="91"/>
      <c r="AR797" s="91"/>
      <c r="AS797" s="91"/>
      <c r="AT797" s="91"/>
      <c r="AU797" s="91"/>
      <c r="AV797" s="91"/>
      <c r="AW797" s="91"/>
      <c r="AX797" s="91"/>
      <c r="AY797" s="91"/>
      <c r="AZ797" s="91"/>
      <c r="BA797" s="91"/>
      <c r="BB797" s="91"/>
      <c r="BC797" s="91"/>
      <c r="BD797" s="91"/>
      <c r="BE797" s="91"/>
      <c r="BF797" s="91"/>
      <c r="BG797" s="91"/>
      <c r="BH797" s="91"/>
      <c r="BI797" s="91"/>
      <c r="BJ797" s="91"/>
      <c r="BK797" s="91"/>
      <c r="BL797" s="91"/>
      <c r="BM797" s="91"/>
      <c r="BN797" s="91"/>
      <c r="BO797" s="91"/>
      <c r="BP797" s="91"/>
      <c r="BQ797" s="91"/>
      <c r="BR797" s="91"/>
      <c r="BS797" s="91"/>
      <c r="BT797" s="91"/>
      <c r="BU797" s="91"/>
      <c r="BV797" s="91"/>
      <c r="BW797" s="91"/>
      <c r="BX797" s="91"/>
      <c r="BY797" s="91"/>
      <c r="BZ797" s="91"/>
      <c r="CA797" s="91"/>
      <c r="CB797" s="91"/>
      <c r="CC797" s="91"/>
      <c r="CD797" s="91"/>
      <c r="CE797" s="91"/>
      <c r="CF797" s="91"/>
      <c r="CG797" s="91"/>
      <c r="CH797" s="91"/>
      <c r="CI797" s="91"/>
      <c r="CJ797" s="91"/>
      <c r="CK797" s="91"/>
      <c r="CL797" s="91"/>
      <c r="CM797" s="91"/>
      <c r="CN797" s="91"/>
      <c r="CO797" s="91"/>
      <c r="CP797" s="91"/>
      <c r="CQ797" s="91"/>
      <c r="CR797" s="91"/>
      <c r="CS797" s="91"/>
      <c r="CT797" s="91"/>
      <c r="CU797" s="91"/>
      <c r="CV797" s="91"/>
      <c r="CW797" s="91"/>
      <c r="CX797" s="91"/>
      <c r="CY797" s="91"/>
      <c r="CZ797" s="91"/>
      <c r="DA797" s="91"/>
      <c r="DB797" s="91"/>
      <c r="DC797" s="91"/>
      <c r="DD797" s="91"/>
      <c r="DE797" s="91"/>
      <c r="DF797" s="91"/>
      <c r="DG797" s="91"/>
      <c r="DH797" s="91"/>
      <c r="DI797" s="91"/>
      <c r="DJ797" s="91"/>
      <c r="DK797" s="91"/>
      <c r="DL797" s="91"/>
      <c r="DM797" s="91"/>
      <c r="DN797" s="91"/>
      <c r="DO797" s="91"/>
      <c r="DP797" s="91"/>
      <c r="DQ797" s="91"/>
      <c r="DR797" s="91"/>
      <c r="DS797" s="91"/>
      <c r="DT797" s="91"/>
      <c r="DU797" s="91"/>
      <c r="DV797" s="91"/>
      <c r="DW797" s="91"/>
      <c r="DX797" s="91"/>
      <c r="DY797" s="91"/>
      <c r="DZ797" s="91"/>
      <c r="EA797" s="91"/>
      <c r="EB797" s="91"/>
      <c r="EC797" s="91"/>
      <c r="ED797" s="91"/>
      <c r="EE797" s="91"/>
      <c r="EF797" s="91"/>
      <c r="EG797" s="91"/>
      <c r="EH797" s="91"/>
      <c r="EI797" s="91"/>
      <c r="EJ797" s="91"/>
      <c r="EK797" s="91"/>
      <c r="EL797" s="91"/>
      <c r="EM797" s="91"/>
      <c r="EN797" s="91"/>
      <c r="EO797" s="91"/>
      <c r="EP797" s="91"/>
      <c r="EQ797" s="91"/>
      <c r="ER797" s="91"/>
      <c r="ES797" s="91"/>
      <c r="ET797" s="91"/>
      <c r="EU797" s="91"/>
    </row>
    <row r="798" spans="1:151" ht="30" x14ac:dyDescent="0.25">
      <c r="A798" s="34" t="s">
        <v>182</v>
      </c>
      <c r="C798" s="35">
        <v>180</v>
      </c>
      <c r="D798" s="37"/>
      <c r="E798" s="37"/>
      <c r="F798" s="36">
        <v>1.2166666666666666</v>
      </c>
      <c r="G798" s="38">
        <v>1.3416666666666668</v>
      </c>
      <c r="H798" s="38">
        <v>11.941666666666666</v>
      </c>
      <c r="I798" s="36">
        <v>65</v>
      </c>
      <c r="J798" s="27" t="s">
        <v>183</v>
      </c>
    </row>
    <row r="799" spans="1:151" x14ac:dyDescent="0.25">
      <c r="A799" s="34"/>
      <c r="B799" s="1" t="s">
        <v>184</v>
      </c>
      <c r="C799" s="35"/>
      <c r="D799" s="38">
        <v>1.5</v>
      </c>
      <c r="E799" s="38">
        <v>1.5</v>
      </c>
      <c r="F799" s="36"/>
      <c r="G799" s="36"/>
      <c r="H799" s="36"/>
      <c r="I799" s="36"/>
      <c r="J799" s="27"/>
    </row>
    <row r="800" spans="1:151" x14ac:dyDescent="0.25">
      <c r="A800" s="34"/>
      <c r="B800" s="1" t="s">
        <v>74</v>
      </c>
      <c r="C800" s="35"/>
      <c r="D800" s="38">
        <v>8</v>
      </c>
      <c r="E800" s="38">
        <v>8</v>
      </c>
      <c r="F800" s="36"/>
      <c r="G800" s="38"/>
      <c r="H800" s="38"/>
      <c r="I800" s="36"/>
      <c r="J800" s="27"/>
    </row>
    <row r="801" spans="1:151" x14ac:dyDescent="0.25">
      <c r="A801" s="96"/>
      <c r="B801" s="1" t="s">
        <v>24</v>
      </c>
      <c r="C801" s="35"/>
      <c r="D801" s="38">
        <v>90</v>
      </c>
      <c r="E801" s="38">
        <v>90</v>
      </c>
      <c r="F801" s="36"/>
      <c r="G801" s="38"/>
      <c r="H801" s="38"/>
      <c r="I801" s="36"/>
      <c r="J801" s="27"/>
    </row>
    <row r="802" spans="1:151" x14ac:dyDescent="0.25">
      <c r="A802" s="96"/>
      <c r="B802" s="1" t="s">
        <v>33</v>
      </c>
      <c r="C802" s="35"/>
      <c r="D802" s="38">
        <v>108</v>
      </c>
      <c r="E802" s="38">
        <v>108</v>
      </c>
      <c r="F802" s="36"/>
      <c r="G802" s="38"/>
      <c r="H802" s="38"/>
      <c r="I802" s="36"/>
      <c r="J802" s="27"/>
    </row>
    <row r="803" spans="1:151" s="40" customFormat="1" x14ac:dyDescent="0.25">
      <c r="A803" s="34" t="s">
        <v>101</v>
      </c>
      <c r="B803" s="1"/>
      <c r="C803" s="51" t="s">
        <v>102</v>
      </c>
      <c r="D803" s="37"/>
      <c r="E803" s="37"/>
      <c r="F803" s="36">
        <v>4</v>
      </c>
      <c r="G803" s="38">
        <v>6</v>
      </c>
      <c r="H803" s="3">
        <v>12.83</v>
      </c>
      <c r="I803" s="36">
        <v>122</v>
      </c>
      <c r="J803" s="27" t="s">
        <v>103</v>
      </c>
      <c r="K803" s="5"/>
      <c r="L803" s="5"/>
      <c r="M803" s="5"/>
      <c r="N803" s="5"/>
      <c r="O803" s="5"/>
      <c r="P803" s="5"/>
      <c r="Q803" s="5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6"/>
      <c r="CA803" s="6"/>
      <c r="CB803" s="6"/>
      <c r="CC803" s="6"/>
      <c r="CD803" s="6"/>
      <c r="CE803" s="6"/>
      <c r="CF803" s="6"/>
      <c r="CG803" s="6"/>
      <c r="CH803" s="6"/>
      <c r="CI803" s="6"/>
      <c r="CJ803" s="6"/>
      <c r="CK803" s="6"/>
      <c r="CL803" s="6"/>
      <c r="CM803" s="6"/>
      <c r="CN803" s="6"/>
      <c r="CO803" s="6"/>
      <c r="CP803" s="6"/>
      <c r="CQ803" s="6"/>
      <c r="CR803" s="6"/>
      <c r="CS803" s="6"/>
      <c r="CT803" s="6"/>
      <c r="CU803" s="6"/>
      <c r="CV803" s="6"/>
      <c r="CW803" s="6"/>
      <c r="CX803" s="6"/>
      <c r="CY803" s="6"/>
      <c r="CZ803" s="6"/>
      <c r="DA803" s="6"/>
      <c r="DB803" s="6"/>
      <c r="DC803" s="6"/>
      <c r="DD803" s="6"/>
      <c r="DE803" s="6"/>
      <c r="DF803" s="6"/>
      <c r="DG803" s="6"/>
      <c r="DH803" s="6"/>
      <c r="DI803" s="6"/>
      <c r="DJ803" s="6"/>
      <c r="DK803" s="6"/>
      <c r="DL803" s="6"/>
      <c r="DM803" s="6"/>
      <c r="DN803" s="6"/>
      <c r="DO803" s="6"/>
      <c r="DP803" s="6"/>
      <c r="DQ803" s="6"/>
      <c r="DR803" s="6"/>
      <c r="DS803" s="6"/>
      <c r="DT803" s="6"/>
      <c r="DU803" s="6"/>
      <c r="DV803" s="6"/>
      <c r="DW803" s="6"/>
      <c r="DX803" s="6"/>
      <c r="DY803" s="6"/>
      <c r="DZ803" s="6"/>
      <c r="EA803" s="6"/>
      <c r="EB803" s="6"/>
      <c r="EC803" s="6"/>
      <c r="ED803" s="6"/>
      <c r="EE803" s="6"/>
      <c r="EF803" s="6"/>
      <c r="EG803" s="6"/>
      <c r="EH803" s="6"/>
      <c r="EI803" s="6"/>
      <c r="EJ803" s="6"/>
      <c r="EK803" s="6"/>
      <c r="EL803" s="6"/>
      <c r="EM803" s="6"/>
      <c r="EN803" s="6"/>
      <c r="EO803" s="6"/>
      <c r="EP803" s="6"/>
      <c r="EQ803" s="6"/>
      <c r="ER803" s="6"/>
      <c r="ES803" s="6"/>
      <c r="ET803" s="6"/>
      <c r="EU803" s="6"/>
    </row>
    <row r="804" spans="1:151" s="40" customFormat="1" x14ac:dyDescent="0.25">
      <c r="A804" s="34"/>
      <c r="B804" s="1" t="s">
        <v>37</v>
      </c>
      <c r="C804" s="35"/>
      <c r="D804" s="38">
        <v>25</v>
      </c>
      <c r="E804" s="38">
        <v>25</v>
      </c>
      <c r="F804" s="36"/>
      <c r="G804" s="38"/>
      <c r="H804" s="38"/>
      <c r="I804" s="36"/>
      <c r="J804" s="27"/>
      <c r="K804" s="5"/>
      <c r="L804" s="5"/>
      <c r="M804" s="5"/>
      <c r="N804" s="5"/>
      <c r="O804" s="5"/>
      <c r="P804" s="5"/>
      <c r="Q804" s="5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  <c r="CA804" s="6"/>
      <c r="CB804" s="6"/>
      <c r="CC804" s="6"/>
      <c r="CD804" s="6"/>
      <c r="CE804" s="6"/>
      <c r="CF804" s="6"/>
      <c r="CG804" s="6"/>
      <c r="CH804" s="6"/>
      <c r="CI804" s="6"/>
      <c r="CJ804" s="6"/>
      <c r="CK804" s="6"/>
      <c r="CL804" s="6"/>
      <c r="CM804" s="6"/>
      <c r="CN804" s="6"/>
      <c r="CO804" s="6"/>
      <c r="CP804" s="6"/>
      <c r="CQ804" s="6"/>
      <c r="CR804" s="6"/>
      <c r="CS804" s="6"/>
      <c r="CT804" s="6"/>
      <c r="CU804" s="6"/>
      <c r="CV804" s="6"/>
      <c r="CW804" s="6"/>
      <c r="CX804" s="6"/>
      <c r="CY804" s="6"/>
      <c r="CZ804" s="6"/>
      <c r="DA804" s="6"/>
      <c r="DB804" s="6"/>
      <c r="DC804" s="6"/>
      <c r="DD804" s="6"/>
      <c r="DE804" s="6"/>
      <c r="DF804" s="6"/>
      <c r="DG804" s="6"/>
      <c r="DH804" s="6"/>
      <c r="DI804" s="6"/>
      <c r="DJ804" s="6"/>
      <c r="DK804" s="6"/>
      <c r="DL804" s="6"/>
      <c r="DM804" s="6"/>
      <c r="DN804" s="6"/>
      <c r="DO804" s="6"/>
      <c r="DP804" s="6"/>
      <c r="DQ804" s="6"/>
      <c r="DR804" s="6"/>
      <c r="DS804" s="6"/>
      <c r="DT804" s="6"/>
      <c r="DU804" s="6"/>
      <c r="DV804" s="6"/>
      <c r="DW804" s="6"/>
      <c r="DX804" s="6"/>
      <c r="DY804" s="6"/>
      <c r="DZ804" s="6"/>
      <c r="EA804" s="6"/>
      <c r="EB804" s="6"/>
      <c r="EC804" s="6"/>
      <c r="ED804" s="6"/>
      <c r="EE804" s="6"/>
      <c r="EF804" s="6"/>
      <c r="EG804" s="6"/>
      <c r="EH804" s="6"/>
      <c r="EI804" s="6"/>
      <c r="EJ804" s="6"/>
      <c r="EK804" s="6"/>
      <c r="EL804" s="6"/>
      <c r="EM804" s="6"/>
      <c r="EN804" s="6"/>
      <c r="EO804" s="6"/>
      <c r="EP804" s="6"/>
      <c r="EQ804" s="6"/>
      <c r="ER804" s="6"/>
      <c r="ES804" s="6"/>
      <c r="ET804" s="6"/>
      <c r="EU804" s="6"/>
    </row>
    <row r="805" spans="1:151" s="40" customFormat="1" x14ac:dyDescent="0.25">
      <c r="A805" s="34"/>
      <c r="B805" s="1" t="s">
        <v>104</v>
      </c>
      <c r="C805" s="35"/>
      <c r="D805" s="36">
        <v>7.14</v>
      </c>
      <c r="E805" s="38">
        <v>7</v>
      </c>
      <c r="F805" s="36"/>
      <c r="G805" s="38"/>
      <c r="H805" s="38"/>
      <c r="I805" s="36"/>
      <c r="J805" s="27"/>
      <c r="K805" s="5"/>
      <c r="L805" s="5"/>
      <c r="M805" s="5"/>
      <c r="N805" s="5"/>
      <c r="O805" s="5"/>
      <c r="P805" s="5"/>
      <c r="Q805" s="5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  <c r="CA805" s="6"/>
      <c r="CB805" s="6"/>
      <c r="CC805" s="6"/>
      <c r="CD805" s="6"/>
      <c r="CE805" s="6"/>
      <c r="CF805" s="6"/>
      <c r="CG805" s="6"/>
      <c r="CH805" s="6"/>
      <c r="CI805" s="6"/>
      <c r="CJ805" s="6"/>
      <c r="CK805" s="6"/>
      <c r="CL805" s="6"/>
      <c r="CM805" s="6"/>
      <c r="CN805" s="6"/>
      <c r="CO805" s="6"/>
      <c r="CP805" s="6"/>
      <c r="CQ805" s="6"/>
      <c r="CR805" s="6"/>
      <c r="CS805" s="6"/>
      <c r="CT805" s="6"/>
      <c r="CU805" s="6"/>
      <c r="CV805" s="6"/>
      <c r="CW805" s="6"/>
      <c r="CX805" s="6"/>
      <c r="CY805" s="6"/>
      <c r="CZ805" s="6"/>
      <c r="DA805" s="6"/>
      <c r="DB805" s="6"/>
      <c r="DC805" s="6"/>
      <c r="DD805" s="6"/>
      <c r="DE805" s="6"/>
      <c r="DF805" s="6"/>
      <c r="DG805" s="6"/>
      <c r="DH805" s="6"/>
      <c r="DI805" s="6"/>
      <c r="DJ805" s="6"/>
      <c r="DK805" s="6"/>
      <c r="DL805" s="6"/>
      <c r="DM805" s="6"/>
      <c r="DN805" s="6"/>
      <c r="DO805" s="6"/>
      <c r="DP805" s="6"/>
      <c r="DQ805" s="6"/>
      <c r="DR805" s="6"/>
      <c r="DS805" s="6"/>
      <c r="DT805" s="6"/>
      <c r="DU805" s="6"/>
      <c r="DV805" s="6"/>
      <c r="DW805" s="6"/>
      <c r="DX805" s="6"/>
      <c r="DY805" s="6"/>
      <c r="DZ805" s="6"/>
      <c r="EA805" s="6"/>
      <c r="EB805" s="6"/>
      <c r="EC805" s="6"/>
      <c r="ED805" s="6"/>
      <c r="EE805" s="6"/>
      <c r="EF805" s="6"/>
      <c r="EG805" s="6"/>
      <c r="EH805" s="6"/>
      <c r="EI805" s="6"/>
      <c r="EJ805" s="6"/>
      <c r="EK805" s="6"/>
      <c r="EL805" s="6"/>
      <c r="EM805" s="6"/>
      <c r="EN805" s="6"/>
      <c r="EO805" s="6"/>
      <c r="EP805" s="6"/>
      <c r="EQ805" s="6"/>
      <c r="ER805" s="6"/>
      <c r="ES805" s="6"/>
      <c r="ET805" s="6"/>
      <c r="EU805" s="6"/>
    </row>
    <row r="806" spans="1:151" s="40" customFormat="1" x14ac:dyDescent="0.25">
      <c r="A806" s="114"/>
      <c r="B806" s="1" t="s">
        <v>28</v>
      </c>
      <c r="C806" s="35"/>
      <c r="D806" s="38">
        <v>3</v>
      </c>
      <c r="E806" s="38">
        <v>3</v>
      </c>
      <c r="F806" s="115" t="s">
        <v>38</v>
      </c>
      <c r="G806" s="82"/>
      <c r="H806" s="82"/>
      <c r="I806" s="112"/>
      <c r="J806" s="27"/>
      <c r="K806" s="5"/>
      <c r="L806" s="5"/>
      <c r="M806" s="5"/>
      <c r="N806" s="5"/>
      <c r="O806" s="5"/>
      <c r="P806" s="5"/>
      <c r="Q806" s="5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6"/>
      <c r="DW806" s="6"/>
      <c r="DX806" s="6"/>
      <c r="DY806" s="6"/>
      <c r="DZ806" s="6"/>
      <c r="EA806" s="6"/>
      <c r="EB806" s="6"/>
      <c r="EC806" s="6"/>
      <c r="ED806" s="6"/>
      <c r="EE806" s="6"/>
      <c r="EF806" s="6"/>
      <c r="EG806" s="6"/>
      <c r="EH806" s="6"/>
      <c r="EI806" s="6"/>
      <c r="EJ806" s="6"/>
      <c r="EK806" s="6"/>
      <c r="EL806" s="6"/>
      <c r="EM806" s="6"/>
      <c r="EN806" s="6"/>
      <c r="EO806" s="6"/>
      <c r="EP806" s="6"/>
      <c r="EQ806" s="6"/>
      <c r="ER806" s="6"/>
      <c r="ES806" s="6"/>
      <c r="ET806" s="6"/>
      <c r="EU806" s="6"/>
    </row>
    <row r="807" spans="1:151" x14ac:dyDescent="0.25">
      <c r="A807" s="53" t="s">
        <v>39</v>
      </c>
      <c r="B807" s="54"/>
      <c r="C807" s="55">
        <v>418</v>
      </c>
      <c r="D807" s="31"/>
      <c r="E807" s="84"/>
      <c r="F807" s="31">
        <f>SUM(F790:F806)</f>
        <v>13.216666666666667</v>
      </c>
      <c r="G807" s="31">
        <f>SUM(G790:G806)</f>
        <v>13.941666666666666</v>
      </c>
      <c r="H807" s="31">
        <f>SUM(H790:H806)</f>
        <v>50.771666666666661</v>
      </c>
      <c r="I807" s="31">
        <f>SUM(I790:I806)</f>
        <v>381</v>
      </c>
      <c r="J807" s="18"/>
    </row>
    <row r="808" spans="1:151" s="40" customFormat="1" x14ac:dyDescent="0.25">
      <c r="A808" s="34" t="s">
        <v>105</v>
      </c>
      <c r="B808" s="1"/>
      <c r="C808" s="35">
        <v>100</v>
      </c>
      <c r="D808" s="56">
        <v>114</v>
      </c>
      <c r="E808" s="35">
        <v>100</v>
      </c>
      <c r="F808" s="36">
        <v>0.4</v>
      </c>
      <c r="G808" s="38">
        <v>0.4</v>
      </c>
      <c r="H808" s="3">
        <v>12</v>
      </c>
      <c r="I808" s="38">
        <v>53.2</v>
      </c>
      <c r="J808" s="41" t="s">
        <v>185</v>
      </c>
      <c r="K808" s="5"/>
      <c r="L808" s="5"/>
      <c r="M808" s="5"/>
      <c r="N808" s="5"/>
      <c r="O808" s="5"/>
      <c r="P808" s="5"/>
      <c r="Q808" s="5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  <c r="CA808" s="6"/>
      <c r="CB808" s="6"/>
      <c r="CC808" s="6"/>
      <c r="CD808" s="6"/>
      <c r="CE808" s="6"/>
      <c r="CF808" s="6"/>
      <c r="CG808" s="6"/>
      <c r="CH808" s="6"/>
      <c r="CI808" s="6"/>
      <c r="CJ808" s="6"/>
      <c r="CK808" s="6"/>
      <c r="CL808" s="6"/>
      <c r="CM808" s="6"/>
      <c r="CN808" s="6"/>
      <c r="CO808" s="6"/>
      <c r="CP808" s="6"/>
      <c r="CQ808" s="6"/>
      <c r="CR808" s="6"/>
      <c r="CS808" s="6"/>
      <c r="CT808" s="6"/>
      <c r="CU808" s="6"/>
      <c r="CV808" s="6"/>
      <c r="CW808" s="6"/>
      <c r="CX808" s="6"/>
      <c r="CY808" s="6"/>
      <c r="CZ808" s="6"/>
      <c r="DA808" s="6"/>
      <c r="DB808" s="6"/>
      <c r="DC808" s="6"/>
      <c r="DD808" s="6"/>
      <c r="DE808" s="6"/>
      <c r="DF808" s="6"/>
      <c r="DG808" s="6"/>
      <c r="DH808" s="6"/>
      <c r="DI808" s="6"/>
      <c r="DJ808" s="6"/>
      <c r="DK808" s="6"/>
      <c r="DL808" s="6"/>
      <c r="DM808" s="6"/>
      <c r="DN808" s="6"/>
      <c r="DO808" s="6"/>
      <c r="DP808" s="6"/>
      <c r="DQ808" s="6"/>
      <c r="DR808" s="6"/>
      <c r="DS808" s="6"/>
      <c r="DT808" s="6"/>
      <c r="DU808" s="6"/>
      <c r="DV808" s="6"/>
      <c r="DW808" s="6"/>
      <c r="DX808" s="6"/>
      <c r="DY808" s="6"/>
      <c r="DZ808" s="6"/>
      <c r="EA808" s="6"/>
      <c r="EB808" s="6"/>
      <c r="EC808" s="6"/>
      <c r="ED808" s="6"/>
      <c r="EE808" s="6"/>
      <c r="EF808" s="6"/>
      <c r="EG808" s="6"/>
      <c r="EH808" s="6"/>
      <c r="EI808" s="6"/>
      <c r="EJ808" s="6"/>
      <c r="EK808" s="6"/>
      <c r="EL808" s="6"/>
      <c r="EM808" s="6"/>
      <c r="EN808" s="6"/>
      <c r="EO808" s="6"/>
      <c r="EP808" s="6"/>
      <c r="EQ808" s="6"/>
      <c r="ER808" s="6"/>
      <c r="ES808" s="6"/>
      <c r="ET808" s="6"/>
      <c r="EU808" s="6"/>
    </row>
    <row r="809" spans="1:151" s="40" customFormat="1" x14ac:dyDescent="0.25">
      <c r="A809" s="34" t="s">
        <v>186</v>
      </c>
      <c r="B809" s="1"/>
      <c r="C809" s="35"/>
      <c r="D809" s="56"/>
      <c r="E809" s="35"/>
      <c r="F809" s="36"/>
      <c r="G809" s="38"/>
      <c r="H809" s="3"/>
      <c r="I809" s="38"/>
      <c r="J809" s="41"/>
      <c r="K809" s="5"/>
      <c r="L809" s="5"/>
      <c r="M809" s="5"/>
      <c r="N809" s="5"/>
      <c r="O809" s="5"/>
      <c r="P809" s="5"/>
      <c r="Q809" s="5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  <c r="CA809" s="6"/>
      <c r="CB809" s="6"/>
      <c r="CC809" s="6"/>
      <c r="CD809" s="6"/>
      <c r="CE809" s="6"/>
      <c r="CF809" s="6"/>
      <c r="CG809" s="6"/>
      <c r="CH809" s="6"/>
      <c r="CI809" s="6"/>
      <c r="CJ809" s="6"/>
      <c r="CK809" s="6"/>
      <c r="CL809" s="6"/>
      <c r="CM809" s="6"/>
      <c r="CN809" s="6"/>
      <c r="CO809" s="6"/>
      <c r="CP809" s="6"/>
      <c r="CQ809" s="6"/>
      <c r="CR809" s="6"/>
      <c r="CS809" s="6"/>
      <c r="CT809" s="6"/>
      <c r="CU809" s="6"/>
      <c r="CV809" s="6"/>
      <c r="CW809" s="6"/>
      <c r="CX809" s="6"/>
      <c r="CY809" s="6"/>
      <c r="CZ809" s="6"/>
      <c r="DA809" s="6"/>
      <c r="DB809" s="6"/>
      <c r="DC809" s="6"/>
      <c r="DD809" s="6"/>
      <c r="DE809" s="6"/>
      <c r="DF809" s="6"/>
      <c r="DG809" s="6"/>
      <c r="DH809" s="6"/>
      <c r="DI809" s="6"/>
      <c r="DJ809" s="6"/>
      <c r="DK809" s="6"/>
      <c r="DL809" s="6"/>
      <c r="DM809" s="6"/>
      <c r="DN809" s="6"/>
      <c r="DO809" s="6"/>
      <c r="DP809" s="6"/>
      <c r="DQ809" s="6"/>
      <c r="DR809" s="6"/>
      <c r="DS809" s="6"/>
      <c r="DT809" s="6"/>
      <c r="DU809" s="6"/>
      <c r="DV809" s="6"/>
      <c r="DW809" s="6"/>
      <c r="DX809" s="6"/>
      <c r="DY809" s="6"/>
      <c r="DZ809" s="6"/>
      <c r="EA809" s="6"/>
      <c r="EB809" s="6"/>
      <c r="EC809" s="6"/>
      <c r="ED809" s="6"/>
      <c r="EE809" s="6"/>
      <c r="EF809" s="6"/>
      <c r="EG809" s="6"/>
      <c r="EH809" s="6"/>
      <c r="EI809" s="6"/>
      <c r="EJ809" s="6"/>
      <c r="EK809" s="6"/>
      <c r="EL809" s="6"/>
      <c r="EM809" s="6"/>
      <c r="EN809" s="6"/>
      <c r="EO809" s="6"/>
      <c r="EP809" s="6"/>
      <c r="EQ809" s="6"/>
      <c r="ER809" s="6"/>
      <c r="ES809" s="6"/>
      <c r="ET809" s="6"/>
      <c r="EU809" s="6"/>
    </row>
    <row r="810" spans="1:151" x14ac:dyDescent="0.25">
      <c r="A810" s="53" t="s">
        <v>39</v>
      </c>
      <c r="B810" s="54"/>
      <c r="C810" s="55">
        <v>85</v>
      </c>
      <c r="D810" s="57"/>
      <c r="E810" s="162"/>
      <c r="F810" s="31">
        <f>SUM(F808:F809)</f>
        <v>0.4</v>
      </c>
      <c r="G810" s="31">
        <f>SUM(G808:G809)</f>
        <v>0.4</v>
      </c>
      <c r="H810" s="31">
        <f>SUM(H808:H809)</f>
        <v>12</v>
      </c>
      <c r="I810" s="31">
        <f>SUM(I808:I809)</f>
        <v>53.2</v>
      </c>
      <c r="J810" s="33"/>
    </row>
    <row r="811" spans="1:151" x14ac:dyDescent="0.25">
      <c r="A811" s="53"/>
      <c r="B811" s="54"/>
      <c r="C811" s="55">
        <v>518</v>
      </c>
      <c r="D811" s="162"/>
      <c r="E811" s="162"/>
      <c r="F811" s="32">
        <f>F807+F810</f>
        <v>13.616666666666667</v>
      </c>
      <c r="G811" s="32">
        <f>G807+G810</f>
        <v>14.341666666666667</v>
      </c>
      <c r="H811" s="32">
        <f>H807+H810</f>
        <v>62.771666666666661</v>
      </c>
      <c r="I811" s="32">
        <f>I807+I810</f>
        <v>434.2</v>
      </c>
      <c r="J811" s="33"/>
    </row>
    <row r="812" spans="1:151" x14ac:dyDescent="0.25">
      <c r="A812" s="34"/>
      <c r="B812" s="1" t="s">
        <v>43</v>
      </c>
      <c r="C812" s="35"/>
      <c r="D812" s="39"/>
      <c r="E812" s="38"/>
      <c r="F812" s="36"/>
      <c r="G812" s="38"/>
      <c r="I812" s="36"/>
      <c r="J812" s="27"/>
    </row>
    <row r="813" spans="1:151" x14ac:dyDescent="0.25">
      <c r="A813" s="34" t="s">
        <v>187</v>
      </c>
      <c r="C813" s="35">
        <v>50</v>
      </c>
      <c r="D813" s="3"/>
      <c r="E813" s="38"/>
      <c r="F813" s="3">
        <v>1.3</v>
      </c>
      <c r="G813" s="38">
        <v>2.5</v>
      </c>
      <c r="H813" s="3">
        <v>6</v>
      </c>
      <c r="I813" s="36">
        <v>51</v>
      </c>
      <c r="J813" s="127" t="s">
        <v>188</v>
      </c>
    </row>
    <row r="814" spans="1:151" x14ac:dyDescent="0.25">
      <c r="A814" s="34"/>
      <c r="B814" s="1" t="s">
        <v>189</v>
      </c>
      <c r="C814" s="35"/>
      <c r="D814" s="3">
        <v>38.619999999999997</v>
      </c>
      <c r="E814" s="38">
        <v>28.4</v>
      </c>
      <c r="G814" s="38"/>
      <c r="I814" s="36"/>
      <c r="J814" s="77"/>
    </row>
    <row r="815" spans="1:151" x14ac:dyDescent="0.25">
      <c r="A815" s="34"/>
      <c r="B815" s="1" t="s">
        <v>64</v>
      </c>
      <c r="C815" s="35"/>
      <c r="D815" s="163">
        <v>28.91</v>
      </c>
      <c r="E815" s="36">
        <v>21.74</v>
      </c>
      <c r="J815" s="77"/>
    </row>
    <row r="816" spans="1:151" x14ac:dyDescent="0.25">
      <c r="A816" s="34"/>
      <c r="B816" s="1" t="s">
        <v>55</v>
      </c>
      <c r="C816" s="35"/>
      <c r="D816" s="3">
        <v>2.5</v>
      </c>
      <c r="E816" s="36">
        <v>2.5</v>
      </c>
      <c r="J816" s="77"/>
    </row>
    <row r="817" spans="1:151" s="116" customFormat="1" ht="30" x14ac:dyDescent="0.25">
      <c r="A817" s="34" t="s">
        <v>275</v>
      </c>
      <c r="B817" s="1"/>
      <c r="C817" s="35" t="s">
        <v>276</v>
      </c>
      <c r="D817" s="3"/>
      <c r="E817" s="38"/>
      <c r="F817" s="36">
        <v>3.5</v>
      </c>
      <c r="G817" s="38">
        <v>7.8</v>
      </c>
      <c r="H817" s="3">
        <v>19.7</v>
      </c>
      <c r="I817" s="36">
        <v>163</v>
      </c>
      <c r="J817" s="27" t="s">
        <v>113</v>
      </c>
      <c r="K817" s="5"/>
      <c r="L817" s="5"/>
      <c r="M817" s="5"/>
      <c r="N817" s="5"/>
      <c r="O817" s="5"/>
      <c r="P817" s="5"/>
      <c r="Q817" s="5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49"/>
      <c r="AC817" s="49"/>
      <c r="AD817" s="49"/>
      <c r="AE817" s="49"/>
      <c r="AF817" s="49"/>
      <c r="AG817" s="49"/>
      <c r="AH817" s="49"/>
      <c r="AI817" s="49"/>
      <c r="AJ817" s="49"/>
      <c r="AK817" s="49"/>
      <c r="AL817" s="49"/>
      <c r="AM817" s="49"/>
      <c r="AN817" s="49"/>
      <c r="AO817" s="49"/>
      <c r="AP817" s="49"/>
      <c r="AQ817" s="49"/>
      <c r="AR817" s="49"/>
      <c r="AS817" s="49"/>
      <c r="AT817" s="49"/>
      <c r="AU817" s="49"/>
      <c r="AV817" s="49"/>
      <c r="AW817" s="49"/>
      <c r="AX817" s="49"/>
      <c r="AY817" s="49"/>
      <c r="AZ817" s="49"/>
      <c r="BA817" s="49"/>
      <c r="BB817" s="49"/>
      <c r="BC817" s="49"/>
      <c r="BD817" s="49"/>
      <c r="BE817" s="49"/>
      <c r="BF817" s="49"/>
      <c r="BG817" s="49"/>
      <c r="BH817" s="49"/>
      <c r="BI817" s="49"/>
      <c r="BJ817" s="49"/>
      <c r="BK817" s="49"/>
      <c r="BL817" s="49"/>
      <c r="BM817" s="49"/>
      <c r="BN817" s="49"/>
      <c r="BO817" s="49"/>
      <c r="BP817" s="49"/>
      <c r="BQ817" s="49"/>
      <c r="BR817" s="49"/>
      <c r="BS817" s="49"/>
      <c r="BT817" s="49"/>
      <c r="BU817" s="49"/>
      <c r="BV817" s="49"/>
      <c r="BW817" s="49"/>
      <c r="BX817" s="49"/>
      <c r="BY817" s="49"/>
      <c r="BZ817" s="49"/>
      <c r="CA817" s="49"/>
      <c r="CB817" s="49"/>
      <c r="CC817" s="49"/>
      <c r="CD817" s="49"/>
      <c r="CE817" s="49"/>
      <c r="CF817" s="49"/>
      <c r="CG817" s="49"/>
      <c r="CH817" s="49"/>
      <c r="CI817" s="49"/>
      <c r="CJ817" s="49"/>
      <c r="CK817" s="49"/>
      <c r="CL817" s="49"/>
      <c r="CM817" s="49"/>
      <c r="CN817" s="49"/>
      <c r="CO817" s="49"/>
      <c r="CP817" s="49"/>
      <c r="CQ817" s="49"/>
      <c r="CR817" s="49"/>
      <c r="CS817" s="49"/>
      <c r="CT817" s="49"/>
      <c r="CU817" s="49"/>
      <c r="CV817" s="49"/>
      <c r="CW817" s="49"/>
      <c r="CX817" s="49"/>
      <c r="CY817" s="49"/>
      <c r="CZ817" s="49"/>
      <c r="DA817" s="49"/>
      <c r="DB817" s="49"/>
      <c r="DC817" s="49"/>
      <c r="DD817" s="49"/>
      <c r="DE817" s="49"/>
      <c r="DF817" s="49"/>
      <c r="DG817" s="49"/>
      <c r="DH817" s="49"/>
      <c r="DI817" s="49"/>
      <c r="DJ817" s="49"/>
      <c r="DK817" s="49"/>
      <c r="DL817" s="49"/>
      <c r="DM817" s="49"/>
      <c r="DN817" s="49"/>
      <c r="DO817" s="49"/>
      <c r="DP817" s="49"/>
      <c r="DQ817" s="49"/>
      <c r="DR817" s="49"/>
      <c r="DS817" s="49"/>
      <c r="DT817" s="49"/>
      <c r="DU817" s="49"/>
      <c r="DV817" s="49"/>
      <c r="DW817" s="49"/>
      <c r="DX817" s="49"/>
      <c r="DY817" s="49"/>
      <c r="DZ817" s="49"/>
      <c r="EA817" s="49"/>
      <c r="EB817" s="49"/>
      <c r="EC817" s="49"/>
      <c r="ED817" s="49"/>
      <c r="EE817" s="49"/>
      <c r="EF817" s="49"/>
      <c r="EG817" s="49"/>
      <c r="EH817" s="49"/>
      <c r="EI817" s="49"/>
      <c r="EJ817" s="49"/>
      <c r="EK817" s="49"/>
      <c r="EL817" s="49"/>
      <c r="EM817" s="49"/>
      <c r="EN817" s="49"/>
      <c r="EO817" s="49"/>
      <c r="EP817" s="49"/>
      <c r="EQ817" s="49"/>
      <c r="ER817" s="49"/>
      <c r="ES817" s="49"/>
      <c r="ET817" s="49"/>
      <c r="EU817" s="49"/>
    </row>
    <row r="818" spans="1:151" s="116" customFormat="1" x14ac:dyDescent="0.25">
      <c r="A818" s="34"/>
      <c r="B818" s="1" t="s">
        <v>114</v>
      </c>
      <c r="C818" s="35"/>
      <c r="D818" s="3">
        <v>20</v>
      </c>
      <c r="E818" s="38">
        <v>16</v>
      </c>
      <c r="F818" s="36"/>
      <c r="G818" s="36"/>
      <c r="H818" s="36"/>
      <c r="I818" s="36"/>
      <c r="J818" s="27"/>
      <c r="K818" s="5"/>
      <c r="L818" s="5"/>
      <c r="M818" s="5"/>
      <c r="N818" s="5"/>
      <c r="O818" s="5"/>
      <c r="P818" s="5"/>
      <c r="Q818" s="5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49"/>
      <c r="AC818" s="49"/>
      <c r="AD818" s="49"/>
      <c r="AE818" s="49"/>
      <c r="AF818" s="49"/>
      <c r="AG818" s="49"/>
      <c r="AH818" s="49"/>
      <c r="AI818" s="49"/>
      <c r="AJ818" s="49"/>
      <c r="AK818" s="49"/>
      <c r="AL818" s="49"/>
      <c r="AM818" s="49"/>
      <c r="AN818" s="49"/>
      <c r="AO818" s="49"/>
      <c r="AP818" s="49"/>
      <c r="AQ818" s="49"/>
      <c r="AR818" s="49"/>
      <c r="AS818" s="49"/>
      <c r="AT818" s="49"/>
      <c r="AU818" s="49"/>
      <c r="AV818" s="49"/>
      <c r="AW818" s="49"/>
      <c r="AX818" s="49"/>
      <c r="AY818" s="49"/>
      <c r="AZ818" s="49"/>
      <c r="BA818" s="49"/>
      <c r="BB818" s="49"/>
      <c r="BC818" s="49"/>
      <c r="BD818" s="49"/>
      <c r="BE818" s="49"/>
      <c r="BF818" s="49"/>
      <c r="BG818" s="49"/>
      <c r="BH818" s="49"/>
      <c r="BI818" s="49"/>
      <c r="BJ818" s="49"/>
      <c r="BK818" s="49"/>
      <c r="BL818" s="49"/>
      <c r="BM818" s="49"/>
      <c r="BN818" s="49"/>
      <c r="BO818" s="49"/>
      <c r="BP818" s="49"/>
      <c r="BQ818" s="49"/>
      <c r="BR818" s="49"/>
      <c r="BS818" s="49"/>
      <c r="BT818" s="49"/>
      <c r="BU818" s="49"/>
      <c r="BV818" s="49"/>
      <c r="BW818" s="49"/>
      <c r="BX818" s="49"/>
      <c r="BY818" s="49"/>
      <c r="BZ818" s="49"/>
      <c r="CA818" s="49"/>
      <c r="CB818" s="49"/>
      <c r="CC818" s="49"/>
      <c r="CD818" s="49"/>
      <c r="CE818" s="49"/>
      <c r="CF818" s="49"/>
      <c r="CG818" s="49"/>
      <c r="CH818" s="49"/>
      <c r="CI818" s="49"/>
      <c r="CJ818" s="49"/>
      <c r="CK818" s="49"/>
      <c r="CL818" s="49"/>
      <c r="CM818" s="49"/>
      <c r="CN818" s="49"/>
      <c r="CO818" s="49"/>
      <c r="CP818" s="49"/>
      <c r="CQ818" s="49"/>
      <c r="CR818" s="49"/>
      <c r="CS818" s="49"/>
      <c r="CT818" s="49"/>
      <c r="CU818" s="49"/>
      <c r="CV818" s="49"/>
      <c r="CW818" s="49"/>
      <c r="CX818" s="49"/>
      <c r="CY818" s="49"/>
      <c r="CZ818" s="49"/>
      <c r="DA818" s="49"/>
      <c r="DB818" s="49"/>
      <c r="DC818" s="49"/>
      <c r="DD818" s="49"/>
      <c r="DE818" s="49"/>
      <c r="DF818" s="49"/>
      <c r="DG818" s="49"/>
      <c r="DH818" s="49"/>
      <c r="DI818" s="49"/>
      <c r="DJ818" s="49"/>
      <c r="DK818" s="49"/>
      <c r="DL818" s="49"/>
      <c r="DM818" s="49"/>
      <c r="DN818" s="49"/>
      <c r="DO818" s="49"/>
      <c r="DP818" s="49"/>
      <c r="DQ818" s="49"/>
      <c r="DR818" s="49"/>
      <c r="DS818" s="49"/>
      <c r="DT818" s="49"/>
      <c r="DU818" s="49"/>
      <c r="DV818" s="49"/>
      <c r="DW818" s="49"/>
      <c r="DX818" s="49"/>
      <c r="DY818" s="49"/>
      <c r="DZ818" s="49"/>
      <c r="EA818" s="49"/>
      <c r="EB818" s="49"/>
      <c r="EC818" s="49"/>
      <c r="ED818" s="49"/>
      <c r="EE818" s="49"/>
      <c r="EF818" s="49"/>
      <c r="EG818" s="49"/>
      <c r="EH818" s="49"/>
      <c r="EI818" s="49"/>
      <c r="EJ818" s="49"/>
      <c r="EK818" s="49"/>
      <c r="EL818" s="49"/>
      <c r="EM818" s="49"/>
      <c r="EN818" s="49"/>
      <c r="EO818" s="49"/>
      <c r="EP818" s="49"/>
      <c r="EQ818" s="49"/>
      <c r="ER818" s="49"/>
      <c r="ES818" s="49"/>
      <c r="ET818" s="49"/>
      <c r="EU818" s="49"/>
    </row>
    <row r="819" spans="1:151" s="116" customFormat="1" x14ac:dyDescent="0.25">
      <c r="A819" s="34"/>
      <c r="B819" s="1" t="s">
        <v>51</v>
      </c>
      <c r="C819" s="35"/>
      <c r="D819" s="3">
        <v>66.8</v>
      </c>
      <c r="E819" s="38">
        <v>40</v>
      </c>
      <c r="F819" s="36"/>
      <c r="G819" s="38"/>
      <c r="H819" s="3"/>
      <c r="I819" s="36"/>
      <c r="J819" s="27"/>
      <c r="K819" s="5"/>
      <c r="L819" s="5"/>
      <c r="M819" s="5"/>
      <c r="N819" s="5"/>
      <c r="O819" s="5"/>
      <c r="P819" s="5"/>
      <c r="Q819" s="5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49"/>
      <c r="AC819" s="49"/>
      <c r="AD819" s="49"/>
      <c r="AE819" s="49"/>
      <c r="AF819" s="49"/>
      <c r="AG819" s="49"/>
      <c r="AH819" s="49"/>
      <c r="AI819" s="49"/>
      <c r="AJ819" s="49"/>
      <c r="AK819" s="49"/>
      <c r="AL819" s="49"/>
      <c r="AM819" s="49"/>
      <c r="AN819" s="49"/>
      <c r="AO819" s="49"/>
      <c r="AP819" s="49"/>
      <c r="AQ819" s="49"/>
      <c r="AR819" s="49"/>
      <c r="AS819" s="49"/>
      <c r="AT819" s="49"/>
      <c r="AU819" s="49"/>
      <c r="AV819" s="49"/>
      <c r="AW819" s="49"/>
      <c r="AX819" s="49"/>
      <c r="AY819" s="49"/>
      <c r="AZ819" s="49"/>
      <c r="BA819" s="49"/>
      <c r="BB819" s="49"/>
      <c r="BC819" s="49"/>
      <c r="BD819" s="49"/>
      <c r="BE819" s="49"/>
      <c r="BF819" s="49"/>
      <c r="BG819" s="49"/>
      <c r="BH819" s="49"/>
      <c r="BI819" s="49"/>
      <c r="BJ819" s="49"/>
      <c r="BK819" s="49"/>
      <c r="BL819" s="49"/>
      <c r="BM819" s="49"/>
      <c r="BN819" s="49"/>
      <c r="BO819" s="49"/>
      <c r="BP819" s="49"/>
      <c r="BQ819" s="49"/>
      <c r="BR819" s="49"/>
      <c r="BS819" s="49"/>
      <c r="BT819" s="49"/>
      <c r="BU819" s="49"/>
      <c r="BV819" s="49"/>
      <c r="BW819" s="49"/>
      <c r="BX819" s="49"/>
      <c r="BY819" s="49"/>
      <c r="BZ819" s="49"/>
      <c r="CA819" s="49"/>
      <c r="CB819" s="49"/>
      <c r="CC819" s="49"/>
      <c r="CD819" s="49"/>
      <c r="CE819" s="49"/>
      <c r="CF819" s="49"/>
      <c r="CG819" s="49"/>
      <c r="CH819" s="49"/>
      <c r="CI819" s="49"/>
      <c r="CJ819" s="49"/>
      <c r="CK819" s="49"/>
      <c r="CL819" s="49"/>
      <c r="CM819" s="49"/>
      <c r="CN819" s="49"/>
      <c r="CO819" s="49"/>
      <c r="CP819" s="49"/>
      <c r="CQ819" s="49"/>
      <c r="CR819" s="49"/>
      <c r="CS819" s="49"/>
      <c r="CT819" s="49"/>
      <c r="CU819" s="49"/>
      <c r="CV819" s="49"/>
      <c r="CW819" s="49"/>
      <c r="CX819" s="49"/>
      <c r="CY819" s="49"/>
      <c r="CZ819" s="49"/>
      <c r="DA819" s="49"/>
      <c r="DB819" s="49"/>
      <c r="DC819" s="49"/>
      <c r="DD819" s="49"/>
      <c r="DE819" s="49"/>
      <c r="DF819" s="49"/>
      <c r="DG819" s="49"/>
      <c r="DH819" s="49"/>
      <c r="DI819" s="49"/>
      <c r="DJ819" s="49"/>
      <c r="DK819" s="49"/>
      <c r="DL819" s="49"/>
      <c r="DM819" s="49"/>
      <c r="DN819" s="49"/>
      <c r="DO819" s="49"/>
      <c r="DP819" s="49"/>
      <c r="DQ819" s="49"/>
      <c r="DR819" s="49"/>
      <c r="DS819" s="49"/>
      <c r="DT819" s="49"/>
      <c r="DU819" s="49"/>
      <c r="DV819" s="49"/>
      <c r="DW819" s="49"/>
      <c r="DX819" s="49"/>
      <c r="DY819" s="49"/>
      <c r="DZ819" s="49"/>
      <c r="EA819" s="49"/>
      <c r="EB819" s="49"/>
      <c r="EC819" s="49"/>
      <c r="ED819" s="49"/>
      <c r="EE819" s="49"/>
      <c r="EF819" s="49"/>
      <c r="EG819" s="49"/>
      <c r="EH819" s="49"/>
      <c r="EI819" s="49"/>
      <c r="EJ819" s="49"/>
      <c r="EK819" s="49"/>
      <c r="EL819" s="49"/>
      <c r="EM819" s="49"/>
      <c r="EN819" s="49"/>
      <c r="EO819" s="49"/>
      <c r="EP819" s="49"/>
      <c r="EQ819" s="49"/>
      <c r="ER819" s="49"/>
      <c r="ES819" s="49"/>
      <c r="ET819" s="49"/>
      <c r="EU819" s="49"/>
    </row>
    <row r="820" spans="1:151" s="116" customFormat="1" x14ac:dyDescent="0.25">
      <c r="A820" s="34"/>
      <c r="B820" s="1" t="s">
        <v>52</v>
      </c>
      <c r="C820" s="35"/>
      <c r="D820" s="3">
        <v>10.64</v>
      </c>
      <c r="E820" s="38">
        <v>8</v>
      </c>
      <c r="F820" s="36"/>
      <c r="G820" s="38"/>
      <c r="H820" s="3"/>
      <c r="I820" s="36"/>
      <c r="J820" s="27"/>
      <c r="K820" s="5"/>
      <c r="L820" s="5"/>
      <c r="M820" s="5"/>
      <c r="N820" s="5"/>
      <c r="O820" s="5"/>
      <c r="P820" s="5"/>
      <c r="Q820" s="5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49"/>
      <c r="AC820" s="49"/>
      <c r="AD820" s="49"/>
      <c r="AE820" s="49"/>
      <c r="AF820" s="49"/>
      <c r="AG820" s="49"/>
      <c r="AH820" s="49"/>
      <c r="AI820" s="49"/>
      <c r="AJ820" s="49"/>
      <c r="AK820" s="49"/>
      <c r="AL820" s="49"/>
      <c r="AM820" s="49"/>
      <c r="AN820" s="49"/>
      <c r="AO820" s="49"/>
      <c r="AP820" s="49"/>
      <c r="AQ820" s="49"/>
      <c r="AR820" s="49"/>
      <c r="AS820" s="49"/>
      <c r="AT820" s="49"/>
      <c r="AU820" s="49"/>
      <c r="AV820" s="49"/>
      <c r="AW820" s="49"/>
      <c r="AX820" s="49"/>
      <c r="AY820" s="49"/>
      <c r="AZ820" s="49"/>
      <c r="BA820" s="49"/>
      <c r="BB820" s="49"/>
      <c r="BC820" s="49"/>
      <c r="BD820" s="49"/>
      <c r="BE820" s="49"/>
      <c r="BF820" s="49"/>
      <c r="BG820" s="49"/>
      <c r="BH820" s="49"/>
      <c r="BI820" s="49"/>
      <c r="BJ820" s="49"/>
      <c r="BK820" s="49"/>
      <c r="BL820" s="49"/>
      <c r="BM820" s="49"/>
      <c r="BN820" s="49"/>
      <c r="BO820" s="49"/>
      <c r="BP820" s="49"/>
      <c r="BQ820" s="49"/>
      <c r="BR820" s="49"/>
      <c r="BS820" s="49"/>
      <c r="BT820" s="49"/>
      <c r="BU820" s="49"/>
      <c r="BV820" s="49"/>
      <c r="BW820" s="49"/>
      <c r="BX820" s="49"/>
      <c r="BY820" s="49"/>
      <c r="BZ820" s="49"/>
      <c r="CA820" s="49"/>
      <c r="CB820" s="49"/>
      <c r="CC820" s="49"/>
      <c r="CD820" s="49"/>
      <c r="CE820" s="49"/>
      <c r="CF820" s="49"/>
      <c r="CG820" s="49"/>
      <c r="CH820" s="49"/>
      <c r="CI820" s="49"/>
      <c r="CJ820" s="49"/>
      <c r="CK820" s="49"/>
      <c r="CL820" s="49"/>
      <c r="CM820" s="49"/>
      <c r="CN820" s="49"/>
      <c r="CO820" s="49"/>
      <c r="CP820" s="49"/>
      <c r="CQ820" s="49"/>
      <c r="CR820" s="49"/>
      <c r="CS820" s="49"/>
      <c r="CT820" s="49"/>
      <c r="CU820" s="49"/>
      <c r="CV820" s="49"/>
      <c r="CW820" s="49"/>
      <c r="CX820" s="49"/>
      <c r="CY820" s="49"/>
      <c r="CZ820" s="49"/>
      <c r="DA820" s="49"/>
      <c r="DB820" s="49"/>
      <c r="DC820" s="49"/>
      <c r="DD820" s="49"/>
      <c r="DE820" s="49"/>
      <c r="DF820" s="49"/>
      <c r="DG820" s="49"/>
      <c r="DH820" s="49"/>
      <c r="DI820" s="49"/>
      <c r="DJ820" s="49"/>
      <c r="DK820" s="49"/>
      <c r="DL820" s="49"/>
      <c r="DM820" s="49"/>
      <c r="DN820" s="49"/>
      <c r="DO820" s="49"/>
      <c r="DP820" s="49"/>
      <c r="DQ820" s="49"/>
      <c r="DR820" s="49"/>
      <c r="DS820" s="49"/>
      <c r="DT820" s="49"/>
      <c r="DU820" s="49"/>
      <c r="DV820" s="49"/>
      <c r="DW820" s="49"/>
      <c r="DX820" s="49"/>
      <c r="DY820" s="49"/>
      <c r="DZ820" s="49"/>
      <c r="EA820" s="49"/>
      <c r="EB820" s="49"/>
      <c r="EC820" s="49"/>
      <c r="ED820" s="49"/>
      <c r="EE820" s="49"/>
      <c r="EF820" s="49"/>
      <c r="EG820" s="49"/>
      <c r="EH820" s="49"/>
      <c r="EI820" s="49"/>
      <c r="EJ820" s="49"/>
      <c r="EK820" s="49"/>
      <c r="EL820" s="49"/>
      <c r="EM820" s="49"/>
      <c r="EN820" s="49"/>
      <c r="EO820" s="49"/>
      <c r="EP820" s="49"/>
      <c r="EQ820" s="49"/>
      <c r="ER820" s="49"/>
      <c r="ES820" s="49"/>
      <c r="ET820" s="49"/>
      <c r="EU820" s="49"/>
    </row>
    <row r="821" spans="1:151" s="116" customFormat="1" x14ac:dyDescent="0.25">
      <c r="A821" s="34"/>
      <c r="B821" s="1" t="s">
        <v>53</v>
      </c>
      <c r="C821" s="35"/>
      <c r="D821" s="3">
        <v>9.52</v>
      </c>
      <c r="E821" s="38">
        <v>8</v>
      </c>
      <c r="F821" s="36"/>
      <c r="G821" s="38"/>
      <c r="H821" s="3"/>
      <c r="I821" s="36"/>
      <c r="J821" s="27"/>
      <c r="K821" s="5"/>
      <c r="L821" s="5"/>
      <c r="M821" s="5"/>
      <c r="N821" s="5"/>
      <c r="O821" s="5"/>
      <c r="P821" s="5"/>
      <c r="Q821" s="5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49"/>
      <c r="AC821" s="49"/>
      <c r="AD821" s="49"/>
      <c r="AE821" s="49"/>
      <c r="AF821" s="49"/>
      <c r="AG821" s="49"/>
      <c r="AH821" s="49"/>
      <c r="AI821" s="49"/>
      <c r="AJ821" s="49"/>
      <c r="AK821" s="49"/>
      <c r="AL821" s="49"/>
      <c r="AM821" s="49"/>
      <c r="AN821" s="49"/>
      <c r="AO821" s="49"/>
      <c r="AP821" s="49"/>
      <c r="AQ821" s="49"/>
      <c r="AR821" s="49"/>
      <c r="AS821" s="49"/>
      <c r="AT821" s="49"/>
      <c r="AU821" s="49"/>
      <c r="AV821" s="49"/>
      <c r="AW821" s="49"/>
      <c r="AX821" s="49"/>
      <c r="AY821" s="49"/>
      <c r="AZ821" s="49"/>
      <c r="BA821" s="49"/>
      <c r="BB821" s="49"/>
      <c r="BC821" s="49"/>
      <c r="BD821" s="49"/>
      <c r="BE821" s="49"/>
      <c r="BF821" s="49"/>
      <c r="BG821" s="49"/>
      <c r="BH821" s="49"/>
      <c r="BI821" s="49"/>
      <c r="BJ821" s="49"/>
      <c r="BK821" s="49"/>
      <c r="BL821" s="49"/>
      <c r="BM821" s="49"/>
      <c r="BN821" s="49"/>
      <c r="BO821" s="49"/>
      <c r="BP821" s="49"/>
      <c r="BQ821" s="49"/>
      <c r="BR821" s="49"/>
      <c r="BS821" s="49"/>
      <c r="BT821" s="49"/>
      <c r="BU821" s="49"/>
      <c r="BV821" s="49"/>
      <c r="BW821" s="49"/>
      <c r="BX821" s="49"/>
      <c r="BY821" s="49"/>
      <c r="BZ821" s="49"/>
      <c r="CA821" s="49"/>
      <c r="CB821" s="49"/>
      <c r="CC821" s="49"/>
      <c r="CD821" s="49"/>
      <c r="CE821" s="49"/>
      <c r="CF821" s="49"/>
      <c r="CG821" s="49"/>
      <c r="CH821" s="49"/>
      <c r="CI821" s="49"/>
      <c r="CJ821" s="49"/>
      <c r="CK821" s="49"/>
      <c r="CL821" s="49"/>
      <c r="CM821" s="49"/>
      <c r="CN821" s="49"/>
      <c r="CO821" s="49"/>
      <c r="CP821" s="49"/>
      <c r="CQ821" s="49"/>
      <c r="CR821" s="49"/>
      <c r="CS821" s="49"/>
      <c r="CT821" s="49"/>
      <c r="CU821" s="49"/>
      <c r="CV821" s="49"/>
      <c r="CW821" s="49"/>
      <c r="CX821" s="49"/>
      <c r="CY821" s="49"/>
      <c r="CZ821" s="49"/>
      <c r="DA821" s="49"/>
      <c r="DB821" s="49"/>
      <c r="DC821" s="49"/>
      <c r="DD821" s="49"/>
      <c r="DE821" s="49"/>
      <c r="DF821" s="49"/>
      <c r="DG821" s="49"/>
      <c r="DH821" s="49"/>
      <c r="DI821" s="49"/>
      <c r="DJ821" s="49"/>
      <c r="DK821" s="49"/>
      <c r="DL821" s="49"/>
      <c r="DM821" s="49"/>
      <c r="DN821" s="49"/>
      <c r="DO821" s="49"/>
      <c r="DP821" s="49"/>
      <c r="DQ821" s="49"/>
      <c r="DR821" s="49"/>
      <c r="DS821" s="49"/>
      <c r="DT821" s="49"/>
      <c r="DU821" s="49"/>
      <c r="DV821" s="49"/>
      <c r="DW821" s="49"/>
      <c r="DX821" s="49"/>
      <c r="DY821" s="49"/>
      <c r="DZ821" s="49"/>
      <c r="EA821" s="49"/>
      <c r="EB821" s="49"/>
      <c r="EC821" s="49"/>
      <c r="ED821" s="49"/>
      <c r="EE821" s="49"/>
      <c r="EF821" s="49"/>
      <c r="EG821" s="49"/>
      <c r="EH821" s="49"/>
      <c r="EI821" s="49"/>
      <c r="EJ821" s="49"/>
      <c r="EK821" s="49"/>
      <c r="EL821" s="49"/>
      <c r="EM821" s="49"/>
      <c r="EN821" s="49"/>
      <c r="EO821" s="49"/>
      <c r="EP821" s="49"/>
      <c r="EQ821" s="49"/>
      <c r="ER821" s="49"/>
      <c r="ES821" s="49"/>
      <c r="ET821" s="49"/>
      <c r="EU821" s="49"/>
    </row>
    <row r="822" spans="1:151" s="116" customFormat="1" x14ac:dyDescent="0.25">
      <c r="A822" s="34"/>
      <c r="B822" s="1" t="s">
        <v>55</v>
      </c>
      <c r="C822" s="35"/>
      <c r="D822" s="3">
        <v>4</v>
      </c>
      <c r="E822" s="38">
        <v>4</v>
      </c>
      <c r="F822" s="36"/>
      <c r="G822" s="38"/>
      <c r="H822" s="3"/>
      <c r="I822" s="36"/>
      <c r="J822" s="27"/>
      <c r="K822" s="5"/>
      <c r="L822" s="5"/>
      <c r="M822" s="5"/>
      <c r="N822" s="5"/>
      <c r="O822" s="5"/>
      <c r="P822" s="5"/>
      <c r="Q822" s="5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49"/>
      <c r="AC822" s="49"/>
      <c r="AD822" s="49"/>
      <c r="AE822" s="49"/>
      <c r="AF822" s="49"/>
      <c r="AG822" s="49"/>
      <c r="AH822" s="49"/>
      <c r="AI822" s="49"/>
      <c r="AJ822" s="49"/>
      <c r="AK822" s="49"/>
      <c r="AL822" s="49"/>
      <c r="AM822" s="49"/>
      <c r="AN822" s="49"/>
      <c r="AO822" s="49"/>
      <c r="AP822" s="49"/>
      <c r="AQ822" s="49"/>
      <c r="AR822" s="49"/>
      <c r="AS822" s="49"/>
      <c r="AT822" s="49"/>
      <c r="AU822" s="49"/>
      <c r="AV822" s="49"/>
      <c r="AW822" s="49"/>
      <c r="AX822" s="49"/>
      <c r="AY822" s="49"/>
      <c r="AZ822" s="49"/>
      <c r="BA822" s="49"/>
      <c r="BB822" s="49"/>
      <c r="BC822" s="49"/>
      <c r="BD822" s="49"/>
      <c r="BE822" s="49"/>
      <c r="BF822" s="49"/>
      <c r="BG822" s="49"/>
      <c r="BH822" s="49"/>
      <c r="BI822" s="49"/>
      <c r="BJ822" s="49"/>
      <c r="BK822" s="49"/>
      <c r="BL822" s="49"/>
      <c r="BM822" s="49"/>
      <c r="BN822" s="49"/>
      <c r="BO822" s="49"/>
      <c r="BP822" s="49"/>
      <c r="BQ822" s="49"/>
      <c r="BR822" s="49"/>
      <c r="BS822" s="49"/>
      <c r="BT822" s="49"/>
      <c r="BU822" s="49"/>
      <c r="BV822" s="49"/>
      <c r="BW822" s="49"/>
      <c r="BX822" s="49"/>
      <c r="BY822" s="49"/>
      <c r="BZ822" s="49"/>
      <c r="CA822" s="49"/>
      <c r="CB822" s="49"/>
      <c r="CC822" s="49"/>
      <c r="CD822" s="49"/>
      <c r="CE822" s="49"/>
      <c r="CF822" s="49"/>
      <c r="CG822" s="49"/>
      <c r="CH822" s="49"/>
      <c r="CI822" s="49"/>
      <c r="CJ822" s="49"/>
      <c r="CK822" s="49"/>
      <c r="CL822" s="49"/>
      <c r="CM822" s="49"/>
      <c r="CN822" s="49"/>
      <c r="CO822" s="49"/>
      <c r="CP822" s="49"/>
      <c r="CQ822" s="49"/>
      <c r="CR822" s="49"/>
      <c r="CS822" s="49"/>
      <c r="CT822" s="49"/>
      <c r="CU822" s="49"/>
      <c r="CV822" s="49"/>
      <c r="CW822" s="49"/>
      <c r="CX822" s="49"/>
      <c r="CY822" s="49"/>
      <c r="CZ822" s="49"/>
      <c r="DA822" s="49"/>
      <c r="DB822" s="49"/>
      <c r="DC822" s="49"/>
      <c r="DD822" s="49"/>
      <c r="DE822" s="49"/>
      <c r="DF822" s="49"/>
      <c r="DG822" s="49"/>
      <c r="DH822" s="49"/>
      <c r="DI822" s="49"/>
      <c r="DJ822" s="49"/>
      <c r="DK822" s="49"/>
      <c r="DL822" s="49"/>
      <c r="DM822" s="49"/>
      <c r="DN822" s="49"/>
      <c r="DO822" s="49"/>
      <c r="DP822" s="49"/>
      <c r="DQ822" s="49"/>
      <c r="DR822" s="49"/>
      <c r="DS822" s="49"/>
      <c r="DT822" s="49"/>
      <c r="DU822" s="49"/>
      <c r="DV822" s="49"/>
      <c r="DW822" s="49"/>
      <c r="DX822" s="49"/>
      <c r="DY822" s="49"/>
      <c r="DZ822" s="49"/>
      <c r="EA822" s="49"/>
      <c r="EB822" s="49"/>
      <c r="EC822" s="49"/>
      <c r="ED822" s="49"/>
      <c r="EE822" s="49"/>
      <c r="EF822" s="49"/>
      <c r="EG822" s="49"/>
      <c r="EH822" s="49"/>
      <c r="EI822" s="49"/>
      <c r="EJ822" s="49"/>
      <c r="EK822" s="49"/>
      <c r="EL822" s="49"/>
      <c r="EM822" s="49"/>
      <c r="EN822" s="49"/>
      <c r="EO822" s="49"/>
      <c r="EP822" s="49"/>
      <c r="EQ822" s="49"/>
      <c r="ER822" s="49"/>
      <c r="ES822" s="49"/>
      <c r="ET822" s="49"/>
      <c r="EU822" s="49"/>
    </row>
    <row r="823" spans="1:151" s="116" customFormat="1" x14ac:dyDescent="0.25">
      <c r="A823" s="34"/>
      <c r="B823" s="1" t="s">
        <v>27</v>
      </c>
      <c r="C823" s="35"/>
      <c r="D823" s="3">
        <v>1</v>
      </c>
      <c r="E823" s="38">
        <v>1</v>
      </c>
      <c r="F823" s="36"/>
      <c r="G823" s="38"/>
      <c r="H823" s="3"/>
      <c r="I823" s="36"/>
      <c r="J823" s="27"/>
      <c r="K823" s="5"/>
      <c r="L823" s="5"/>
      <c r="M823" s="5"/>
      <c r="N823" s="5"/>
      <c r="O823" s="5"/>
      <c r="P823" s="5"/>
      <c r="Q823" s="5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49"/>
      <c r="AC823" s="49"/>
      <c r="AD823" s="49"/>
      <c r="AE823" s="49"/>
      <c r="AF823" s="49"/>
      <c r="AG823" s="49"/>
      <c r="AH823" s="49"/>
      <c r="AI823" s="49"/>
      <c r="AJ823" s="49"/>
      <c r="AK823" s="49"/>
      <c r="AL823" s="49"/>
      <c r="AM823" s="49"/>
      <c r="AN823" s="49"/>
      <c r="AO823" s="49"/>
      <c r="AP823" s="49"/>
      <c r="AQ823" s="49"/>
      <c r="AR823" s="49"/>
      <c r="AS823" s="49"/>
      <c r="AT823" s="49"/>
      <c r="AU823" s="49"/>
      <c r="AV823" s="49"/>
      <c r="AW823" s="49"/>
      <c r="AX823" s="49"/>
      <c r="AY823" s="49"/>
      <c r="AZ823" s="49"/>
      <c r="BA823" s="49"/>
      <c r="BB823" s="49"/>
      <c r="BC823" s="49"/>
      <c r="BD823" s="49"/>
      <c r="BE823" s="49"/>
      <c r="BF823" s="49"/>
      <c r="BG823" s="49"/>
      <c r="BH823" s="49"/>
      <c r="BI823" s="49"/>
      <c r="BJ823" s="49"/>
      <c r="BK823" s="49"/>
      <c r="BL823" s="49"/>
      <c r="BM823" s="49"/>
      <c r="BN823" s="49"/>
      <c r="BO823" s="49"/>
      <c r="BP823" s="49"/>
      <c r="BQ823" s="49"/>
      <c r="BR823" s="49"/>
      <c r="BS823" s="49"/>
      <c r="BT823" s="49"/>
      <c r="BU823" s="49"/>
      <c r="BV823" s="49"/>
      <c r="BW823" s="49"/>
      <c r="BX823" s="49"/>
      <c r="BY823" s="49"/>
      <c r="BZ823" s="49"/>
      <c r="CA823" s="49"/>
      <c r="CB823" s="49"/>
      <c r="CC823" s="49"/>
      <c r="CD823" s="49"/>
      <c r="CE823" s="49"/>
      <c r="CF823" s="49"/>
      <c r="CG823" s="49"/>
      <c r="CH823" s="49"/>
      <c r="CI823" s="49"/>
      <c r="CJ823" s="49"/>
      <c r="CK823" s="49"/>
      <c r="CL823" s="49"/>
      <c r="CM823" s="49"/>
      <c r="CN823" s="49"/>
      <c r="CO823" s="49"/>
      <c r="CP823" s="49"/>
      <c r="CQ823" s="49"/>
      <c r="CR823" s="49"/>
      <c r="CS823" s="49"/>
      <c r="CT823" s="49"/>
      <c r="CU823" s="49"/>
      <c r="CV823" s="49"/>
      <c r="CW823" s="49"/>
      <c r="CX823" s="49"/>
      <c r="CY823" s="49"/>
      <c r="CZ823" s="49"/>
      <c r="DA823" s="49"/>
      <c r="DB823" s="49"/>
      <c r="DC823" s="49"/>
      <c r="DD823" s="49"/>
      <c r="DE823" s="49"/>
      <c r="DF823" s="49"/>
      <c r="DG823" s="49"/>
      <c r="DH823" s="49"/>
      <c r="DI823" s="49"/>
      <c r="DJ823" s="49"/>
      <c r="DK823" s="49"/>
      <c r="DL823" s="49"/>
      <c r="DM823" s="49"/>
      <c r="DN823" s="49"/>
      <c r="DO823" s="49"/>
      <c r="DP823" s="49"/>
      <c r="DQ823" s="49"/>
      <c r="DR823" s="49"/>
      <c r="DS823" s="49"/>
      <c r="DT823" s="49"/>
      <c r="DU823" s="49"/>
      <c r="DV823" s="49"/>
      <c r="DW823" s="49"/>
      <c r="DX823" s="49"/>
      <c r="DY823" s="49"/>
      <c r="DZ823" s="49"/>
      <c r="EA823" s="49"/>
      <c r="EB823" s="49"/>
      <c r="EC823" s="49"/>
      <c r="ED823" s="49"/>
      <c r="EE823" s="49"/>
      <c r="EF823" s="49"/>
      <c r="EG823" s="49"/>
      <c r="EH823" s="49"/>
      <c r="EI823" s="49"/>
      <c r="EJ823" s="49"/>
      <c r="EK823" s="49"/>
      <c r="EL823" s="49"/>
      <c r="EM823" s="49"/>
      <c r="EN823" s="49"/>
      <c r="EO823" s="49"/>
      <c r="EP823" s="49"/>
      <c r="EQ823" s="49"/>
      <c r="ER823" s="49"/>
      <c r="ES823" s="49"/>
      <c r="ET823" s="49"/>
      <c r="EU823" s="49"/>
    </row>
    <row r="824" spans="1:151" s="116" customFormat="1" x14ac:dyDescent="0.25">
      <c r="A824" s="34"/>
      <c r="B824" s="1" t="s">
        <v>115</v>
      </c>
      <c r="C824" s="35"/>
      <c r="D824" s="3">
        <v>152</v>
      </c>
      <c r="E824" s="38">
        <v>152</v>
      </c>
      <c r="F824" s="36"/>
      <c r="G824" s="38"/>
      <c r="H824" s="3"/>
      <c r="I824" s="36"/>
      <c r="J824" s="27"/>
      <c r="K824" s="5"/>
      <c r="L824" s="5"/>
      <c r="M824" s="5"/>
      <c r="N824" s="5"/>
      <c r="O824" s="5"/>
      <c r="P824" s="5"/>
      <c r="Q824" s="5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49"/>
      <c r="AC824" s="49"/>
      <c r="AD824" s="49"/>
      <c r="AE824" s="49"/>
      <c r="AF824" s="49"/>
      <c r="AG824" s="49"/>
      <c r="AH824" s="49"/>
      <c r="AI824" s="49"/>
      <c r="AJ824" s="49"/>
      <c r="AK824" s="49"/>
      <c r="AL824" s="49"/>
      <c r="AM824" s="49"/>
      <c r="AN824" s="49"/>
      <c r="AO824" s="49"/>
      <c r="AP824" s="49"/>
      <c r="AQ824" s="49"/>
      <c r="AR824" s="49"/>
      <c r="AS824" s="49"/>
      <c r="AT824" s="49"/>
      <c r="AU824" s="49"/>
      <c r="AV824" s="49"/>
      <c r="AW824" s="49"/>
      <c r="AX824" s="49"/>
      <c r="AY824" s="49"/>
      <c r="AZ824" s="49"/>
      <c r="BA824" s="49"/>
      <c r="BB824" s="49"/>
      <c r="BC824" s="49"/>
      <c r="BD824" s="49"/>
      <c r="BE824" s="49"/>
      <c r="BF824" s="49"/>
      <c r="BG824" s="49"/>
      <c r="BH824" s="49"/>
      <c r="BI824" s="49"/>
      <c r="BJ824" s="49"/>
      <c r="BK824" s="49"/>
      <c r="BL824" s="49"/>
      <c r="BM824" s="49"/>
      <c r="BN824" s="49"/>
      <c r="BO824" s="49"/>
      <c r="BP824" s="49"/>
      <c r="BQ824" s="49"/>
      <c r="BR824" s="49"/>
      <c r="BS824" s="49"/>
      <c r="BT824" s="49"/>
      <c r="BU824" s="49"/>
      <c r="BV824" s="49"/>
      <c r="BW824" s="49"/>
      <c r="BX824" s="49"/>
      <c r="BY824" s="49"/>
      <c r="BZ824" s="49"/>
      <c r="CA824" s="49"/>
      <c r="CB824" s="49"/>
      <c r="CC824" s="49"/>
      <c r="CD824" s="49"/>
      <c r="CE824" s="49"/>
      <c r="CF824" s="49"/>
      <c r="CG824" s="49"/>
      <c r="CH824" s="49"/>
      <c r="CI824" s="49"/>
      <c r="CJ824" s="49"/>
      <c r="CK824" s="49"/>
      <c r="CL824" s="49"/>
      <c r="CM824" s="49"/>
      <c r="CN824" s="49"/>
      <c r="CO824" s="49"/>
      <c r="CP824" s="49"/>
      <c r="CQ824" s="49"/>
      <c r="CR824" s="49"/>
      <c r="CS824" s="49"/>
      <c r="CT824" s="49"/>
      <c r="CU824" s="49"/>
      <c r="CV824" s="49"/>
      <c r="CW824" s="49"/>
      <c r="CX824" s="49"/>
      <c r="CY824" s="49"/>
      <c r="CZ824" s="49"/>
      <c r="DA824" s="49"/>
      <c r="DB824" s="49"/>
      <c r="DC824" s="49"/>
      <c r="DD824" s="49"/>
      <c r="DE824" s="49"/>
      <c r="DF824" s="49"/>
      <c r="DG824" s="49"/>
      <c r="DH824" s="49"/>
      <c r="DI824" s="49"/>
      <c r="DJ824" s="49"/>
      <c r="DK824" s="49"/>
      <c r="DL824" s="49"/>
      <c r="DM824" s="49"/>
      <c r="DN824" s="49"/>
      <c r="DO824" s="49"/>
      <c r="DP824" s="49"/>
      <c r="DQ824" s="49"/>
      <c r="DR824" s="49"/>
      <c r="DS824" s="49"/>
      <c r="DT824" s="49"/>
      <c r="DU824" s="49"/>
      <c r="DV824" s="49"/>
      <c r="DW824" s="49"/>
      <c r="DX824" s="49"/>
      <c r="DY824" s="49"/>
      <c r="DZ824" s="49"/>
      <c r="EA824" s="49"/>
      <c r="EB824" s="49"/>
      <c r="EC824" s="49"/>
      <c r="ED824" s="49"/>
      <c r="EE824" s="49"/>
      <c r="EF824" s="49"/>
      <c r="EG824" s="49"/>
      <c r="EH824" s="49"/>
      <c r="EI824" s="49"/>
      <c r="EJ824" s="49"/>
      <c r="EK824" s="49"/>
      <c r="EL824" s="49"/>
      <c r="EM824" s="49"/>
      <c r="EN824" s="49"/>
      <c r="EO824" s="49"/>
      <c r="EP824" s="49"/>
      <c r="EQ824" s="49"/>
      <c r="ER824" s="49"/>
      <c r="ES824" s="49"/>
      <c r="ET824" s="49"/>
      <c r="EU824" s="49"/>
    </row>
    <row r="825" spans="1:151" s="116" customFormat="1" x14ac:dyDescent="0.25">
      <c r="A825" s="34"/>
      <c r="B825" s="1" t="s">
        <v>116</v>
      </c>
      <c r="C825" s="35"/>
      <c r="D825" s="3">
        <v>6</v>
      </c>
      <c r="E825" s="38">
        <v>6</v>
      </c>
      <c r="F825" s="36"/>
      <c r="G825" s="38"/>
      <c r="H825" s="3"/>
      <c r="I825" s="36"/>
      <c r="J825" s="27"/>
      <c r="K825" s="5"/>
      <c r="L825" s="5"/>
      <c r="M825" s="5"/>
      <c r="N825" s="5"/>
      <c r="O825" s="5"/>
      <c r="P825" s="5"/>
      <c r="Q825" s="5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49"/>
      <c r="AC825" s="49"/>
      <c r="AD825" s="49"/>
      <c r="AE825" s="49"/>
      <c r="AF825" s="49"/>
      <c r="AG825" s="49"/>
      <c r="AH825" s="49"/>
      <c r="AI825" s="49"/>
      <c r="AJ825" s="49"/>
      <c r="AK825" s="49"/>
      <c r="AL825" s="49"/>
      <c r="AM825" s="49"/>
      <c r="AN825" s="49"/>
      <c r="AO825" s="49"/>
      <c r="AP825" s="49"/>
      <c r="AQ825" s="49"/>
      <c r="AR825" s="49"/>
      <c r="AS825" s="49"/>
      <c r="AT825" s="49"/>
      <c r="AU825" s="49"/>
      <c r="AV825" s="49"/>
      <c r="AW825" s="49"/>
      <c r="AX825" s="49"/>
      <c r="AY825" s="49"/>
      <c r="AZ825" s="49"/>
      <c r="BA825" s="49"/>
      <c r="BB825" s="49"/>
      <c r="BC825" s="49"/>
      <c r="BD825" s="49"/>
      <c r="BE825" s="49"/>
      <c r="BF825" s="49"/>
      <c r="BG825" s="49"/>
      <c r="BH825" s="49"/>
      <c r="BI825" s="49"/>
      <c r="BJ825" s="49"/>
      <c r="BK825" s="49"/>
      <c r="BL825" s="49"/>
      <c r="BM825" s="49"/>
      <c r="BN825" s="49"/>
      <c r="BO825" s="49"/>
      <c r="BP825" s="49"/>
      <c r="BQ825" s="49"/>
      <c r="BR825" s="49"/>
      <c r="BS825" s="49"/>
      <c r="BT825" s="49"/>
      <c r="BU825" s="49"/>
      <c r="BV825" s="49"/>
      <c r="BW825" s="49"/>
      <c r="BX825" s="49"/>
      <c r="BY825" s="49"/>
      <c r="BZ825" s="49"/>
      <c r="CA825" s="49"/>
      <c r="CB825" s="49"/>
      <c r="CC825" s="49"/>
      <c r="CD825" s="49"/>
      <c r="CE825" s="49"/>
      <c r="CF825" s="49"/>
      <c r="CG825" s="49"/>
      <c r="CH825" s="49"/>
      <c r="CI825" s="49"/>
      <c r="CJ825" s="49"/>
      <c r="CK825" s="49"/>
      <c r="CL825" s="49"/>
      <c r="CM825" s="49"/>
      <c r="CN825" s="49"/>
      <c r="CO825" s="49"/>
      <c r="CP825" s="49"/>
      <c r="CQ825" s="49"/>
      <c r="CR825" s="49"/>
      <c r="CS825" s="49"/>
      <c r="CT825" s="49"/>
      <c r="CU825" s="49"/>
      <c r="CV825" s="49"/>
      <c r="CW825" s="49"/>
      <c r="CX825" s="49"/>
      <c r="CY825" s="49"/>
      <c r="CZ825" s="49"/>
      <c r="DA825" s="49"/>
      <c r="DB825" s="49"/>
      <c r="DC825" s="49"/>
      <c r="DD825" s="49"/>
      <c r="DE825" s="49"/>
      <c r="DF825" s="49"/>
      <c r="DG825" s="49"/>
      <c r="DH825" s="49"/>
      <c r="DI825" s="49"/>
      <c r="DJ825" s="49"/>
      <c r="DK825" s="49"/>
      <c r="DL825" s="49"/>
      <c r="DM825" s="49"/>
      <c r="DN825" s="49"/>
      <c r="DO825" s="49"/>
      <c r="DP825" s="49"/>
      <c r="DQ825" s="49"/>
      <c r="DR825" s="49"/>
      <c r="DS825" s="49"/>
      <c r="DT825" s="49"/>
      <c r="DU825" s="49"/>
      <c r="DV825" s="49"/>
      <c r="DW825" s="49"/>
      <c r="DX825" s="49"/>
      <c r="DY825" s="49"/>
      <c r="DZ825" s="49"/>
      <c r="EA825" s="49"/>
      <c r="EB825" s="49"/>
      <c r="EC825" s="49"/>
      <c r="ED825" s="49"/>
      <c r="EE825" s="49"/>
      <c r="EF825" s="49"/>
      <c r="EG825" s="49"/>
      <c r="EH825" s="49"/>
      <c r="EI825" s="49"/>
      <c r="EJ825" s="49"/>
      <c r="EK825" s="49"/>
      <c r="EL825" s="49"/>
      <c r="EM825" s="49"/>
      <c r="EN825" s="49"/>
      <c r="EO825" s="49"/>
      <c r="EP825" s="49"/>
      <c r="EQ825" s="49"/>
      <c r="ER825" s="49"/>
      <c r="ES825" s="49"/>
      <c r="ET825" s="49"/>
      <c r="EU825" s="49"/>
    </row>
    <row r="826" spans="1:151" s="63" customFormat="1" ht="15.75" x14ac:dyDescent="0.25">
      <c r="A826" s="43" t="s">
        <v>277</v>
      </c>
      <c r="B826" s="1"/>
      <c r="C826" s="35" t="s">
        <v>278</v>
      </c>
      <c r="D826" s="3"/>
      <c r="E826" s="38"/>
      <c r="F826" s="3">
        <v>7.56</v>
      </c>
      <c r="G826" s="38">
        <v>5.7</v>
      </c>
      <c r="H826" s="3">
        <v>3</v>
      </c>
      <c r="I826" s="36">
        <v>130</v>
      </c>
      <c r="J826" s="27" t="s">
        <v>279</v>
      </c>
      <c r="K826" s="5"/>
      <c r="L826" s="5"/>
      <c r="M826" s="5"/>
      <c r="N826" s="5"/>
      <c r="O826" s="5"/>
      <c r="P826" s="5"/>
      <c r="Q826" s="5"/>
      <c r="R826" s="65"/>
      <c r="S826" s="65"/>
      <c r="T826" s="65"/>
      <c r="U826" s="65"/>
      <c r="V826" s="65"/>
      <c r="W826" s="65"/>
      <c r="X826" s="65"/>
      <c r="Y826" s="65"/>
      <c r="Z826" s="65"/>
      <c r="AA826" s="65"/>
      <c r="AB826" s="65"/>
      <c r="AC826" s="65"/>
      <c r="AD826" s="65"/>
      <c r="AE826" s="65"/>
      <c r="AF826" s="65"/>
      <c r="AG826" s="65"/>
      <c r="AH826" s="65"/>
      <c r="AI826" s="65"/>
      <c r="AJ826" s="65"/>
      <c r="AK826" s="65"/>
      <c r="AL826" s="65"/>
      <c r="AM826" s="65"/>
      <c r="AN826" s="65"/>
      <c r="AO826" s="65"/>
      <c r="AP826" s="65"/>
      <c r="AQ826" s="65"/>
      <c r="AR826" s="65"/>
      <c r="AS826" s="65"/>
      <c r="AT826" s="65"/>
      <c r="AU826" s="65"/>
      <c r="AV826" s="65"/>
      <c r="AW826" s="65"/>
      <c r="AX826" s="65"/>
      <c r="AY826" s="65"/>
      <c r="AZ826" s="65"/>
      <c r="BA826" s="65"/>
      <c r="BB826" s="65"/>
      <c r="BC826" s="65"/>
      <c r="BD826" s="65"/>
      <c r="BE826" s="65"/>
      <c r="BF826" s="65"/>
      <c r="BG826" s="65"/>
      <c r="BH826" s="65"/>
      <c r="BI826" s="65"/>
      <c r="BJ826" s="65"/>
      <c r="BK826" s="65"/>
      <c r="BL826" s="65"/>
      <c r="BM826" s="65"/>
      <c r="BN826" s="65"/>
      <c r="BO826" s="65"/>
      <c r="BP826" s="65"/>
      <c r="BQ826" s="65"/>
      <c r="BR826" s="65"/>
      <c r="BS826" s="65"/>
      <c r="BT826" s="65"/>
      <c r="BU826" s="65"/>
      <c r="BV826" s="65"/>
      <c r="BW826" s="65"/>
      <c r="BX826" s="65"/>
      <c r="BY826" s="65"/>
      <c r="BZ826" s="65"/>
      <c r="CA826" s="65"/>
      <c r="CB826" s="65"/>
      <c r="CC826" s="65"/>
      <c r="CD826" s="65"/>
      <c r="CE826" s="65"/>
      <c r="CF826" s="65"/>
      <c r="CG826" s="65"/>
      <c r="CH826" s="65"/>
      <c r="CI826" s="65"/>
      <c r="CJ826" s="65"/>
      <c r="CK826" s="65"/>
      <c r="CL826" s="65"/>
      <c r="CM826" s="65"/>
      <c r="CN826" s="65"/>
      <c r="CO826" s="65"/>
      <c r="CP826" s="65"/>
      <c r="CQ826" s="65"/>
      <c r="CR826" s="65"/>
      <c r="CS826" s="65"/>
      <c r="CT826" s="65"/>
      <c r="CU826" s="65"/>
      <c r="CV826" s="65"/>
      <c r="CW826" s="65"/>
      <c r="CX826" s="65"/>
      <c r="CY826" s="65"/>
      <c r="CZ826" s="65"/>
      <c r="DA826" s="65"/>
      <c r="DB826" s="65"/>
      <c r="DC826" s="65"/>
      <c r="DD826" s="78"/>
      <c r="DE826" s="78"/>
      <c r="DF826" s="78"/>
      <c r="DG826" s="78"/>
      <c r="DH826" s="78"/>
      <c r="DI826" s="78"/>
      <c r="DJ826" s="78"/>
      <c r="DK826" s="78"/>
      <c r="DL826" s="78"/>
      <c r="DM826" s="78"/>
      <c r="DN826" s="78"/>
      <c r="DO826" s="78"/>
      <c r="DP826" s="78"/>
      <c r="DQ826" s="78"/>
      <c r="DR826" s="78"/>
      <c r="DS826" s="78"/>
      <c r="DT826" s="78"/>
      <c r="DU826" s="78"/>
      <c r="DV826" s="78"/>
      <c r="DW826" s="78"/>
      <c r="DX826" s="78"/>
      <c r="DY826" s="78"/>
      <c r="DZ826" s="78"/>
      <c r="EA826" s="78"/>
      <c r="EB826" s="78"/>
      <c r="EC826" s="78"/>
      <c r="ED826" s="78"/>
      <c r="EE826" s="78"/>
      <c r="EF826" s="78"/>
      <c r="EG826" s="78"/>
      <c r="EH826" s="78"/>
      <c r="EI826" s="78"/>
      <c r="EJ826" s="78"/>
      <c r="EK826" s="78"/>
      <c r="EL826" s="78"/>
      <c r="EM826" s="78"/>
      <c r="EN826" s="78"/>
      <c r="EO826" s="78"/>
      <c r="EP826" s="78"/>
      <c r="EQ826" s="78"/>
      <c r="ER826" s="78"/>
      <c r="ES826" s="78"/>
      <c r="ET826" s="78"/>
      <c r="EU826" s="78"/>
    </row>
    <row r="827" spans="1:151" s="63" customFormat="1" ht="15.75" x14ac:dyDescent="0.25">
      <c r="A827" s="34"/>
      <c r="B827" s="164" t="s">
        <v>280</v>
      </c>
      <c r="C827" s="35"/>
      <c r="D827" s="3">
        <v>85.33</v>
      </c>
      <c r="E827" s="38">
        <v>64</v>
      </c>
      <c r="F827" s="3"/>
      <c r="G827" s="38"/>
      <c r="H827" s="3"/>
      <c r="I827" s="36"/>
      <c r="J827" s="66"/>
      <c r="K827" s="5"/>
      <c r="L827" s="5"/>
      <c r="M827" s="5"/>
      <c r="N827" s="5"/>
      <c r="O827" s="5"/>
      <c r="P827" s="5"/>
      <c r="Q827" s="5"/>
      <c r="R827" s="65"/>
      <c r="S827" s="65"/>
      <c r="T827" s="65"/>
      <c r="U827" s="65"/>
      <c r="V827" s="65"/>
      <c r="W827" s="65"/>
      <c r="X827" s="65"/>
      <c r="Y827" s="65"/>
      <c r="Z827" s="65"/>
      <c r="AA827" s="65"/>
      <c r="AB827" s="65"/>
      <c r="AC827" s="65"/>
      <c r="AD827" s="65"/>
      <c r="AE827" s="65"/>
      <c r="AF827" s="65"/>
      <c r="AG827" s="65"/>
      <c r="AH827" s="65"/>
      <c r="AI827" s="65"/>
      <c r="AJ827" s="65"/>
      <c r="AK827" s="65"/>
      <c r="AL827" s="65"/>
      <c r="AM827" s="65"/>
      <c r="AN827" s="65"/>
      <c r="AO827" s="65"/>
      <c r="AP827" s="65"/>
      <c r="AQ827" s="65"/>
      <c r="AR827" s="65"/>
      <c r="AS827" s="65"/>
      <c r="AT827" s="65"/>
      <c r="AU827" s="65"/>
      <c r="AV827" s="65"/>
      <c r="AW827" s="65"/>
      <c r="AX827" s="65"/>
      <c r="AY827" s="65"/>
      <c r="AZ827" s="65"/>
      <c r="BA827" s="65"/>
      <c r="BB827" s="65"/>
      <c r="BC827" s="65"/>
      <c r="BD827" s="65"/>
      <c r="BE827" s="65"/>
      <c r="BF827" s="65"/>
      <c r="BG827" s="65"/>
      <c r="BH827" s="65"/>
      <c r="BI827" s="65"/>
      <c r="BJ827" s="65"/>
      <c r="BK827" s="65"/>
      <c r="BL827" s="65"/>
      <c r="BM827" s="65"/>
      <c r="BN827" s="65"/>
      <c r="BO827" s="65"/>
      <c r="BP827" s="65"/>
      <c r="BQ827" s="65"/>
      <c r="BR827" s="65"/>
      <c r="BS827" s="65"/>
      <c r="BT827" s="65"/>
      <c r="BU827" s="65"/>
      <c r="BV827" s="65"/>
      <c r="BW827" s="65"/>
      <c r="BX827" s="65"/>
      <c r="BY827" s="65"/>
      <c r="BZ827" s="65"/>
      <c r="CA827" s="65"/>
      <c r="CB827" s="65"/>
      <c r="CC827" s="65"/>
      <c r="CD827" s="65"/>
      <c r="CE827" s="65"/>
      <c r="CF827" s="65"/>
      <c r="CG827" s="65"/>
      <c r="CH827" s="65"/>
      <c r="CI827" s="65"/>
      <c r="CJ827" s="65"/>
      <c r="CK827" s="65"/>
      <c r="CL827" s="65"/>
      <c r="CM827" s="65"/>
      <c r="CN827" s="65"/>
      <c r="CO827" s="65"/>
      <c r="CP827" s="65"/>
      <c r="CQ827" s="65"/>
      <c r="CR827" s="65"/>
      <c r="CS827" s="65"/>
      <c r="CT827" s="65"/>
      <c r="CU827" s="65"/>
      <c r="CV827" s="65"/>
      <c r="CW827" s="65"/>
      <c r="CX827" s="65"/>
      <c r="CY827" s="65"/>
      <c r="CZ827" s="65"/>
      <c r="DA827" s="65"/>
      <c r="DB827" s="65"/>
      <c r="DC827" s="65"/>
      <c r="DD827" s="78"/>
      <c r="DE827" s="78"/>
      <c r="DF827" s="78"/>
      <c r="DG827" s="78"/>
      <c r="DH827" s="78"/>
      <c r="DI827" s="78"/>
      <c r="DJ827" s="78"/>
      <c r="DK827" s="78"/>
      <c r="DL827" s="78"/>
      <c r="DM827" s="78"/>
      <c r="DN827" s="78"/>
      <c r="DO827" s="78"/>
      <c r="DP827" s="78"/>
      <c r="DQ827" s="78"/>
      <c r="DR827" s="78"/>
      <c r="DS827" s="78"/>
      <c r="DT827" s="78"/>
      <c r="DU827" s="78"/>
      <c r="DV827" s="78"/>
      <c r="DW827" s="78"/>
      <c r="DX827" s="78"/>
      <c r="DY827" s="78"/>
      <c r="DZ827" s="78"/>
      <c r="EA827" s="78"/>
      <c r="EB827" s="78"/>
      <c r="EC827" s="78"/>
      <c r="ED827" s="78"/>
      <c r="EE827" s="78"/>
      <c r="EF827" s="78"/>
      <c r="EG827" s="78"/>
      <c r="EH827" s="78"/>
      <c r="EI827" s="78"/>
      <c r="EJ827" s="78"/>
      <c r="EK827" s="78"/>
      <c r="EL827" s="78"/>
      <c r="EM827" s="78"/>
      <c r="EN827" s="78"/>
      <c r="EO827" s="78"/>
      <c r="EP827" s="78"/>
      <c r="EQ827" s="78"/>
      <c r="ER827" s="78"/>
      <c r="ES827" s="78"/>
      <c r="ET827" s="78"/>
      <c r="EU827" s="78"/>
    </row>
    <row r="828" spans="1:151" s="63" customFormat="1" ht="15.75" x14ac:dyDescent="0.25">
      <c r="A828" s="34"/>
      <c r="B828" s="1" t="s">
        <v>55</v>
      </c>
      <c r="C828" s="35"/>
      <c r="D828" s="3">
        <v>6</v>
      </c>
      <c r="E828" s="38">
        <v>6</v>
      </c>
      <c r="F828" s="3"/>
      <c r="G828" s="38"/>
      <c r="H828" s="3"/>
      <c r="I828" s="36"/>
      <c r="J828" s="27"/>
      <c r="K828" s="5"/>
      <c r="L828" s="5"/>
      <c r="M828" s="5"/>
      <c r="N828" s="5"/>
      <c r="O828" s="5"/>
      <c r="P828" s="5"/>
      <c r="Q828" s="5"/>
      <c r="R828" s="78"/>
      <c r="S828" s="78"/>
      <c r="T828" s="78"/>
      <c r="U828" s="78"/>
      <c r="V828" s="78"/>
      <c r="W828" s="78"/>
      <c r="X828" s="78"/>
      <c r="Y828" s="78"/>
      <c r="Z828" s="78"/>
      <c r="AA828" s="78"/>
      <c r="AB828" s="78"/>
      <c r="AC828" s="78"/>
      <c r="AD828" s="78"/>
      <c r="AE828" s="78"/>
      <c r="AF828" s="78"/>
      <c r="AG828" s="78"/>
      <c r="AH828" s="78"/>
      <c r="AI828" s="78"/>
      <c r="AJ828" s="78"/>
      <c r="AK828" s="78"/>
      <c r="AL828" s="78"/>
      <c r="AM828" s="78"/>
      <c r="AN828" s="78"/>
      <c r="AO828" s="78"/>
      <c r="AP828" s="78"/>
      <c r="AQ828" s="78"/>
      <c r="AR828" s="78"/>
      <c r="AS828" s="78"/>
      <c r="AT828" s="78"/>
      <c r="AU828" s="78"/>
      <c r="AV828" s="78"/>
      <c r="AW828" s="78"/>
      <c r="AX828" s="78"/>
      <c r="AY828" s="78"/>
      <c r="AZ828" s="78"/>
      <c r="BA828" s="78"/>
      <c r="BB828" s="78"/>
      <c r="BC828" s="78"/>
      <c r="BD828" s="78"/>
      <c r="BE828" s="78"/>
      <c r="BF828" s="78"/>
      <c r="BG828" s="78"/>
      <c r="BH828" s="78"/>
      <c r="BI828" s="78"/>
      <c r="BJ828" s="78"/>
      <c r="BK828" s="78"/>
      <c r="BL828" s="78"/>
      <c r="BM828" s="78"/>
      <c r="BN828" s="78"/>
      <c r="BO828" s="78"/>
      <c r="BP828" s="78"/>
      <c r="BQ828" s="78"/>
      <c r="BR828" s="78"/>
      <c r="BS828" s="78"/>
      <c r="BT828" s="78"/>
      <c r="BU828" s="78"/>
      <c r="BV828" s="78"/>
      <c r="BW828" s="78"/>
      <c r="BX828" s="78"/>
      <c r="BY828" s="78"/>
      <c r="BZ828" s="78"/>
      <c r="CA828" s="78"/>
      <c r="CB828" s="78"/>
      <c r="CC828" s="78"/>
      <c r="CD828" s="78"/>
      <c r="CE828" s="78"/>
      <c r="CF828" s="78"/>
      <c r="CG828" s="78"/>
      <c r="CH828" s="78"/>
      <c r="CI828" s="78"/>
      <c r="CJ828" s="78"/>
      <c r="CK828" s="78"/>
      <c r="CL828" s="78"/>
      <c r="CM828" s="78"/>
      <c r="CN828" s="78"/>
      <c r="CO828" s="78"/>
      <c r="CP828" s="78"/>
      <c r="CQ828" s="78"/>
      <c r="CR828" s="78"/>
      <c r="CS828" s="78"/>
      <c r="CT828" s="78"/>
      <c r="CU828" s="78"/>
      <c r="CV828" s="78"/>
      <c r="CW828" s="78"/>
      <c r="CX828" s="78"/>
      <c r="CY828" s="78"/>
      <c r="CZ828" s="78"/>
      <c r="DA828" s="78"/>
      <c r="DB828" s="78"/>
      <c r="DC828" s="78"/>
      <c r="DD828" s="78"/>
      <c r="DE828" s="78"/>
      <c r="DF828" s="78"/>
      <c r="DG828" s="78"/>
      <c r="DH828" s="78"/>
      <c r="DI828" s="78"/>
      <c r="DJ828" s="78"/>
      <c r="DK828" s="78"/>
      <c r="DL828" s="78"/>
      <c r="DM828" s="78"/>
      <c r="DN828" s="78"/>
      <c r="DO828" s="78"/>
      <c r="DP828" s="78"/>
      <c r="DQ828" s="78"/>
      <c r="DR828" s="78"/>
      <c r="DS828" s="78"/>
      <c r="DT828" s="78"/>
      <c r="DU828" s="78"/>
      <c r="DV828" s="78"/>
      <c r="DW828" s="78"/>
      <c r="DX828" s="78"/>
      <c r="DY828" s="78"/>
      <c r="DZ828" s="78"/>
      <c r="EA828" s="78"/>
      <c r="EB828" s="78"/>
      <c r="EC828" s="78"/>
      <c r="ED828" s="78"/>
      <c r="EE828" s="78"/>
      <c r="EF828" s="78"/>
      <c r="EG828" s="78"/>
      <c r="EH828" s="78"/>
      <c r="EI828" s="78"/>
      <c r="EJ828" s="78"/>
      <c r="EK828" s="78"/>
      <c r="EL828" s="78"/>
      <c r="EM828" s="78"/>
      <c r="EN828" s="78"/>
      <c r="EO828" s="78"/>
      <c r="EP828" s="78"/>
      <c r="EQ828" s="78"/>
      <c r="ER828" s="78"/>
      <c r="ES828" s="78"/>
      <c r="ET828" s="78"/>
      <c r="EU828" s="78"/>
    </row>
    <row r="829" spans="1:151" s="63" customFormat="1" ht="15.75" x14ac:dyDescent="0.25">
      <c r="A829" s="34"/>
      <c r="B829" s="1" t="s">
        <v>65</v>
      </c>
      <c r="C829" s="35"/>
      <c r="D829" s="3">
        <v>3</v>
      </c>
      <c r="E829" s="38">
        <v>3</v>
      </c>
      <c r="F829" s="3"/>
      <c r="G829" s="38"/>
      <c r="H829" s="3"/>
      <c r="I829" s="36"/>
      <c r="J829" s="27"/>
      <c r="K829" s="5"/>
      <c r="L829" s="5"/>
      <c r="M829" s="5"/>
      <c r="N829" s="5"/>
      <c r="O829" s="5"/>
      <c r="P829" s="5"/>
      <c r="Q829" s="5"/>
      <c r="R829" s="78"/>
      <c r="S829" s="78"/>
      <c r="T829" s="78"/>
      <c r="U829" s="78"/>
      <c r="V829" s="78"/>
      <c r="W829" s="78"/>
      <c r="X829" s="78"/>
      <c r="Y829" s="78"/>
      <c r="Z829" s="78"/>
      <c r="AA829" s="78"/>
      <c r="AB829" s="78"/>
      <c r="AC829" s="78"/>
      <c r="AD829" s="78"/>
      <c r="AE829" s="78"/>
      <c r="AF829" s="78"/>
      <c r="AG829" s="78"/>
      <c r="AH829" s="78"/>
      <c r="AI829" s="78"/>
      <c r="AJ829" s="78"/>
      <c r="AK829" s="78"/>
      <c r="AL829" s="78"/>
      <c r="AM829" s="78"/>
      <c r="AN829" s="78"/>
      <c r="AO829" s="78"/>
      <c r="AP829" s="78"/>
      <c r="AQ829" s="78"/>
      <c r="AR829" s="78"/>
      <c r="AS829" s="78"/>
      <c r="AT829" s="78"/>
      <c r="AU829" s="78"/>
      <c r="AV829" s="78"/>
      <c r="AW829" s="78"/>
      <c r="AX829" s="78"/>
      <c r="AY829" s="78"/>
      <c r="AZ829" s="78"/>
      <c r="BA829" s="78"/>
      <c r="BB829" s="78"/>
      <c r="BC829" s="78"/>
      <c r="BD829" s="78"/>
      <c r="BE829" s="78"/>
      <c r="BF829" s="78"/>
      <c r="BG829" s="78"/>
      <c r="BH829" s="78"/>
      <c r="BI829" s="78"/>
      <c r="BJ829" s="78"/>
      <c r="BK829" s="78"/>
      <c r="BL829" s="78"/>
      <c r="BM829" s="78"/>
      <c r="BN829" s="78"/>
      <c r="BO829" s="78"/>
      <c r="BP829" s="78"/>
      <c r="BQ829" s="78"/>
      <c r="BR829" s="78"/>
      <c r="BS829" s="78"/>
      <c r="BT829" s="78"/>
      <c r="BU829" s="78"/>
      <c r="BV829" s="78"/>
      <c r="BW829" s="78"/>
      <c r="BX829" s="78"/>
      <c r="BY829" s="78"/>
      <c r="BZ829" s="78"/>
      <c r="CA829" s="78"/>
      <c r="CB829" s="78"/>
      <c r="CC829" s="78"/>
      <c r="CD829" s="78"/>
      <c r="CE829" s="78"/>
      <c r="CF829" s="78"/>
      <c r="CG829" s="78"/>
      <c r="CH829" s="78"/>
      <c r="CI829" s="78"/>
      <c r="CJ829" s="78"/>
      <c r="CK829" s="78"/>
      <c r="CL829" s="78"/>
      <c r="CM829" s="78"/>
      <c r="CN829" s="78"/>
      <c r="CO829" s="78"/>
      <c r="CP829" s="78"/>
      <c r="CQ829" s="78"/>
      <c r="CR829" s="78"/>
      <c r="CS829" s="78"/>
      <c r="CT829" s="78"/>
      <c r="CU829" s="78"/>
      <c r="CV829" s="78"/>
      <c r="CW829" s="78"/>
      <c r="CX829" s="78"/>
      <c r="CY829" s="78"/>
      <c r="CZ829" s="78"/>
      <c r="DA829" s="78"/>
      <c r="DB829" s="78"/>
      <c r="DC829" s="78"/>
      <c r="DD829" s="78"/>
      <c r="DE829" s="78"/>
      <c r="DF829" s="78"/>
      <c r="DG829" s="78"/>
      <c r="DH829" s="78"/>
      <c r="DI829" s="78"/>
      <c r="DJ829" s="78"/>
      <c r="DK829" s="78"/>
      <c r="DL829" s="78"/>
      <c r="DM829" s="78"/>
      <c r="DN829" s="78"/>
      <c r="DO829" s="78"/>
      <c r="DP829" s="78"/>
      <c r="DQ829" s="78"/>
      <c r="DR829" s="78"/>
      <c r="DS829" s="78"/>
      <c r="DT829" s="78"/>
      <c r="DU829" s="78"/>
      <c r="DV829" s="78"/>
      <c r="DW829" s="78"/>
      <c r="DX829" s="78"/>
      <c r="DY829" s="78"/>
      <c r="DZ829" s="78"/>
      <c r="EA829" s="78"/>
      <c r="EB829" s="78"/>
      <c r="EC829" s="78"/>
      <c r="ED829" s="78"/>
      <c r="EE829" s="78"/>
      <c r="EF829" s="78"/>
      <c r="EG829" s="78"/>
      <c r="EH829" s="78"/>
      <c r="EI829" s="78"/>
      <c r="EJ829" s="78"/>
      <c r="EK829" s="78"/>
      <c r="EL829" s="78"/>
      <c r="EM829" s="78"/>
      <c r="EN829" s="78"/>
      <c r="EO829" s="78"/>
      <c r="EP829" s="78"/>
      <c r="EQ829" s="78"/>
      <c r="ER829" s="78"/>
      <c r="ES829" s="78"/>
      <c r="ET829" s="78"/>
      <c r="EU829" s="78"/>
    </row>
    <row r="830" spans="1:151" s="63" customFormat="1" ht="15.75" x14ac:dyDescent="0.25">
      <c r="A830" s="34"/>
      <c r="B830" s="1" t="s">
        <v>52</v>
      </c>
      <c r="C830" s="35"/>
      <c r="D830" s="3">
        <v>5.32</v>
      </c>
      <c r="E830" s="38">
        <v>4</v>
      </c>
      <c r="F830" s="3"/>
      <c r="G830" s="38"/>
      <c r="H830" s="3"/>
      <c r="I830" s="36"/>
      <c r="J830" s="27"/>
      <c r="K830" s="5"/>
      <c r="L830" s="5"/>
      <c r="M830" s="5"/>
      <c r="N830" s="5"/>
      <c r="O830" s="5"/>
      <c r="P830" s="5"/>
      <c r="Q830" s="5"/>
      <c r="R830" s="78"/>
      <c r="S830" s="78"/>
      <c r="T830" s="78"/>
      <c r="U830" s="78"/>
      <c r="V830" s="78"/>
      <c r="W830" s="78"/>
      <c r="X830" s="78"/>
      <c r="Y830" s="78"/>
      <c r="Z830" s="78"/>
      <c r="AA830" s="78"/>
      <c r="AB830" s="78"/>
      <c r="AC830" s="78"/>
      <c r="AD830" s="78"/>
      <c r="AE830" s="78"/>
      <c r="AF830" s="78"/>
      <c r="AG830" s="78"/>
      <c r="AH830" s="78"/>
      <c r="AI830" s="78"/>
      <c r="AJ830" s="78"/>
      <c r="AK830" s="78"/>
      <c r="AL830" s="78"/>
      <c r="AM830" s="78"/>
      <c r="AN830" s="78"/>
      <c r="AO830" s="78"/>
      <c r="AP830" s="78"/>
      <c r="AQ830" s="78"/>
      <c r="AR830" s="78"/>
      <c r="AS830" s="78"/>
      <c r="AT830" s="78"/>
      <c r="AU830" s="78"/>
      <c r="AV830" s="78"/>
      <c r="AW830" s="78"/>
      <c r="AX830" s="78"/>
      <c r="AY830" s="78"/>
      <c r="AZ830" s="78"/>
      <c r="BA830" s="78"/>
      <c r="BB830" s="78"/>
      <c r="BC830" s="78"/>
      <c r="BD830" s="78"/>
      <c r="BE830" s="78"/>
      <c r="BF830" s="78"/>
      <c r="BG830" s="78"/>
      <c r="BH830" s="78"/>
      <c r="BI830" s="78"/>
      <c r="BJ830" s="78"/>
      <c r="BK830" s="78"/>
      <c r="BL830" s="78"/>
      <c r="BM830" s="78"/>
      <c r="BN830" s="78"/>
      <c r="BO830" s="78"/>
      <c r="BP830" s="78"/>
      <c r="BQ830" s="78"/>
      <c r="BR830" s="78"/>
      <c r="BS830" s="78"/>
      <c r="BT830" s="78"/>
      <c r="BU830" s="78"/>
      <c r="BV830" s="78"/>
      <c r="BW830" s="78"/>
      <c r="BX830" s="78"/>
      <c r="BY830" s="78"/>
      <c r="BZ830" s="78"/>
      <c r="CA830" s="78"/>
      <c r="CB830" s="78"/>
      <c r="CC830" s="78"/>
      <c r="CD830" s="78"/>
      <c r="CE830" s="78"/>
      <c r="CF830" s="78"/>
      <c r="CG830" s="78"/>
      <c r="CH830" s="78"/>
      <c r="CI830" s="78"/>
      <c r="CJ830" s="78"/>
      <c r="CK830" s="78"/>
      <c r="CL830" s="78"/>
      <c r="CM830" s="78"/>
      <c r="CN830" s="78"/>
      <c r="CO830" s="78"/>
      <c r="CP830" s="78"/>
      <c r="CQ830" s="78"/>
      <c r="CR830" s="78"/>
      <c r="CS830" s="78"/>
      <c r="CT830" s="78"/>
      <c r="CU830" s="78"/>
      <c r="CV830" s="78"/>
      <c r="CW830" s="78"/>
      <c r="CX830" s="78"/>
      <c r="CY830" s="78"/>
      <c r="CZ830" s="78"/>
      <c r="DA830" s="78"/>
      <c r="DB830" s="78"/>
      <c r="DC830" s="78"/>
      <c r="DD830" s="78"/>
      <c r="DE830" s="78"/>
      <c r="DF830" s="78"/>
      <c r="DG830" s="78"/>
      <c r="DH830" s="78"/>
      <c r="DI830" s="78"/>
      <c r="DJ830" s="78"/>
      <c r="DK830" s="78"/>
      <c r="DL830" s="78"/>
      <c r="DM830" s="78"/>
      <c r="DN830" s="78"/>
      <c r="DO830" s="78"/>
      <c r="DP830" s="78"/>
      <c r="DQ830" s="78"/>
      <c r="DR830" s="78"/>
      <c r="DS830" s="78"/>
      <c r="DT830" s="78"/>
      <c r="DU830" s="78"/>
      <c r="DV830" s="78"/>
      <c r="DW830" s="78"/>
      <c r="DX830" s="78"/>
      <c r="DY830" s="78"/>
      <c r="DZ830" s="78"/>
      <c r="EA830" s="78"/>
      <c r="EB830" s="78"/>
      <c r="EC830" s="78"/>
      <c r="ED830" s="78"/>
      <c r="EE830" s="78"/>
      <c r="EF830" s="78"/>
      <c r="EG830" s="78"/>
      <c r="EH830" s="78"/>
      <c r="EI830" s="78"/>
      <c r="EJ830" s="78"/>
      <c r="EK830" s="78"/>
      <c r="EL830" s="78"/>
      <c r="EM830" s="78"/>
      <c r="EN830" s="78"/>
      <c r="EO830" s="78"/>
      <c r="EP830" s="78"/>
      <c r="EQ830" s="78"/>
      <c r="ER830" s="78"/>
      <c r="ES830" s="78"/>
      <c r="ET830" s="78"/>
      <c r="EU830" s="78"/>
    </row>
    <row r="831" spans="1:151" s="63" customFormat="1" ht="15.75" x14ac:dyDescent="0.25">
      <c r="A831" s="34"/>
      <c r="B831" s="1" t="s">
        <v>53</v>
      </c>
      <c r="C831" s="35"/>
      <c r="D831" s="3">
        <v>1.2</v>
      </c>
      <c r="E831" s="38">
        <v>1</v>
      </c>
      <c r="F831" s="3"/>
      <c r="G831" s="38"/>
      <c r="H831" s="3"/>
      <c r="I831" s="36"/>
      <c r="J831" s="27"/>
      <c r="K831" s="5"/>
      <c r="L831" s="5"/>
      <c r="M831" s="5"/>
      <c r="N831" s="5"/>
      <c r="O831" s="5"/>
      <c r="P831" s="5"/>
      <c r="Q831" s="5"/>
      <c r="R831" s="78"/>
      <c r="S831" s="78"/>
      <c r="T831" s="78"/>
      <c r="U831" s="78"/>
      <c r="V831" s="78"/>
      <c r="W831" s="78"/>
      <c r="X831" s="78"/>
      <c r="Y831" s="78"/>
      <c r="Z831" s="78"/>
      <c r="AA831" s="78"/>
      <c r="AB831" s="78"/>
      <c r="AC831" s="78"/>
      <c r="AD831" s="78"/>
      <c r="AE831" s="78"/>
      <c r="AF831" s="78"/>
      <c r="AG831" s="78"/>
      <c r="AH831" s="78"/>
      <c r="AI831" s="78"/>
      <c r="AJ831" s="78"/>
      <c r="AK831" s="78"/>
      <c r="AL831" s="78"/>
      <c r="AM831" s="78"/>
      <c r="AN831" s="78"/>
      <c r="AO831" s="78"/>
      <c r="AP831" s="78"/>
      <c r="AQ831" s="78"/>
      <c r="AR831" s="78"/>
      <c r="AS831" s="78"/>
      <c r="AT831" s="78"/>
      <c r="AU831" s="78"/>
      <c r="AV831" s="78"/>
      <c r="AW831" s="78"/>
      <c r="AX831" s="78"/>
      <c r="AY831" s="78"/>
      <c r="AZ831" s="78"/>
      <c r="BA831" s="78"/>
      <c r="BB831" s="78"/>
      <c r="BC831" s="78"/>
      <c r="BD831" s="78"/>
      <c r="BE831" s="78"/>
      <c r="BF831" s="78"/>
      <c r="BG831" s="78"/>
      <c r="BH831" s="78"/>
      <c r="BI831" s="78"/>
      <c r="BJ831" s="78"/>
      <c r="BK831" s="78"/>
      <c r="BL831" s="78"/>
      <c r="BM831" s="78"/>
      <c r="BN831" s="78"/>
      <c r="BO831" s="78"/>
      <c r="BP831" s="78"/>
      <c r="BQ831" s="78"/>
      <c r="BR831" s="78"/>
      <c r="BS831" s="78"/>
      <c r="BT831" s="78"/>
      <c r="BU831" s="78"/>
      <c r="BV831" s="78"/>
      <c r="BW831" s="78"/>
      <c r="BX831" s="78"/>
      <c r="BY831" s="78"/>
      <c r="BZ831" s="78"/>
      <c r="CA831" s="78"/>
      <c r="CB831" s="78"/>
      <c r="CC831" s="78"/>
      <c r="CD831" s="78"/>
      <c r="CE831" s="78"/>
      <c r="CF831" s="78"/>
      <c r="CG831" s="78"/>
      <c r="CH831" s="78"/>
      <c r="CI831" s="78"/>
      <c r="CJ831" s="78"/>
      <c r="CK831" s="78"/>
      <c r="CL831" s="78"/>
      <c r="CM831" s="78"/>
      <c r="CN831" s="78"/>
      <c r="CO831" s="78"/>
      <c r="CP831" s="78"/>
      <c r="CQ831" s="78"/>
      <c r="CR831" s="78"/>
      <c r="CS831" s="78"/>
      <c r="CT831" s="78"/>
      <c r="CU831" s="78"/>
      <c r="CV831" s="78"/>
      <c r="CW831" s="78"/>
      <c r="CX831" s="78"/>
      <c r="CY831" s="78"/>
      <c r="CZ831" s="78"/>
      <c r="DA831" s="78"/>
      <c r="DB831" s="78"/>
      <c r="DC831" s="78"/>
      <c r="DD831" s="78"/>
      <c r="DE831" s="78"/>
      <c r="DF831" s="78"/>
      <c r="DG831" s="78"/>
      <c r="DH831" s="78"/>
      <c r="DI831" s="78"/>
      <c r="DJ831" s="78"/>
      <c r="DK831" s="78"/>
      <c r="DL831" s="78"/>
      <c r="DM831" s="78"/>
      <c r="DN831" s="78"/>
      <c r="DO831" s="78"/>
      <c r="DP831" s="78"/>
      <c r="DQ831" s="78"/>
      <c r="DR831" s="78"/>
      <c r="DS831" s="78"/>
      <c r="DT831" s="78"/>
      <c r="DU831" s="78"/>
      <c r="DV831" s="78"/>
      <c r="DW831" s="78"/>
      <c r="DX831" s="78"/>
      <c r="DY831" s="78"/>
      <c r="DZ831" s="78"/>
      <c r="EA831" s="78"/>
      <c r="EB831" s="78"/>
      <c r="EC831" s="78"/>
      <c r="ED831" s="78"/>
      <c r="EE831" s="78"/>
      <c r="EF831" s="78"/>
      <c r="EG831" s="78"/>
      <c r="EH831" s="78"/>
      <c r="EI831" s="78"/>
      <c r="EJ831" s="78"/>
      <c r="EK831" s="78"/>
      <c r="EL831" s="78"/>
      <c r="EM831" s="78"/>
      <c r="EN831" s="78"/>
      <c r="EO831" s="78"/>
      <c r="EP831" s="78"/>
      <c r="EQ831" s="78"/>
      <c r="ER831" s="78"/>
      <c r="ES831" s="78"/>
      <c r="ET831" s="78"/>
      <c r="EU831" s="78"/>
    </row>
    <row r="832" spans="1:151" s="63" customFormat="1" ht="15.75" x14ac:dyDescent="0.25">
      <c r="A832" s="34"/>
      <c r="B832" s="1" t="s">
        <v>63</v>
      </c>
      <c r="C832" s="35"/>
      <c r="D832" s="3">
        <v>2</v>
      </c>
      <c r="E832" s="38">
        <v>2</v>
      </c>
      <c r="F832" s="3"/>
      <c r="G832" s="38"/>
      <c r="H832" s="3"/>
      <c r="I832" s="36"/>
      <c r="J832" s="27"/>
      <c r="K832" s="5"/>
      <c r="L832" s="5"/>
      <c r="M832" s="5"/>
      <c r="N832" s="5"/>
      <c r="O832" s="5"/>
      <c r="P832" s="5"/>
      <c r="Q832" s="5"/>
      <c r="R832" s="78"/>
      <c r="S832" s="78"/>
      <c r="T832" s="78"/>
      <c r="U832" s="78"/>
      <c r="V832" s="78"/>
      <c r="W832" s="78"/>
      <c r="X832" s="78"/>
      <c r="Y832" s="78"/>
      <c r="Z832" s="78"/>
      <c r="AA832" s="78"/>
      <c r="AB832" s="78"/>
      <c r="AC832" s="78"/>
      <c r="AD832" s="78"/>
      <c r="AE832" s="78"/>
      <c r="AF832" s="78"/>
      <c r="AG832" s="78"/>
      <c r="AH832" s="78"/>
      <c r="AI832" s="78"/>
      <c r="AJ832" s="78"/>
      <c r="AK832" s="78"/>
      <c r="AL832" s="78"/>
      <c r="AM832" s="78"/>
      <c r="AN832" s="78"/>
      <c r="AO832" s="78"/>
      <c r="AP832" s="78"/>
      <c r="AQ832" s="78"/>
      <c r="AR832" s="78"/>
      <c r="AS832" s="78"/>
      <c r="AT832" s="78"/>
      <c r="AU832" s="78"/>
      <c r="AV832" s="78"/>
      <c r="AW832" s="78"/>
      <c r="AX832" s="78"/>
      <c r="AY832" s="78"/>
      <c r="AZ832" s="78"/>
      <c r="BA832" s="78"/>
      <c r="BB832" s="78"/>
      <c r="BC832" s="78"/>
      <c r="BD832" s="78"/>
      <c r="BE832" s="78"/>
      <c r="BF832" s="78"/>
      <c r="BG832" s="78"/>
      <c r="BH832" s="78"/>
      <c r="BI832" s="78"/>
      <c r="BJ832" s="78"/>
      <c r="BK832" s="78"/>
      <c r="BL832" s="78"/>
      <c r="BM832" s="78"/>
      <c r="BN832" s="78"/>
      <c r="BO832" s="78"/>
      <c r="BP832" s="78"/>
      <c r="BQ832" s="78"/>
      <c r="BR832" s="78"/>
      <c r="BS832" s="78"/>
      <c r="BT832" s="78"/>
      <c r="BU832" s="78"/>
      <c r="BV832" s="78"/>
      <c r="BW832" s="78"/>
      <c r="BX832" s="78"/>
      <c r="BY832" s="78"/>
      <c r="BZ832" s="78"/>
      <c r="CA832" s="78"/>
      <c r="CB832" s="78"/>
      <c r="CC832" s="78"/>
      <c r="CD832" s="78"/>
      <c r="CE832" s="78"/>
      <c r="CF832" s="78"/>
      <c r="CG832" s="78"/>
      <c r="CH832" s="78"/>
      <c r="CI832" s="78"/>
      <c r="CJ832" s="78"/>
      <c r="CK832" s="78"/>
      <c r="CL832" s="78"/>
      <c r="CM832" s="78"/>
      <c r="CN832" s="78"/>
      <c r="CO832" s="78"/>
      <c r="CP832" s="78"/>
      <c r="CQ832" s="78"/>
      <c r="CR832" s="78"/>
      <c r="CS832" s="78"/>
      <c r="CT832" s="78"/>
      <c r="CU832" s="78"/>
      <c r="CV832" s="78"/>
      <c r="CW832" s="78"/>
      <c r="CX832" s="78"/>
      <c r="CY832" s="78"/>
      <c r="CZ832" s="78"/>
      <c r="DA832" s="78"/>
      <c r="DB832" s="78"/>
      <c r="DC832" s="78"/>
      <c r="DD832" s="78"/>
      <c r="DE832" s="78"/>
      <c r="DF832" s="78"/>
      <c r="DG832" s="78"/>
      <c r="DH832" s="78"/>
      <c r="DI832" s="78"/>
      <c r="DJ832" s="78"/>
      <c r="DK832" s="78"/>
      <c r="DL832" s="78"/>
      <c r="DM832" s="78"/>
      <c r="DN832" s="78"/>
      <c r="DO832" s="78"/>
      <c r="DP832" s="78"/>
      <c r="DQ832" s="78"/>
      <c r="DR832" s="78"/>
      <c r="DS832" s="78"/>
      <c r="DT832" s="78"/>
      <c r="DU832" s="78"/>
      <c r="DV832" s="78"/>
      <c r="DW832" s="78"/>
      <c r="DX832" s="78"/>
      <c r="DY832" s="78"/>
      <c r="DZ832" s="78"/>
      <c r="EA832" s="78"/>
      <c r="EB832" s="78"/>
      <c r="EC832" s="78"/>
      <c r="ED832" s="78"/>
      <c r="EE832" s="78"/>
      <c r="EF832" s="78"/>
      <c r="EG832" s="78"/>
      <c r="EH832" s="78"/>
      <c r="EI832" s="78"/>
      <c r="EJ832" s="78"/>
      <c r="EK832" s="78"/>
      <c r="EL832" s="78"/>
      <c r="EM832" s="78"/>
      <c r="EN832" s="78"/>
      <c r="EO832" s="78"/>
      <c r="EP832" s="78"/>
      <c r="EQ832" s="78"/>
      <c r="ER832" s="78"/>
      <c r="ES832" s="78"/>
      <c r="ET832" s="78"/>
      <c r="EU832" s="78"/>
    </row>
    <row r="833" spans="1:151" s="63" customFormat="1" ht="15.75" x14ac:dyDescent="0.25">
      <c r="A833" s="34"/>
      <c r="B833" s="1" t="s">
        <v>74</v>
      </c>
      <c r="C833" s="35"/>
      <c r="D833" s="3">
        <v>0.45</v>
      </c>
      <c r="E833" s="38">
        <v>0.45</v>
      </c>
      <c r="F833" s="3"/>
      <c r="G833" s="38"/>
      <c r="H833" s="3"/>
      <c r="I833" s="36"/>
      <c r="J833" s="27"/>
      <c r="K833" s="5"/>
      <c r="L833" s="5"/>
      <c r="M833" s="5"/>
      <c r="N833" s="5"/>
      <c r="O833" s="5"/>
      <c r="P833" s="5"/>
      <c r="Q833" s="5"/>
      <c r="R833" s="78"/>
      <c r="S833" s="78"/>
      <c r="T833" s="78"/>
      <c r="U833" s="78"/>
      <c r="V833" s="78"/>
      <c r="W833" s="78"/>
      <c r="X833" s="78"/>
      <c r="Y833" s="78"/>
      <c r="Z833" s="78"/>
      <c r="AA833" s="78"/>
      <c r="AB833" s="78"/>
      <c r="AC833" s="78"/>
      <c r="AD833" s="78"/>
      <c r="AE833" s="78"/>
      <c r="AF833" s="78"/>
      <c r="AG833" s="78"/>
      <c r="AH833" s="78"/>
      <c r="AI833" s="78"/>
      <c r="AJ833" s="78"/>
      <c r="AK833" s="78"/>
      <c r="AL833" s="78"/>
      <c r="AM833" s="78"/>
      <c r="AN833" s="78"/>
      <c r="AO833" s="78"/>
      <c r="AP833" s="78"/>
      <c r="AQ833" s="78"/>
      <c r="AR833" s="78"/>
      <c r="AS833" s="78"/>
      <c r="AT833" s="78"/>
      <c r="AU833" s="78"/>
      <c r="AV833" s="78"/>
      <c r="AW833" s="78"/>
      <c r="AX833" s="78"/>
      <c r="AY833" s="78"/>
      <c r="AZ833" s="78"/>
      <c r="BA833" s="78"/>
      <c r="BB833" s="78"/>
      <c r="BC833" s="78"/>
      <c r="BD833" s="78"/>
      <c r="BE833" s="78"/>
      <c r="BF833" s="78"/>
      <c r="BG833" s="78"/>
      <c r="BH833" s="78"/>
      <c r="BI833" s="78"/>
      <c r="BJ833" s="78"/>
      <c r="BK833" s="78"/>
      <c r="BL833" s="78"/>
      <c r="BM833" s="78"/>
      <c r="BN833" s="78"/>
      <c r="BO833" s="78"/>
      <c r="BP833" s="78"/>
      <c r="BQ833" s="78"/>
      <c r="BR833" s="78"/>
      <c r="BS833" s="78"/>
      <c r="BT833" s="78"/>
      <c r="BU833" s="78"/>
      <c r="BV833" s="78"/>
      <c r="BW833" s="78"/>
      <c r="BX833" s="78"/>
      <c r="BY833" s="78"/>
      <c r="BZ833" s="78"/>
      <c r="CA833" s="78"/>
      <c r="CB833" s="78"/>
      <c r="CC833" s="78"/>
      <c r="CD833" s="78"/>
      <c r="CE833" s="78"/>
      <c r="CF833" s="78"/>
      <c r="CG833" s="78"/>
      <c r="CH833" s="78"/>
      <c r="CI833" s="78"/>
      <c r="CJ833" s="78"/>
      <c r="CK833" s="78"/>
      <c r="CL833" s="78"/>
      <c r="CM833" s="78"/>
      <c r="CN833" s="78"/>
      <c r="CO833" s="78"/>
      <c r="CP833" s="78"/>
      <c r="CQ833" s="78"/>
      <c r="CR833" s="78"/>
      <c r="CS833" s="78"/>
      <c r="CT833" s="78"/>
      <c r="CU833" s="78"/>
      <c r="CV833" s="78"/>
      <c r="CW833" s="78"/>
      <c r="CX833" s="78"/>
      <c r="CY833" s="78"/>
      <c r="CZ833" s="78"/>
      <c r="DA833" s="78"/>
      <c r="DB833" s="78"/>
      <c r="DC833" s="78"/>
      <c r="DD833" s="78"/>
      <c r="DE833" s="78"/>
      <c r="DF833" s="78"/>
      <c r="DG833" s="78"/>
      <c r="DH833" s="78"/>
      <c r="DI833" s="78"/>
      <c r="DJ833" s="78"/>
      <c r="DK833" s="78"/>
      <c r="DL833" s="78"/>
      <c r="DM833" s="78"/>
      <c r="DN833" s="78"/>
      <c r="DO833" s="78"/>
      <c r="DP833" s="78"/>
      <c r="DQ833" s="78"/>
      <c r="DR833" s="78"/>
      <c r="DS833" s="78"/>
      <c r="DT833" s="78"/>
      <c r="DU833" s="78"/>
      <c r="DV833" s="78"/>
      <c r="DW833" s="78"/>
      <c r="DX833" s="78"/>
      <c r="DY833" s="78"/>
      <c r="DZ833" s="78"/>
      <c r="EA833" s="78"/>
      <c r="EB833" s="78"/>
      <c r="EC833" s="78"/>
      <c r="ED833" s="78"/>
      <c r="EE833" s="78"/>
      <c r="EF833" s="78"/>
      <c r="EG833" s="78"/>
      <c r="EH833" s="78"/>
      <c r="EI833" s="78"/>
      <c r="EJ833" s="78"/>
      <c r="EK833" s="78"/>
      <c r="EL833" s="78"/>
      <c r="EM833" s="78"/>
      <c r="EN833" s="78"/>
      <c r="EO833" s="78"/>
      <c r="EP833" s="78"/>
      <c r="EQ833" s="78"/>
      <c r="ER833" s="78"/>
      <c r="ES833" s="78"/>
      <c r="ET833" s="78"/>
      <c r="EU833" s="78"/>
    </row>
    <row r="834" spans="1:151" s="63" customFormat="1" ht="15.75" x14ac:dyDescent="0.25">
      <c r="A834" s="34"/>
      <c r="B834" s="1" t="s">
        <v>27</v>
      </c>
      <c r="C834" s="35"/>
      <c r="D834" s="3">
        <v>1</v>
      </c>
      <c r="E834" s="38">
        <v>1</v>
      </c>
      <c r="F834" s="3"/>
      <c r="G834" s="38"/>
      <c r="H834" s="3"/>
      <c r="I834" s="36"/>
      <c r="J834" s="27"/>
      <c r="K834" s="5"/>
      <c r="L834" s="5"/>
      <c r="M834" s="5"/>
      <c r="N834" s="5"/>
      <c r="O834" s="5"/>
      <c r="P834" s="5"/>
      <c r="Q834" s="5"/>
      <c r="R834" s="78"/>
      <c r="S834" s="78"/>
      <c r="T834" s="78"/>
      <c r="U834" s="78"/>
      <c r="V834" s="78"/>
      <c r="W834" s="78"/>
      <c r="X834" s="78"/>
      <c r="Y834" s="78"/>
      <c r="Z834" s="78"/>
      <c r="AA834" s="78"/>
      <c r="AB834" s="78"/>
      <c r="AC834" s="78"/>
      <c r="AD834" s="78"/>
      <c r="AE834" s="78"/>
      <c r="AF834" s="78"/>
      <c r="AG834" s="78"/>
      <c r="AH834" s="78"/>
      <c r="AI834" s="78"/>
      <c r="AJ834" s="78"/>
      <c r="AK834" s="78"/>
      <c r="AL834" s="78"/>
      <c r="AM834" s="78"/>
      <c r="AN834" s="78"/>
      <c r="AO834" s="78"/>
      <c r="AP834" s="78"/>
      <c r="AQ834" s="78"/>
      <c r="AR834" s="78"/>
      <c r="AS834" s="78"/>
      <c r="AT834" s="78"/>
      <c r="AU834" s="78"/>
      <c r="AV834" s="78"/>
      <c r="AW834" s="78"/>
      <c r="AX834" s="78"/>
      <c r="AY834" s="78"/>
      <c r="AZ834" s="78"/>
      <c r="BA834" s="78"/>
      <c r="BB834" s="78"/>
      <c r="BC834" s="78"/>
      <c r="BD834" s="78"/>
      <c r="BE834" s="78"/>
      <c r="BF834" s="78"/>
      <c r="BG834" s="78"/>
      <c r="BH834" s="78"/>
      <c r="BI834" s="78"/>
      <c r="BJ834" s="78"/>
      <c r="BK834" s="78"/>
      <c r="BL834" s="78"/>
      <c r="BM834" s="78"/>
      <c r="BN834" s="78"/>
      <c r="BO834" s="78"/>
      <c r="BP834" s="78"/>
      <c r="BQ834" s="78"/>
      <c r="BR834" s="78"/>
      <c r="BS834" s="78"/>
      <c r="BT834" s="78"/>
      <c r="BU834" s="78"/>
      <c r="BV834" s="78"/>
      <c r="BW834" s="78"/>
      <c r="BX834" s="78"/>
      <c r="BY834" s="78"/>
      <c r="BZ834" s="78"/>
      <c r="CA834" s="78"/>
      <c r="CB834" s="78"/>
      <c r="CC834" s="78"/>
      <c r="CD834" s="78"/>
      <c r="CE834" s="78"/>
      <c r="CF834" s="78"/>
      <c r="CG834" s="78"/>
      <c r="CH834" s="78"/>
      <c r="CI834" s="78"/>
      <c r="CJ834" s="78"/>
      <c r="CK834" s="78"/>
      <c r="CL834" s="78"/>
      <c r="CM834" s="78"/>
      <c r="CN834" s="78"/>
      <c r="CO834" s="78"/>
      <c r="CP834" s="78"/>
      <c r="CQ834" s="78"/>
      <c r="CR834" s="78"/>
      <c r="CS834" s="78"/>
      <c r="CT834" s="78"/>
      <c r="CU834" s="78"/>
      <c r="CV834" s="78"/>
      <c r="CW834" s="78"/>
      <c r="CX834" s="78"/>
      <c r="CY834" s="78"/>
      <c r="CZ834" s="78"/>
      <c r="DA834" s="78"/>
      <c r="DB834" s="78"/>
      <c r="DC834" s="78"/>
      <c r="DD834" s="78"/>
      <c r="DE834" s="78"/>
      <c r="DF834" s="78"/>
      <c r="DG834" s="78"/>
      <c r="DH834" s="78"/>
      <c r="DI834" s="78"/>
      <c r="DJ834" s="78"/>
      <c r="DK834" s="78"/>
      <c r="DL834" s="78"/>
      <c r="DM834" s="78"/>
      <c r="DN834" s="78"/>
      <c r="DO834" s="78"/>
      <c r="DP834" s="78"/>
      <c r="DQ834" s="78"/>
      <c r="DR834" s="78"/>
      <c r="DS834" s="78"/>
      <c r="DT834" s="78"/>
      <c r="DU834" s="78"/>
      <c r="DV834" s="78"/>
      <c r="DW834" s="78"/>
      <c r="DX834" s="78"/>
      <c r="DY834" s="78"/>
      <c r="DZ834" s="78"/>
      <c r="EA834" s="78"/>
      <c r="EB834" s="78"/>
      <c r="EC834" s="78"/>
      <c r="ED834" s="78"/>
      <c r="EE834" s="78"/>
      <c r="EF834" s="78"/>
      <c r="EG834" s="78"/>
      <c r="EH834" s="78"/>
      <c r="EI834" s="78"/>
      <c r="EJ834" s="78"/>
      <c r="EK834" s="78"/>
      <c r="EL834" s="78"/>
      <c r="EM834" s="78"/>
      <c r="EN834" s="78"/>
      <c r="EO834" s="78"/>
      <c r="EP834" s="78"/>
      <c r="EQ834" s="78"/>
      <c r="ER834" s="78"/>
      <c r="ES834" s="78"/>
      <c r="ET834" s="78"/>
      <c r="EU834" s="78"/>
    </row>
    <row r="835" spans="1:151" s="165" customFormat="1" ht="15" customHeight="1" x14ac:dyDescent="0.25">
      <c r="A835" s="34" t="s">
        <v>281</v>
      </c>
      <c r="B835" s="1"/>
      <c r="C835" s="35">
        <v>130</v>
      </c>
      <c r="D835" s="35"/>
      <c r="E835" s="56"/>
      <c r="F835" s="35">
        <v>5.5</v>
      </c>
      <c r="G835" s="56">
        <v>5</v>
      </c>
      <c r="H835" s="35">
        <v>23</v>
      </c>
      <c r="I835" s="56">
        <v>129</v>
      </c>
      <c r="J835" s="27" t="s">
        <v>282</v>
      </c>
      <c r="K835" s="5"/>
      <c r="L835" s="5"/>
      <c r="M835" s="5"/>
      <c r="N835" s="5"/>
      <c r="O835" s="5"/>
      <c r="P835" s="5"/>
      <c r="Q835" s="5"/>
      <c r="R835" s="78"/>
      <c r="S835" s="78"/>
      <c r="T835" s="78"/>
      <c r="U835" s="78"/>
      <c r="V835" s="78"/>
      <c r="W835" s="78"/>
      <c r="X835" s="78"/>
      <c r="Y835" s="78"/>
      <c r="Z835" s="78"/>
      <c r="AA835" s="78"/>
      <c r="AB835" s="78"/>
      <c r="AC835" s="78"/>
      <c r="AD835" s="78"/>
      <c r="AE835" s="78"/>
      <c r="AF835" s="78"/>
      <c r="AG835" s="78"/>
      <c r="AH835" s="78"/>
      <c r="AI835" s="78"/>
      <c r="AJ835" s="78"/>
      <c r="AK835" s="78"/>
      <c r="AL835" s="78"/>
      <c r="AM835" s="78"/>
      <c r="AN835" s="78"/>
      <c r="AO835" s="78"/>
      <c r="AP835" s="78"/>
      <c r="AQ835" s="78"/>
      <c r="AR835" s="78"/>
      <c r="AS835" s="78"/>
      <c r="AT835" s="78"/>
      <c r="AU835" s="78"/>
      <c r="AV835" s="78"/>
      <c r="AW835" s="78"/>
      <c r="AX835" s="78"/>
      <c r="AY835" s="78"/>
      <c r="AZ835" s="78"/>
      <c r="BA835" s="78"/>
      <c r="BB835" s="78"/>
      <c r="BC835" s="78"/>
      <c r="BD835" s="78"/>
      <c r="BE835" s="78"/>
      <c r="BF835" s="78"/>
      <c r="BG835" s="78"/>
      <c r="BH835" s="78"/>
      <c r="BI835" s="78"/>
      <c r="BJ835" s="78"/>
      <c r="BK835" s="78"/>
      <c r="BL835" s="78"/>
      <c r="BM835" s="78"/>
      <c r="BN835" s="78"/>
      <c r="BO835" s="78"/>
      <c r="BP835" s="78"/>
      <c r="BQ835" s="78"/>
      <c r="BR835" s="78"/>
      <c r="BS835" s="78"/>
      <c r="BT835" s="78"/>
      <c r="BU835" s="78"/>
      <c r="BV835" s="78"/>
      <c r="BW835" s="78"/>
      <c r="BX835" s="78"/>
      <c r="BY835" s="78"/>
      <c r="BZ835" s="78"/>
      <c r="CA835" s="78"/>
      <c r="CB835" s="78"/>
      <c r="CC835" s="78"/>
      <c r="CD835" s="78"/>
      <c r="CE835" s="78"/>
      <c r="CF835" s="78"/>
      <c r="CG835" s="78"/>
      <c r="CH835" s="78"/>
      <c r="CI835" s="78"/>
      <c r="CJ835" s="78"/>
      <c r="CK835" s="78"/>
      <c r="CL835" s="78"/>
      <c r="CM835" s="78"/>
      <c r="CN835" s="78"/>
      <c r="CO835" s="78"/>
      <c r="CP835" s="78"/>
      <c r="CQ835" s="78"/>
      <c r="CR835" s="78"/>
      <c r="CS835" s="78"/>
      <c r="CT835" s="78"/>
      <c r="CU835" s="78"/>
      <c r="CV835" s="78"/>
      <c r="CW835" s="78"/>
      <c r="CX835" s="78"/>
      <c r="CY835" s="78"/>
      <c r="CZ835" s="78"/>
      <c r="DA835" s="78"/>
      <c r="DB835" s="78"/>
      <c r="DC835" s="78"/>
      <c r="DD835" s="78"/>
      <c r="DE835" s="78"/>
      <c r="DF835" s="78"/>
      <c r="DG835" s="78"/>
      <c r="DH835" s="78"/>
      <c r="DI835" s="78"/>
      <c r="DJ835" s="78"/>
      <c r="DK835" s="78"/>
      <c r="DL835" s="78"/>
      <c r="DM835" s="78"/>
      <c r="DN835" s="78"/>
      <c r="DO835" s="78"/>
      <c r="DP835" s="78"/>
      <c r="DQ835" s="78"/>
      <c r="DR835" s="78"/>
      <c r="DS835" s="78"/>
      <c r="DT835" s="78"/>
      <c r="DU835" s="78"/>
      <c r="DV835" s="78"/>
      <c r="DW835" s="78"/>
      <c r="DX835" s="78"/>
      <c r="DY835" s="78"/>
      <c r="DZ835" s="78"/>
      <c r="EA835" s="78"/>
      <c r="EB835" s="78"/>
      <c r="EC835" s="78"/>
      <c r="ED835" s="78"/>
      <c r="EE835" s="78"/>
      <c r="EF835" s="78"/>
      <c r="EG835" s="78"/>
      <c r="EH835" s="78"/>
      <c r="EI835" s="78"/>
      <c r="EJ835" s="78"/>
      <c r="EK835" s="78"/>
      <c r="EL835" s="78"/>
      <c r="EM835" s="78"/>
      <c r="EN835" s="78"/>
      <c r="EO835" s="78"/>
      <c r="EP835" s="78"/>
      <c r="EQ835" s="78"/>
      <c r="ER835" s="78"/>
      <c r="ES835" s="78"/>
      <c r="ET835" s="78"/>
      <c r="EU835" s="78"/>
    </row>
    <row r="836" spans="1:151" s="165" customFormat="1" ht="15.75" x14ac:dyDescent="0.25">
      <c r="A836" s="34"/>
      <c r="B836" s="1" t="s">
        <v>96</v>
      </c>
      <c r="C836" s="35"/>
      <c r="D836" s="35">
        <v>37.700000000000003</v>
      </c>
      <c r="E836" s="56">
        <v>37.700000000000003</v>
      </c>
      <c r="F836" s="35"/>
      <c r="G836" s="56"/>
      <c r="H836" s="35"/>
      <c r="I836" s="56"/>
      <c r="J836" s="27"/>
      <c r="K836" s="5"/>
      <c r="L836" s="5"/>
      <c r="M836" s="5"/>
      <c r="N836" s="5"/>
      <c r="O836" s="5"/>
      <c r="P836" s="5"/>
      <c r="Q836" s="5"/>
      <c r="R836" s="78"/>
      <c r="S836" s="78"/>
      <c r="T836" s="78"/>
      <c r="U836" s="78"/>
      <c r="V836" s="78"/>
      <c r="W836" s="78"/>
      <c r="X836" s="78"/>
      <c r="Y836" s="78"/>
      <c r="Z836" s="78"/>
      <c r="AA836" s="78"/>
      <c r="AB836" s="78"/>
      <c r="AC836" s="78"/>
      <c r="AD836" s="78"/>
      <c r="AE836" s="78"/>
      <c r="AF836" s="78"/>
      <c r="AG836" s="78"/>
      <c r="AH836" s="78"/>
      <c r="AI836" s="78"/>
      <c r="AJ836" s="78"/>
      <c r="AK836" s="78"/>
      <c r="AL836" s="78"/>
      <c r="AM836" s="78"/>
      <c r="AN836" s="78"/>
      <c r="AO836" s="78"/>
      <c r="AP836" s="78"/>
      <c r="AQ836" s="78"/>
      <c r="AR836" s="78"/>
      <c r="AS836" s="78"/>
      <c r="AT836" s="78"/>
      <c r="AU836" s="78"/>
      <c r="AV836" s="78"/>
      <c r="AW836" s="78"/>
      <c r="AX836" s="78"/>
      <c r="AY836" s="78"/>
      <c r="AZ836" s="78"/>
      <c r="BA836" s="78"/>
      <c r="BB836" s="78"/>
      <c r="BC836" s="78"/>
      <c r="BD836" s="78"/>
      <c r="BE836" s="78"/>
      <c r="BF836" s="78"/>
      <c r="BG836" s="78"/>
      <c r="BH836" s="78"/>
      <c r="BI836" s="78"/>
      <c r="BJ836" s="78"/>
      <c r="BK836" s="78"/>
      <c r="BL836" s="78"/>
      <c r="BM836" s="78"/>
      <c r="BN836" s="78"/>
      <c r="BO836" s="78"/>
      <c r="BP836" s="78"/>
      <c r="BQ836" s="78"/>
      <c r="BR836" s="78"/>
      <c r="BS836" s="78"/>
      <c r="BT836" s="78"/>
      <c r="BU836" s="78"/>
      <c r="BV836" s="78"/>
      <c r="BW836" s="78"/>
      <c r="BX836" s="78"/>
      <c r="BY836" s="78"/>
      <c r="BZ836" s="78"/>
      <c r="CA836" s="78"/>
      <c r="CB836" s="78"/>
      <c r="CC836" s="78"/>
      <c r="CD836" s="78"/>
      <c r="CE836" s="78"/>
      <c r="CF836" s="78"/>
      <c r="CG836" s="78"/>
      <c r="CH836" s="78"/>
      <c r="CI836" s="78"/>
      <c r="CJ836" s="78"/>
      <c r="CK836" s="78"/>
      <c r="CL836" s="78"/>
      <c r="CM836" s="78"/>
      <c r="CN836" s="78"/>
      <c r="CO836" s="78"/>
      <c r="CP836" s="78"/>
      <c r="CQ836" s="78"/>
      <c r="CR836" s="78"/>
      <c r="CS836" s="78"/>
      <c r="CT836" s="78"/>
      <c r="CU836" s="78"/>
      <c r="CV836" s="78"/>
      <c r="CW836" s="78"/>
      <c r="CX836" s="78"/>
      <c r="CY836" s="78"/>
      <c r="CZ836" s="78"/>
      <c r="DA836" s="78"/>
      <c r="DB836" s="78"/>
      <c r="DC836" s="78"/>
      <c r="DD836" s="78"/>
      <c r="DE836" s="78"/>
      <c r="DF836" s="78"/>
      <c r="DG836" s="78"/>
      <c r="DH836" s="78"/>
      <c r="DI836" s="78"/>
      <c r="DJ836" s="78"/>
      <c r="DK836" s="78"/>
      <c r="DL836" s="78"/>
      <c r="DM836" s="78"/>
      <c r="DN836" s="78"/>
      <c r="DO836" s="78"/>
      <c r="DP836" s="78"/>
      <c r="DQ836" s="78"/>
      <c r="DR836" s="78"/>
      <c r="DS836" s="78"/>
      <c r="DT836" s="78"/>
      <c r="DU836" s="78"/>
      <c r="DV836" s="78"/>
      <c r="DW836" s="78"/>
      <c r="DX836" s="78"/>
      <c r="DY836" s="78"/>
      <c r="DZ836" s="78"/>
      <c r="EA836" s="78"/>
      <c r="EB836" s="78"/>
      <c r="EC836" s="78"/>
      <c r="ED836" s="78"/>
      <c r="EE836" s="78"/>
      <c r="EF836" s="78"/>
      <c r="EG836" s="78"/>
      <c r="EH836" s="78"/>
      <c r="EI836" s="78"/>
      <c r="EJ836" s="78"/>
      <c r="EK836" s="78"/>
      <c r="EL836" s="78"/>
      <c r="EM836" s="78"/>
      <c r="EN836" s="78"/>
      <c r="EO836" s="78"/>
      <c r="EP836" s="78"/>
      <c r="EQ836" s="78"/>
      <c r="ER836" s="78"/>
      <c r="ES836" s="78"/>
      <c r="ET836" s="78"/>
      <c r="EU836" s="78"/>
    </row>
    <row r="837" spans="1:151" s="165" customFormat="1" ht="15.75" x14ac:dyDescent="0.25">
      <c r="A837" s="34"/>
      <c r="B837" s="1" t="s">
        <v>33</v>
      </c>
      <c r="C837" s="35"/>
      <c r="D837" s="35">
        <v>80.599999999999994</v>
      </c>
      <c r="E837" s="56">
        <v>80.599999999999994</v>
      </c>
      <c r="F837" s="35"/>
      <c r="G837" s="56"/>
      <c r="H837" s="35"/>
      <c r="I837" s="56"/>
      <c r="J837" s="27"/>
      <c r="K837" s="5"/>
      <c r="L837" s="5"/>
      <c r="M837" s="5"/>
      <c r="N837" s="5"/>
      <c r="O837" s="5"/>
      <c r="P837" s="5"/>
      <c r="Q837" s="5"/>
      <c r="R837" s="78"/>
      <c r="S837" s="78"/>
      <c r="T837" s="78"/>
      <c r="U837" s="78"/>
      <c r="V837" s="78"/>
      <c r="W837" s="78"/>
      <c r="X837" s="78"/>
      <c r="Y837" s="78"/>
      <c r="Z837" s="78"/>
      <c r="AA837" s="78"/>
      <c r="AB837" s="78"/>
      <c r="AC837" s="78"/>
      <c r="AD837" s="78"/>
      <c r="AE837" s="78"/>
      <c r="AF837" s="78"/>
      <c r="AG837" s="78"/>
      <c r="AH837" s="78"/>
      <c r="AI837" s="78"/>
      <c r="AJ837" s="78"/>
      <c r="AK837" s="78"/>
      <c r="AL837" s="78"/>
      <c r="AM837" s="78"/>
      <c r="AN837" s="78"/>
      <c r="AO837" s="78"/>
      <c r="AP837" s="78"/>
      <c r="AQ837" s="78"/>
      <c r="AR837" s="78"/>
      <c r="AS837" s="78"/>
      <c r="AT837" s="78"/>
      <c r="AU837" s="78"/>
      <c r="AV837" s="78"/>
      <c r="AW837" s="78"/>
      <c r="AX837" s="78"/>
      <c r="AY837" s="78"/>
      <c r="AZ837" s="78"/>
      <c r="BA837" s="78"/>
      <c r="BB837" s="78"/>
      <c r="BC837" s="78"/>
      <c r="BD837" s="78"/>
      <c r="BE837" s="78"/>
      <c r="BF837" s="78"/>
      <c r="BG837" s="78"/>
      <c r="BH837" s="78"/>
      <c r="BI837" s="78"/>
      <c r="BJ837" s="78"/>
      <c r="BK837" s="78"/>
      <c r="BL837" s="78"/>
      <c r="BM837" s="78"/>
      <c r="BN837" s="78"/>
      <c r="BO837" s="78"/>
      <c r="BP837" s="78"/>
      <c r="BQ837" s="78"/>
      <c r="BR837" s="78"/>
      <c r="BS837" s="78"/>
      <c r="BT837" s="78"/>
      <c r="BU837" s="78"/>
      <c r="BV837" s="78"/>
      <c r="BW837" s="78"/>
      <c r="BX837" s="78"/>
      <c r="BY837" s="78"/>
      <c r="BZ837" s="78"/>
      <c r="CA837" s="78"/>
      <c r="CB837" s="78"/>
      <c r="CC837" s="78"/>
      <c r="CD837" s="78"/>
      <c r="CE837" s="78"/>
      <c r="CF837" s="78"/>
      <c r="CG837" s="78"/>
      <c r="CH837" s="78"/>
      <c r="CI837" s="78"/>
      <c r="CJ837" s="78"/>
      <c r="CK837" s="78"/>
      <c r="CL837" s="78"/>
      <c r="CM837" s="78"/>
      <c r="CN837" s="78"/>
      <c r="CO837" s="78"/>
      <c r="CP837" s="78"/>
      <c r="CQ837" s="78"/>
      <c r="CR837" s="78"/>
      <c r="CS837" s="78"/>
      <c r="CT837" s="78"/>
      <c r="CU837" s="78"/>
      <c r="CV837" s="78"/>
      <c r="CW837" s="78"/>
      <c r="CX837" s="78"/>
      <c r="CY837" s="78"/>
      <c r="CZ837" s="78"/>
      <c r="DA837" s="78"/>
      <c r="DB837" s="78"/>
      <c r="DC837" s="78"/>
      <c r="DD837" s="78"/>
      <c r="DE837" s="78"/>
      <c r="DF837" s="78"/>
      <c r="DG837" s="78"/>
      <c r="DH837" s="78"/>
      <c r="DI837" s="78"/>
      <c r="DJ837" s="78"/>
      <c r="DK837" s="78"/>
      <c r="DL837" s="78"/>
      <c r="DM837" s="78"/>
      <c r="DN837" s="78"/>
      <c r="DO837" s="78"/>
      <c r="DP837" s="78"/>
      <c r="DQ837" s="78"/>
      <c r="DR837" s="78"/>
      <c r="DS837" s="78"/>
      <c r="DT837" s="78"/>
      <c r="DU837" s="78"/>
      <c r="DV837" s="78"/>
      <c r="DW837" s="78"/>
      <c r="DX837" s="78"/>
      <c r="DY837" s="78"/>
      <c r="DZ837" s="78"/>
      <c r="EA837" s="78"/>
      <c r="EB837" s="78"/>
      <c r="EC837" s="78"/>
      <c r="ED837" s="78"/>
      <c r="EE837" s="78"/>
      <c r="EF837" s="78"/>
      <c r="EG837" s="78"/>
      <c r="EH837" s="78"/>
      <c r="EI837" s="78"/>
      <c r="EJ837" s="78"/>
      <c r="EK837" s="78"/>
      <c r="EL837" s="78"/>
      <c r="EM837" s="78"/>
      <c r="EN837" s="78"/>
      <c r="EO837" s="78"/>
      <c r="EP837" s="78"/>
      <c r="EQ837" s="78"/>
      <c r="ER837" s="78"/>
      <c r="ES837" s="78"/>
      <c r="ET837" s="78"/>
      <c r="EU837" s="78"/>
    </row>
    <row r="838" spans="1:151" s="165" customFormat="1" ht="15.75" x14ac:dyDescent="0.25">
      <c r="A838" s="34"/>
      <c r="B838" s="1" t="s">
        <v>283</v>
      </c>
      <c r="C838" s="35"/>
      <c r="D838" s="35"/>
      <c r="E838" s="56">
        <v>107</v>
      </c>
      <c r="F838" s="35"/>
      <c r="G838" s="56"/>
      <c r="H838" s="35"/>
      <c r="I838" s="56"/>
      <c r="J838" s="27"/>
      <c r="K838" s="5"/>
      <c r="L838" s="5"/>
      <c r="M838" s="5"/>
      <c r="N838" s="5"/>
      <c r="O838" s="5"/>
      <c r="P838" s="5"/>
      <c r="Q838" s="5"/>
      <c r="R838" s="78"/>
      <c r="S838" s="78"/>
      <c r="T838" s="78"/>
      <c r="U838" s="78"/>
      <c r="V838" s="78"/>
      <c r="W838" s="78"/>
      <c r="X838" s="78"/>
      <c r="Y838" s="78"/>
      <c r="Z838" s="78"/>
      <c r="AA838" s="78"/>
      <c r="AB838" s="78"/>
      <c r="AC838" s="78"/>
      <c r="AD838" s="78"/>
      <c r="AE838" s="78"/>
      <c r="AF838" s="78"/>
      <c r="AG838" s="78"/>
      <c r="AH838" s="78"/>
      <c r="AI838" s="78"/>
      <c r="AJ838" s="78"/>
      <c r="AK838" s="78"/>
      <c r="AL838" s="78"/>
      <c r="AM838" s="78"/>
      <c r="AN838" s="78"/>
      <c r="AO838" s="78"/>
      <c r="AP838" s="78"/>
      <c r="AQ838" s="78"/>
      <c r="AR838" s="78"/>
      <c r="AS838" s="78"/>
      <c r="AT838" s="78"/>
      <c r="AU838" s="78"/>
      <c r="AV838" s="78"/>
      <c r="AW838" s="78"/>
      <c r="AX838" s="78"/>
      <c r="AY838" s="78"/>
      <c r="AZ838" s="78"/>
      <c r="BA838" s="78"/>
      <c r="BB838" s="78"/>
      <c r="BC838" s="78"/>
      <c r="BD838" s="78"/>
      <c r="BE838" s="78"/>
      <c r="BF838" s="78"/>
      <c r="BG838" s="78"/>
      <c r="BH838" s="78"/>
      <c r="BI838" s="78"/>
      <c r="BJ838" s="78"/>
      <c r="BK838" s="78"/>
      <c r="BL838" s="78"/>
      <c r="BM838" s="78"/>
      <c r="BN838" s="78"/>
      <c r="BO838" s="78"/>
      <c r="BP838" s="78"/>
      <c r="BQ838" s="78"/>
      <c r="BR838" s="78"/>
      <c r="BS838" s="78"/>
      <c r="BT838" s="78"/>
      <c r="BU838" s="78"/>
      <c r="BV838" s="78"/>
      <c r="BW838" s="78"/>
      <c r="BX838" s="78"/>
      <c r="BY838" s="78"/>
      <c r="BZ838" s="78"/>
      <c r="CA838" s="78"/>
      <c r="CB838" s="78"/>
      <c r="CC838" s="78"/>
      <c r="CD838" s="78"/>
      <c r="CE838" s="78"/>
      <c r="CF838" s="78"/>
      <c r="CG838" s="78"/>
      <c r="CH838" s="78"/>
      <c r="CI838" s="78"/>
      <c r="CJ838" s="78"/>
      <c r="CK838" s="78"/>
      <c r="CL838" s="78"/>
      <c r="CM838" s="78"/>
      <c r="CN838" s="78"/>
      <c r="CO838" s="78"/>
      <c r="CP838" s="78"/>
      <c r="CQ838" s="78"/>
      <c r="CR838" s="78"/>
      <c r="CS838" s="78"/>
      <c r="CT838" s="78"/>
      <c r="CU838" s="78"/>
      <c r="CV838" s="78"/>
      <c r="CW838" s="78"/>
      <c r="CX838" s="78"/>
      <c r="CY838" s="78"/>
      <c r="CZ838" s="78"/>
      <c r="DA838" s="78"/>
      <c r="DB838" s="78"/>
      <c r="DC838" s="78"/>
      <c r="DD838" s="78"/>
      <c r="DE838" s="78"/>
      <c r="DF838" s="78"/>
      <c r="DG838" s="78"/>
      <c r="DH838" s="78"/>
      <c r="DI838" s="78"/>
      <c r="DJ838" s="78"/>
      <c r="DK838" s="78"/>
      <c r="DL838" s="78"/>
      <c r="DM838" s="78"/>
      <c r="DN838" s="78"/>
      <c r="DO838" s="78"/>
      <c r="DP838" s="78"/>
      <c r="DQ838" s="78"/>
      <c r="DR838" s="78"/>
      <c r="DS838" s="78"/>
      <c r="DT838" s="78"/>
      <c r="DU838" s="78"/>
      <c r="DV838" s="78"/>
      <c r="DW838" s="78"/>
      <c r="DX838" s="78"/>
      <c r="DY838" s="78"/>
      <c r="DZ838" s="78"/>
      <c r="EA838" s="78"/>
      <c r="EB838" s="78"/>
      <c r="EC838" s="78"/>
      <c r="ED838" s="78"/>
      <c r="EE838" s="78"/>
      <c r="EF838" s="78"/>
      <c r="EG838" s="78"/>
      <c r="EH838" s="78"/>
      <c r="EI838" s="78"/>
      <c r="EJ838" s="78"/>
      <c r="EK838" s="78"/>
      <c r="EL838" s="78"/>
      <c r="EM838" s="78"/>
      <c r="EN838" s="78"/>
      <c r="EO838" s="78"/>
      <c r="EP838" s="78"/>
      <c r="EQ838" s="78"/>
      <c r="ER838" s="78"/>
      <c r="ES838" s="78"/>
      <c r="ET838" s="78"/>
      <c r="EU838" s="78"/>
    </row>
    <row r="839" spans="1:151" s="165" customFormat="1" ht="15.75" x14ac:dyDescent="0.25">
      <c r="A839" s="34"/>
      <c r="B839" s="1" t="s">
        <v>28</v>
      </c>
      <c r="C839" s="35"/>
      <c r="D839" s="35">
        <v>5</v>
      </c>
      <c r="E839" s="56">
        <v>5</v>
      </c>
      <c r="F839" s="35"/>
      <c r="G839" s="56"/>
      <c r="H839" s="35"/>
      <c r="I839" s="56"/>
      <c r="J839" s="27"/>
      <c r="K839" s="5"/>
      <c r="L839" s="5"/>
      <c r="M839" s="5"/>
      <c r="N839" s="5"/>
      <c r="O839" s="5"/>
      <c r="P839" s="5"/>
      <c r="Q839" s="5"/>
      <c r="R839" s="78"/>
      <c r="S839" s="78"/>
      <c r="T839" s="78"/>
      <c r="U839" s="78"/>
      <c r="V839" s="78"/>
      <c r="W839" s="78"/>
      <c r="X839" s="78"/>
      <c r="Y839" s="78"/>
      <c r="Z839" s="78"/>
      <c r="AA839" s="78"/>
      <c r="AB839" s="78"/>
      <c r="AC839" s="78"/>
      <c r="AD839" s="78"/>
      <c r="AE839" s="78"/>
      <c r="AF839" s="78"/>
      <c r="AG839" s="78"/>
      <c r="AH839" s="78"/>
      <c r="AI839" s="78"/>
      <c r="AJ839" s="78"/>
      <c r="AK839" s="78"/>
      <c r="AL839" s="78"/>
      <c r="AM839" s="78"/>
      <c r="AN839" s="78"/>
      <c r="AO839" s="78"/>
      <c r="AP839" s="78"/>
      <c r="AQ839" s="78"/>
      <c r="AR839" s="78"/>
      <c r="AS839" s="78"/>
      <c r="AT839" s="78"/>
      <c r="AU839" s="78"/>
      <c r="AV839" s="78"/>
      <c r="AW839" s="78"/>
      <c r="AX839" s="78"/>
      <c r="AY839" s="78"/>
      <c r="AZ839" s="78"/>
      <c r="BA839" s="78"/>
      <c r="BB839" s="78"/>
      <c r="BC839" s="78"/>
      <c r="BD839" s="78"/>
      <c r="BE839" s="78"/>
      <c r="BF839" s="78"/>
      <c r="BG839" s="78"/>
      <c r="BH839" s="78"/>
      <c r="BI839" s="78"/>
      <c r="BJ839" s="78"/>
      <c r="BK839" s="78"/>
      <c r="BL839" s="78"/>
      <c r="BM839" s="78"/>
      <c r="BN839" s="78"/>
      <c r="BO839" s="78"/>
      <c r="BP839" s="78"/>
      <c r="BQ839" s="78"/>
      <c r="BR839" s="78"/>
      <c r="BS839" s="78"/>
      <c r="BT839" s="78"/>
      <c r="BU839" s="78"/>
      <c r="BV839" s="78"/>
      <c r="BW839" s="78"/>
      <c r="BX839" s="78"/>
      <c r="BY839" s="78"/>
      <c r="BZ839" s="78"/>
      <c r="CA839" s="78"/>
      <c r="CB839" s="78"/>
      <c r="CC839" s="78"/>
      <c r="CD839" s="78"/>
      <c r="CE839" s="78"/>
      <c r="CF839" s="78"/>
      <c r="CG839" s="78"/>
      <c r="CH839" s="78"/>
      <c r="CI839" s="78"/>
      <c r="CJ839" s="78"/>
      <c r="CK839" s="78"/>
      <c r="CL839" s="78"/>
      <c r="CM839" s="78"/>
      <c r="CN839" s="78"/>
      <c r="CO839" s="78"/>
      <c r="CP839" s="78"/>
      <c r="CQ839" s="78"/>
      <c r="CR839" s="78"/>
      <c r="CS839" s="78"/>
      <c r="CT839" s="78"/>
      <c r="CU839" s="78"/>
      <c r="CV839" s="78"/>
      <c r="CW839" s="78"/>
      <c r="CX839" s="78"/>
      <c r="CY839" s="78"/>
      <c r="CZ839" s="78"/>
      <c r="DA839" s="78"/>
      <c r="DB839" s="78"/>
      <c r="DC839" s="78"/>
      <c r="DD839" s="78"/>
      <c r="DE839" s="78"/>
      <c r="DF839" s="78"/>
      <c r="DG839" s="78"/>
      <c r="DH839" s="78"/>
      <c r="DI839" s="78"/>
      <c r="DJ839" s="78"/>
      <c r="DK839" s="78"/>
      <c r="DL839" s="78"/>
      <c r="DM839" s="78"/>
      <c r="DN839" s="78"/>
      <c r="DO839" s="78"/>
      <c r="DP839" s="78"/>
      <c r="DQ839" s="78"/>
      <c r="DR839" s="78"/>
      <c r="DS839" s="78"/>
      <c r="DT839" s="78"/>
      <c r="DU839" s="78"/>
      <c r="DV839" s="78"/>
      <c r="DW839" s="78"/>
      <c r="DX839" s="78"/>
      <c r="DY839" s="78"/>
      <c r="DZ839" s="78"/>
      <c r="EA839" s="78"/>
      <c r="EB839" s="78"/>
      <c r="EC839" s="78"/>
      <c r="ED839" s="78"/>
      <c r="EE839" s="78"/>
      <c r="EF839" s="78"/>
      <c r="EG839" s="78"/>
      <c r="EH839" s="78"/>
      <c r="EI839" s="78"/>
      <c r="EJ839" s="78"/>
      <c r="EK839" s="78"/>
      <c r="EL839" s="78"/>
      <c r="EM839" s="78"/>
      <c r="EN839" s="78"/>
      <c r="EO839" s="78"/>
      <c r="EP839" s="78"/>
      <c r="EQ839" s="78"/>
      <c r="ER839" s="78"/>
      <c r="ES839" s="78"/>
      <c r="ET839" s="78"/>
      <c r="EU839" s="78"/>
    </row>
    <row r="840" spans="1:151" s="165" customFormat="1" ht="15.75" x14ac:dyDescent="0.25">
      <c r="A840" s="34"/>
      <c r="B840" s="1" t="s">
        <v>52</v>
      </c>
      <c r="C840" s="35"/>
      <c r="D840" s="35">
        <v>17.29</v>
      </c>
      <c r="E840" s="56">
        <v>13</v>
      </c>
      <c r="F840" s="35"/>
      <c r="G840" s="56"/>
      <c r="H840" s="35"/>
      <c r="I840" s="56"/>
      <c r="J840" s="27"/>
      <c r="K840" s="5"/>
      <c r="L840" s="5"/>
      <c r="M840" s="5"/>
      <c r="N840" s="5"/>
      <c r="O840" s="5"/>
      <c r="P840" s="5"/>
      <c r="Q840" s="5"/>
      <c r="R840" s="78"/>
      <c r="S840" s="78"/>
      <c r="T840" s="78"/>
      <c r="U840" s="78"/>
      <c r="V840" s="78"/>
      <c r="W840" s="78"/>
      <c r="X840" s="78"/>
      <c r="Y840" s="78"/>
      <c r="Z840" s="78"/>
      <c r="AA840" s="78"/>
      <c r="AB840" s="78"/>
      <c r="AC840" s="78"/>
      <c r="AD840" s="78"/>
      <c r="AE840" s="78"/>
      <c r="AF840" s="78"/>
      <c r="AG840" s="78"/>
      <c r="AH840" s="78"/>
      <c r="AI840" s="78"/>
      <c r="AJ840" s="78"/>
      <c r="AK840" s="78"/>
      <c r="AL840" s="78"/>
      <c r="AM840" s="78"/>
      <c r="AN840" s="78"/>
      <c r="AO840" s="78"/>
      <c r="AP840" s="78"/>
      <c r="AQ840" s="78"/>
      <c r="AR840" s="78"/>
      <c r="AS840" s="78"/>
      <c r="AT840" s="78"/>
      <c r="AU840" s="78"/>
      <c r="AV840" s="78"/>
      <c r="AW840" s="78"/>
      <c r="AX840" s="78"/>
      <c r="AY840" s="78"/>
      <c r="AZ840" s="78"/>
      <c r="BA840" s="78"/>
      <c r="BB840" s="78"/>
      <c r="BC840" s="78"/>
      <c r="BD840" s="78"/>
      <c r="BE840" s="78"/>
      <c r="BF840" s="78"/>
      <c r="BG840" s="78"/>
      <c r="BH840" s="78"/>
      <c r="BI840" s="78"/>
      <c r="BJ840" s="78"/>
      <c r="BK840" s="78"/>
      <c r="BL840" s="78"/>
      <c r="BM840" s="78"/>
      <c r="BN840" s="78"/>
      <c r="BO840" s="78"/>
      <c r="BP840" s="78"/>
      <c r="BQ840" s="78"/>
      <c r="BR840" s="78"/>
      <c r="BS840" s="78"/>
      <c r="BT840" s="78"/>
      <c r="BU840" s="78"/>
      <c r="BV840" s="78"/>
      <c r="BW840" s="78"/>
      <c r="BX840" s="78"/>
      <c r="BY840" s="78"/>
      <c r="BZ840" s="78"/>
      <c r="CA840" s="78"/>
      <c r="CB840" s="78"/>
      <c r="CC840" s="78"/>
      <c r="CD840" s="78"/>
      <c r="CE840" s="78"/>
      <c r="CF840" s="78"/>
      <c r="CG840" s="78"/>
      <c r="CH840" s="78"/>
      <c r="CI840" s="78"/>
      <c r="CJ840" s="78"/>
      <c r="CK840" s="78"/>
      <c r="CL840" s="78"/>
      <c r="CM840" s="78"/>
      <c r="CN840" s="78"/>
      <c r="CO840" s="78"/>
      <c r="CP840" s="78"/>
      <c r="CQ840" s="78"/>
      <c r="CR840" s="78"/>
      <c r="CS840" s="78"/>
      <c r="CT840" s="78"/>
      <c r="CU840" s="78"/>
      <c r="CV840" s="78"/>
      <c r="CW840" s="78"/>
      <c r="CX840" s="78"/>
      <c r="CY840" s="78"/>
      <c r="CZ840" s="78"/>
      <c r="DA840" s="78"/>
      <c r="DB840" s="78"/>
      <c r="DC840" s="78"/>
      <c r="DD840" s="78"/>
      <c r="DE840" s="78"/>
      <c r="DF840" s="78"/>
      <c r="DG840" s="78"/>
      <c r="DH840" s="78"/>
      <c r="DI840" s="78"/>
      <c r="DJ840" s="78"/>
      <c r="DK840" s="78"/>
      <c r="DL840" s="78"/>
      <c r="DM840" s="78"/>
      <c r="DN840" s="78"/>
      <c r="DO840" s="78"/>
      <c r="DP840" s="78"/>
      <c r="DQ840" s="78"/>
      <c r="DR840" s="78"/>
      <c r="DS840" s="78"/>
      <c r="DT840" s="78"/>
      <c r="DU840" s="78"/>
      <c r="DV840" s="78"/>
      <c r="DW840" s="78"/>
      <c r="DX840" s="78"/>
      <c r="DY840" s="78"/>
      <c r="DZ840" s="78"/>
      <c r="EA840" s="78"/>
      <c r="EB840" s="78"/>
      <c r="EC840" s="78"/>
      <c r="ED840" s="78"/>
      <c r="EE840" s="78"/>
      <c r="EF840" s="78"/>
      <c r="EG840" s="78"/>
      <c r="EH840" s="78"/>
      <c r="EI840" s="78"/>
      <c r="EJ840" s="78"/>
      <c r="EK840" s="78"/>
      <c r="EL840" s="78"/>
      <c r="EM840" s="78"/>
      <c r="EN840" s="78"/>
      <c r="EO840" s="78"/>
      <c r="EP840" s="78"/>
      <c r="EQ840" s="78"/>
      <c r="ER840" s="78"/>
      <c r="ES840" s="78"/>
      <c r="ET840" s="78"/>
      <c r="EU840" s="78"/>
    </row>
    <row r="841" spans="1:151" s="165" customFormat="1" ht="30" x14ac:dyDescent="0.25">
      <c r="A841" s="34"/>
      <c r="B841" s="1" t="s">
        <v>284</v>
      </c>
      <c r="C841" s="51"/>
      <c r="D841" s="35"/>
      <c r="E841" s="56">
        <v>11.9</v>
      </c>
      <c r="F841" s="35"/>
      <c r="G841" s="56"/>
      <c r="H841" s="35"/>
      <c r="I841" s="56"/>
      <c r="J841" s="27"/>
      <c r="K841" s="5"/>
      <c r="L841" s="5"/>
      <c r="M841" s="5"/>
      <c r="N841" s="5"/>
      <c r="O841" s="5"/>
      <c r="P841" s="5"/>
      <c r="Q841" s="5"/>
      <c r="R841" s="78"/>
      <c r="S841" s="78"/>
      <c r="T841" s="78"/>
      <c r="U841" s="78"/>
      <c r="V841" s="78"/>
      <c r="W841" s="78"/>
      <c r="X841" s="78"/>
      <c r="Y841" s="78"/>
      <c r="Z841" s="78"/>
      <c r="AA841" s="78"/>
      <c r="AB841" s="78"/>
      <c r="AC841" s="78"/>
      <c r="AD841" s="78"/>
      <c r="AE841" s="78"/>
      <c r="AF841" s="78"/>
      <c r="AG841" s="78"/>
      <c r="AH841" s="78"/>
      <c r="AI841" s="78"/>
      <c r="AJ841" s="78"/>
      <c r="AK841" s="78"/>
      <c r="AL841" s="78"/>
      <c r="AM841" s="78"/>
      <c r="AN841" s="78"/>
      <c r="AO841" s="78"/>
      <c r="AP841" s="78"/>
      <c r="AQ841" s="78"/>
      <c r="AR841" s="78"/>
      <c r="AS841" s="78"/>
      <c r="AT841" s="78"/>
      <c r="AU841" s="78"/>
      <c r="AV841" s="78"/>
      <c r="AW841" s="78"/>
      <c r="AX841" s="78"/>
      <c r="AY841" s="78"/>
      <c r="AZ841" s="78"/>
      <c r="BA841" s="78"/>
      <c r="BB841" s="78"/>
      <c r="BC841" s="78"/>
      <c r="BD841" s="78"/>
      <c r="BE841" s="78"/>
      <c r="BF841" s="78"/>
      <c r="BG841" s="78"/>
      <c r="BH841" s="78"/>
      <c r="BI841" s="78"/>
      <c r="BJ841" s="78"/>
      <c r="BK841" s="78"/>
      <c r="BL841" s="78"/>
      <c r="BM841" s="78"/>
      <c r="BN841" s="78"/>
      <c r="BO841" s="78"/>
      <c r="BP841" s="78"/>
      <c r="BQ841" s="78"/>
      <c r="BR841" s="78"/>
      <c r="BS841" s="78"/>
      <c r="BT841" s="78"/>
      <c r="BU841" s="78"/>
      <c r="BV841" s="78"/>
      <c r="BW841" s="78"/>
      <c r="BX841" s="78"/>
      <c r="BY841" s="78"/>
      <c r="BZ841" s="78"/>
      <c r="CA841" s="78"/>
      <c r="CB841" s="78"/>
      <c r="CC841" s="78"/>
      <c r="CD841" s="78"/>
      <c r="CE841" s="78"/>
      <c r="CF841" s="78"/>
      <c r="CG841" s="78"/>
      <c r="CH841" s="78"/>
      <c r="CI841" s="78"/>
      <c r="CJ841" s="78"/>
      <c r="CK841" s="78"/>
      <c r="CL841" s="78"/>
      <c r="CM841" s="78"/>
      <c r="CN841" s="78"/>
      <c r="CO841" s="78"/>
      <c r="CP841" s="78"/>
      <c r="CQ841" s="78"/>
      <c r="CR841" s="78"/>
      <c r="CS841" s="78"/>
      <c r="CT841" s="78"/>
      <c r="CU841" s="78"/>
      <c r="CV841" s="78"/>
      <c r="CW841" s="78"/>
      <c r="CX841" s="78"/>
      <c r="CY841" s="78"/>
      <c r="CZ841" s="78"/>
      <c r="DA841" s="78"/>
      <c r="DB841" s="78"/>
      <c r="DC841" s="78"/>
      <c r="DD841" s="78"/>
      <c r="DE841" s="78"/>
      <c r="DF841" s="78"/>
      <c r="DG841" s="78"/>
      <c r="DH841" s="78"/>
      <c r="DI841" s="78"/>
      <c r="DJ841" s="78"/>
      <c r="DK841" s="78"/>
      <c r="DL841" s="78"/>
      <c r="DM841" s="78"/>
      <c r="DN841" s="78"/>
      <c r="DO841" s="78"/>
      <c r="DP841" s="78"/>
      <c r="DQ841" s="78"/>
      <c r="DR841" s="78"/>
      <c r="DS841" s="78"/>
      <c r="DT841" s="78"/>
      <c r="DU841" s="78"/>
      <c r="DV841" s="78"/>
      <c r="DW841" s="78"/>
      <c r="DX841" s="78"/>
      <c r="DY841" s="78"/>
      <c r="DZ841" s="78"/>
      <c r="EA841" s="78"/>
      <c r="EB841" s="78"/>
      <c r="EC841" s="78"/>
      <c r="ED841" s="78"/>
      <c r="EE841" s="78"/>
      <c r="EF841" s="78"/>
      <c r="EG841" s="78"/>
      <c r="EH841" s="78"/>
      <c r="EI841" s="78"/>
      <c r="EJ841" s="78"/>
      <c r="EK841" s="78"/>
      <c r="EL841" s="78"/>
      <c r="EM841" s="78"/>
      <c r="EN841" s="78"/>
      <c r="EO841" s="78"/>
      <c r="EP841" s="78"/>
      <c r="EQ841" s="78"/>
      <c r="ER841" s="78"/>
      <c r="ES841" s="78"/>
      <c r="ET841" s="78"/>
      <c r="EU841" s="78"/>
    </row>
    <row r="842" spans="1:151" s="165" customFormat="1" ht="15.75" x14ac:dyDescent="0.25">
      <c r="A842" s="34"/>
      <c r="B842" s="1" t="s">
        <v>53</v>
      </c>
      <c r="C842" s="51"/>
      <c r="D842" s="35">
        <v>15.48</v>
      </c>
      <c r="E842" s="56">
        <v>13</v>
      </c>
      <c r="F842" s="35"/>
      <c r="G842" s="56"/>
      <c r="H842" s="35"/>
      <c r="I842" s="56"/>
      <c r="J842" s="27"/>
      <c r="K842" s="5"/>
      <c r="L842" s="5"/>
      <c r="M842" s="5"/>
      <c r="N842" s="5"/>
      <c r="O842" s="5"/>
      <c r="P842" s="5"/>
      <c r="Q842" s="5"/>
      <c r="R842" s="78"/>
      <c r="S842" s="78"/>
      <c r="T842" s="78"/>
      <c r="U842" s="78"/>
      <c r="V842" s="78"/>
      <c r="W842" s="78"/>
      <c r="X842" s="78"/>
      <c r="Y842" s="78"/>
      <c r="Z842" s="78"/>
      <c r="AA842" s="78"/>
      <c r="AB842" s="78"/>
      <c r="AC842" s="78"/>
      <c r="AD842" s="78"/>
      <c r="AE842" s="78"/>
      <c r="AF842" s="78"/>
      <c r="AG842" s="78"/>
      <c r="AH842" s="78"/>
      <c r="AI842" s="78"/>
      <c r="AJ842" s="78"/>
      <c r="AK842" s="78"/>
      <c r="AL842" s="78"/>
      <c r="AM842" s="78"/>
      <c r="AN842" s="78"/>
      <c r="AO842" s="78"/>
      <c r="AP842" s="78"/>
      <c r="AQ842" s="78"/>
      <c r="AR842" s="78"/>
      <c r="AS842" s="78"/>
      <c r="AT842" s="78"/>
      <c r="AU842" s="78"/>
      <c r="AV842" s="78"/>
      <c r="AW842" s="78"/>
      <c r="AX842" s="78"/>
      <c r="AY842" s="78"/>
      <c r="AZ842" s="78"/>
      <c r="BA842" s="78"/>
      <c r="BB842" s="78"/>
      <c r="BC842" s="78"/>
      <c r="BD842" s="78"/>
      <c r="BE842" s="78"/>
      <c r="BF842" s="78"/>
      <c r="BG842" s="78"/>
      <c r="BH842" s="78"/>
      <c r="BI842" s="78"/>
      <c r="BJ842" s="78"/>
      <c r="BK842" s="78"/>
      <c r="BL842" s="78"/>
      <c r="BM842" s="78"/>
      <c r="BN842" s="78"/>
      <c r="BO842" s="78"/>
      <c r="BP842" s="78"/>
      <c r="BQ842" s="78"/>
      <c r="BR842" s="78"/>
      <c r="BS842" s="78"/>
      <c r="BT842" s="78"/>
      <c r="BU842" s="78"/>
      <c r="BV842" s="78"/>
      <c r="BW842" s="78"/>
      <c r="BX842" s="78"/>
      <c r="BY842" s="78"/>
      <c r="BZ842" s="78"/>
      <c r="CA842" s="78"/>
      <c r="CB842" s="78"/>
      <c r="CC842" s="78"/>
      <c r="CD842" s="78"/>
      <c r="CE842" s="78"/>
      <c r="CF842" s="78"/>
      <c r="CG842" s="78"/>
      <c r="CH842" s="78"/>
      <c r="CI842" s="78"/>
      <c r="CJ842" s="78"/>
      <c r="CK842" s="78"/>
      <c r="CL842" s="78"/>
      <c r="CM842" s="78"/>
      <c r="CN842" s="78"/>
      <c r="CO842" s="78"/>
      <c r="CP842" s="78"/>
      <c r="CQ842" s="78"/>
      <c r="CR842" s="78"/>
      <c r="CS842" s="78"/>
      <c r="CT842" s="78"/>
      <c r="CU842" s="78"/>
      <c r="CV842" s="78"/>
      <c r="CW842" s="78"/>
      <c r="CX842" s="78"/>
      <c r="CY842" s="78"/>
      <c r="CZ842" s="78"/>
      <c r="DA842" s="78"/>
      <c r="DB842" s="78"/>
      <c r="DC842" s="78"/>
      <c r="DD842" s="78"/>
      <c r="DE842" s="78"/>
      <c r="DF842" s="78"/>
      <c r="DG842" s="78"/>
      <c r="DH842" s="78"/>
      <c r="DI842" s="78"/>
      <c r="DJ842" s="78"/>
      <c r="DK842" s="78"/>
      <c r="DL842" s="78"/>
      <c r="DM842" s="78"/>
      <c r="DN842" s="78"/>
      <c r="DO842" s="78"/>
      <c r="DP842" s="78"/>
      <c r="DQ842" s="78"/>
      <c r="DR842" s="78"/>
      <c r="DS842" s="78"/>
      <c r="DT842" s="78"/>
      <c r="DU842" s="78"/>
      <c r="DV842" s="78"/>
      <c r="DW842" s="78"/>
      <c r="DX842" s="78"/>
      <c r="DY842" s="78"/>
      <c r="DZ842" s="78"/>
      <c r="EA842" s="78"/>
      <c r="EB842" s="78"/>
      <c r="EC842" s="78"/>
      <c r="ED842" s="78"/>
      <c r="EE842" s="78"/>
      <c r="EF842" s="78"/>
      <c r="EG842" s="78"/>
      <c r="EH842" s="78"/>
      <c r="EI842" s="78"/>
      <c r="EJ842" s="78"/>
      <c r="EK842" s="78"/>
      <c r="EL842" s="78"/>
      <c r="EM842" s="78"/>
      <c r="EN842" s="78"/>
      <c r="EO842" s="78"/>
      <c r="EP842" s="78"/>
      <c r="EQ842" s="78"/>
      <c r="ER842" s="78"/>
      <c r="ES842" s="78"/>
      <c r="ET842" s="78"/>
      <c r="EU842" s="78"/>
    </row>
    <row r="843" spans="1:151" s="165" customFormat="1" ht="15.75" x14ac:dyDescent="0.25">
      <c r="A843" s="34"/>
      <c r="B843" s="1" t="s">
        <v>285</v>
      </c>
      <c r="C843" s="51"/>
      <c r="D843" s="35"/>
      <c r="E843" s="56">
        <v>6.5</v>
      </c>
      <c r="F843" s="35"/>
      <c r="G843" s="56"/>
      <c r="H843" s="35"/>
      <c r="I843" s="56"/>
      <c r="J843" s="27"/>
      <c r="K843" s="5"/>
      <c r="L843" s="5"/>
      <c r="M843" s="5"/>
      <c r="N843" s="5"/>
      <c r="O843" s="5"/>
      <c r="P843" s="5"/>
      <c r="Q843" s="5"/>
      <c r="R843" s="78"/>
      <c r="S843" s="78"/>
      <c r="T843" s="78"/>
      <c r="U843" s="78"/>
      <c r="V843" s="78"/>
      <c r="W843" s="78"/>
      <c r="X843" s="78"/>
      <c r="Y843" s="78"/>
      <c r="Z843" s="78"/>
      <c r="AA843" s="78"/>
      <c r="AB843" s="78"/>
      <c r="AC843" s="78"/>
      <c r="AD843" s="78"/>
      <c r="AE843" s="78"/>
      <c r="AF843" s="78"/>
      <c r="AG843" s="78"/>
      <c r="AH843" s="78"/>
      <c r="AI843" s="78"/>
      <c r="AJ843" s="78"/>
      <c r="AK843" s="78"/>
      <c r="AL843" s="78"/>
      <c r="AM843" s="78"/>
      <c r="AN843" s="78"/>
      <c r="AO843" s="78"/>
      <c r="AP843" s="78"/>
      <c r="AQ843" s="78"/>
      <c r="AR843" s="78"/>
      <c r="AS843" s="78"/>
      <c r="AT843" s="78"/>
      <c r="AU843" s="78"/>
      <c r="AV843" s="78"/>
      <c r="AW843" s="78"/>
      <c r="AX843" s="78"/>
      <c r="AY843" s="78"/>
      <c r="AZ843" s="78"/>
      <c r="BA843" s="78"/>
      <c r="BB843" s="78"/>
      <c r="BC843" s="78"/>
      <c r="BD843" s="78"/>
      <c r="BE843" s="78"/>
      <c r="BF843" s="78"/>
      <c r="BG843" s="78"/>
      <c r="BH843" s="78"/>
      <c r="BI843" s="78"/>
      <c r="BJ843" s="78"/>
      <c r="BK843" s="78"/>
      <c r="BL843" s="78"/>
      <c r="BM843" s="78"/>
      <c r="BN843" s="78"/>
      <c r="BO843" s="78"/>
      <c r="BP843" s="78"/>
      <c r="BQ843" s="78"/>
      <c r="BR843" s="78"/>
      <c r="BS843" s="78"/>
      <c r="BT843" s="78"/>
      <c r="BU843" s="78"/>
      <c r="BV843" s="78"/>
      <c r="BW843" s="78"/>
      <c r="BX843" s="78"/>
      <c r="BY843" s="78"/>
      <c r="BZ843" s="78"/>
      <c r="CA843" s="78"/>
      <c r="CB843" s="78"/>
      <c r="CC843" s="78"/>
      <c r="CD843" s="78"/>
      <c r="CE843" s="78"/>
      <c r="CF843" s="78"/>
      <c r="CG843" s="78"/>
      <c r="CH843" s="78"/>
      <c r="CI843" s="78"/>
      <c r="CJ843" s="78"/>
      <c r="CK843" s="78"/>
      <c r="CL843" s="78"/>
      <c r="CM843" s="78"/>
      <c r="CN843" s="78"/>
      <c r="CO843" s="78"/>
      <c r="CP843" s="78"/>
      <c r="CQ843" s="78"/>
      <c r="CR843" s="78"/>
      <c r="CS843" s="78"/>
      <c r="CT843" s="78"/>
      <c r="CU843" s="78"/>
      <c r="CV843" s="78"/>
      <c r="CW843" s="78"/>
      <c r="CX843" s="78"/>
      <c r="CY843" s="78"/>
      <c r="CZ843" s="78"/>
      <c r="DA843" s="78"/>
      <c r="DB843" s="78"/>
      <c r="DC843" s="78"/>
      <c r="DD843" s="78"/>
      <c r="DE843" s="78"/>
      <c r="DF843" s="78"/>
      <c r="DG843" s="78"/>
      <c r="DH843" s="78"/>
      <c r="DI843" s="78"/>
      <c r="DJ843" s="78"/>
      <c r="DK843" s="78"/>
      <c r="DL843" s="78"/>
      <c r="DM843" s="78"/>
      <c r="DN843" s="78"/>
      <c r="DO843" s="78"/>
      <c r="DP843" s="78"/>
      <c r="DQ843" s="78"/>
      <c r="DR843" s="78"/>
      <c r="DS843" s="78"/>
      <c r="DT843" s="78"/>
      <c r="DU843" s="78"/>
      <c r="DV843" s="78"/>
      <c r="DW843" s="78"/>
      <c r="DX843" s="78"/>
      <c r="DY843" s="78"/>
      <c r="DZ843" s="78"/>
      <c r="EA843" s="78"/>
      <c r="EB843" s="78"/>
      <c r="EC843" s="78"/>
      <c r="ED843" s="78"/>
      <c r="EE843" s="78"/>
      <c r="EF843" s="78"/>
      <c r="EG843" s="78"/>
      <c r="EH843" s="78"/>
      <c r="EI843" s="78"/>
      <c r="EJ843" s="78"/>
      <c r="EK843" s="78"/>
      <c r="EL843" s="78"/>
      <c r="EM843" s="78"/>
      <c r="EN843" s="78"/>
      <c r="EO843" s="78"/>
      <c r="EP843" s="78"/>
      <c r="EQ843" s="78"/>
      <c r="ER843" s="78"/>
      <c r="ES843" s="78"/>
      <c r="ET843" s="78"/>
      <c r="EU843" s="78"/>
    </row>
    <row r="844" spans="1:151" s="165" customFormat="1" ht="15.75" x14ac:dyDescent="0.25">
      <c r="A844" s="34"/>
      <c r="B844" s="1" t="s">
        <v>27</v>
      </c>
      <c r="C844" s="51"/>
      <c r="D844" s="35">
        <v>0.3</v>
      </c>
      <c r="E844" s="56">
        <v>0.3</v>
      </c>
      <c r="F844" s="35"/>
      <c r="G844" s="56"/>
      <c r="H844" s="35"/>
      <c r="I844" s="56"/>
      <c r="J844" s="27"/>
      <c r="K844" s="5"/>
      <c r="L844" s="5"/>
      <c r="M844" s="5"/>
      <c r="N844" s="5"/>
      <c r="O844" s="5"/>
      <c r="P844" s="5"/>
      <c r="Q844" s="5"/>
      <c r="R844" s="78"/>
      <c r="S844" s="78"/>
      <c r="T844" s="78"/>
      <c r="U844" s="78"/>
      <c r="V844" s="78"/>
      <c r="W844" s="78"/>
      <c r="X844" s="78"/>
      <c r="Y844" s="78"/>
      <c r="Z844" s="78"/>
      <c r="AA844" s="78"/>
      <c r="AB844" s="78"/>
      <c r="AC844" s="78"/>
      <c r="AD844" s="78"/>
      <c r="AE844" s="78"/>
      <c r="AF844" s="78"/>
      <c r="AG844" s="78"/>
      <c r="AH844" s="78"/>
      <c r="AI844" s="78"/>
      <c r="AJ844" s="78"/>
      <c r="AK844" s="78"/>
      <c r="AL844" s="78"/>
      <c r="AM844" s="78"/>
      <c r="AN844" s="78"/>
      <c r="AO844" s="78"/>
      <c r="AP844" s="78"/>
      <c r="AQ844" s="78"/>
      <c r="AR844" s="78"/>
      <c r="AS844" s="78"/>
      <c r="AT844" s="78"/>
      <c r="AU844" s="78"/>
      <c r="AV844" s="78"/>
      <c r="AW844" s="78"/>
      <c r="AX844" s="78"/>
      <c r="AY844" s="78"/>
      <c r="AZ844" s="78"/>
      <c r="BA844" s="78"/>
      <c r="BB844" s="78"/>
      <c r="BC844" s="78"/>
      <c r="BD844" s="78"/>
      <c r="BE844" s="78"/>
      <c r="BF844" s="78"/>
      <c r="BG844" s="78"/>
      <c r="BH844" s="78"/>
      <c r="BI844" s="78"/>
      <c r="BJ844" s="78"/>
      <c r="BK844" s="78"/>
      <c r="BL844" s="78"/>
      <c r="BM844" s="78"/>
      <c r="BN844" s="78"/>
      <c r="BO844" s="78"/>
      <c r="BP844" s="78"/>
      <c r="BQ844" s="78"/>
      <c r="BR844" s="78"/>
      <c r="BS844" s="78"/>
      <c r="BT844" s="78"/>
      <c r="BU844" s="78"/>
      <c r="BV844" s="78"/>
      <c r="BW844" s="78"/>
      <c r="BX844" s="78"/>
      <c r="BY844" s="78"/>
      <c r="BZ844" s="78"/>
      <c r="CA844" s="78"/>
      <c r="CB844" s="78"/>
      <c r="CC844" s="78"/>
      <c r="CD844" s="78"/>
      <c r="CE844" s="78"/>
      <c r="CF844" s="78"/>
      <c r="CG844" s="78"/>
      <c r="CH844" s="78"/>
      <c r="CI844" s="78"/>
      <c r="CJ844" s="78"/>
      <c r="CK844" s="78"/>
      <c r="CL844" s="78"/>
      <c r="CM844" s="78"/>
      <c r="CN844" s="78"/>
      <c r="CO844" s="78"/>
      <c r="CP844" s="78"/>
      <c r="CQ844" s="78"/>
      <c r="CR844" s="78"/>
      <c r="CS844" s="78"/>
      <c r="CT844" s="78"/>
      <c r="CU844" s="78"/>
      <c r="CV844" s="78"/>
      <c r="CW844" s="78"/>
      <c r="CX844" s="78"/>
      <c r="CY844" s="78"/>
      <c r="CZ844" s="78"/>
      <c r="DA844" s="78"/>
      <c r="DB844" s="78"/>
      <c r="DC844" s="78"/>
      <c r="DD844" s="78"/>
      <c r="DE844" s="78"/>
      <c r="DF844" s="78"/>
      <c r="DG844" s="78"/>
      <c r="DH844" s="78"/>
      <c r="DI844" s="78"/>
      <c r="DJ844" s="78"/>
      <c r="DK844" s="78"/>
      <c r="DL844" s="78"/>
      <c r="DM844" s="78"/>
      <c r="DN844" s="78"/>
      <c r="DO844" s="78"/>
      <c r="DP844" s="78"/>
      <c r="DQ844" s="78"/>
      <c r="DR844" s="78"/>
      <c r="DS844" s="78"/>
      <c r="DT844" s="78"/>
      <c r="DU844" s="78"/>
      <c r="DV844" s="78"/>
      <c r="DW844" s="78"/>
      <c r="DX844" s="78"/>
      <c r="DY844" s="78"/>
      <c r="DZ844" s="78"/>
      <c r="EA844" s="78"/>
      <c r="EB844" s="78"/>
      <c r="EC844" s="78"/>
      <c r="ED844" s="78"/>
      <c r="EE844" s="78"/>
      <c r="EF844" s="78"/>
      <c r="EG844" s="78"/>
      <c r="EH844" s="78"/>
      <c r="EI844" s="78"/>
      <c r="EJ844" s="78"/>
      <c r="EK844" s="78"/>
      <c r="EL844" s="78"/>
      <c r="EM844" s="78"/>
      <c r="EN844" s="78"/>
      <c r="EO844" s="78"/>
      <c r="EP844" s="78"/>
      <c r="EQ844" s="78"/>
      <c r="ER844" s="78"/>
      <c r="ES844" s="78"/>
      <c r="ET844" s="78"/>
      <c r="EU844" s="78"/>
    </row>
    <row r="845" spans="1:151" s="49" customFormat="1" x14ac:dyDescent="0.25">
      <c r="A845" s="95" t="s">
        <v>162</v>
      </c>
      <c r="B845" s="1"/>
      <c r="C845" s="35">
        <v>180</v>
      </c>
      <c r="D845" s="3"/>
      <c r="E845" s="38"/>
      <c r="F845" s="96">
        <v>0.18</v>
      </c>
      <c r="G845" s="97">
        <v>9.6000000000000002E-2</v>
      </c>
      <c r="H845" s="98">
        <v>25.8</v>
      </c>
      <c r="I845" s="99">
        <v>89</v>
      </c>
      <c r="J845" s="77" t="s">
        <v>163</v>
      </c>
      <c r="K845" s="5"/>
      <c r="L845" s="5"/>
      <c r="M845" s="5"/>
      <c r="N845" s="5"/>
      <c r="O845" s="5"/>
      <c r="P845" s="5"/>
      <c r="Q845" s="5"/>
    </row>
    <row r="846" spans="1:151" s="49" customFormat="1" x14ac:dyDescent="0.25">
      <c r="A846" s="100"/>
      <c r="B846" s="68" t="s">
        <v>164</v>
      </c>
      <c r="C846" s="35"/>
      <c r="D846" s="3">
        <v>18.36</v>
      </c>
      <c r="E846" s="38">
        <v>18</v>
      </c>
      <c r="F846" s="96"/>
      <c r="G846" s="35"/>
      <c r="H846" s="56"/>
      <c r="I846" s="99"/>
      <c r="J846" s="77"/>
      <c r="K846" s="5"/>
      <c r="L846" s="5"/>
      <c r="M846" s="5"/>
      <c r="N846" s="5"/>
      <c r="O846" s="5"/>
      <c r="P846" s="5"/>
      <c r="Q846" s="5"/>
    </row>
    <row r="847" spans="1:151" s="49" customFormat="1" x14ac:dyDescent="0.25">
      <c r="A847" s="100"/>
      <c r="B847" s="1" t="s">
        <v>25</v>
      </c>
      <c r="C847" s="35"/>
      <c r="D847" s="3">
        <v>182</v>
      </c>
      <c r="E847" s="38">
        <v>182</v>
      </c>
      <c r="F847" s="96"/>
      <c r="G847" s="35"/>
      <c r="H847" s="56"/>
      <c r="I847" s="99"/>
      <c r="J847" s="77"/>
      <c r="K847" s="5"/>
      <c r="L847" s="5"/>
      <c r="M847" s="5"/>
      <c r="N847" s="5"/>
      <c r="O847" s="5"/>
      <c r="P847" s="5"/>
      <c r="Q847" s="5"/>
    </row>
    <row r="848" spans="1:151" s="49" customFormat="1" x14ac:dyDescent="0.25">
      <c r="A848" s="100"/>
      <c r="B848" s="1" t="s">
        <v>74</v>
      </c>
      <c r="C848" s="35"/>
      <c r="D848" s="3">
        <v>5</v>
      </c>
      <c r="E848" s="38">
        <v>5</v>
      </c>
      <c r="F848" s="96"/>
      <c r="G848" s="35"/>
      <c r="H848" s="56"/>
      <c r="I848" s="99"/>
      <c r="J848" s="77"/>
      <c r="K848" s="5"/>
      <c r="L848" s="5"/>
      <c r="M848" s="5"/>
      <c r="N848" s="5"/>
      <c r="O848" s="5"/>
      <c r="P848" s="5"/>
      <c r="Q848" s="5"/>
    </row>
    <row r="849" spans="1:151" x14ac:dyDescent="0.25">
      <c r="A849" s="79" t="s">
        <v>75</v>
      </c>
      <c r="B849" s="80"/>
      <c r="C849" s="81">
        <v>37.5</v>
      </c>
      <c r="D849" s="82">
        <v>37.5</v>
      </c>
      <c r="E849" s="82">
        <v>37.5</v>
      </c>
      <c r="F849" s="81">
        <v>1.8</v>
      </c>
      <c r="G849" s="81">
        <v>0.4</v>
      </c>
      <c r="H849" s="81">
        <v>18</v>
      </c>
      <c r="I849" s="81">
        <v>82.5</v>
      </c>
      <c r="J849" s="83"/>
    </row>
    <row r="850" spans="1:151" x14ac:dyDescent="0.25">
      <c r="A850" s="53" t="s">
        <v>39</v>
      </c>
      <c r="B850" s="54"/>
      <c r="C850" s="55">
        <v>693.5</v>
      </c>
      <c r="D850" s="166"/>
      <c r="E850" s="31"/>
      <c r="F850" s="32">
        <f>SUM(F813:F849)</f>
        <v>19.84</v>
      </c>
      <c r="G850" s="32">
        <f>SUM(G813:G849)</f>
        <v>21.495999999999999</v>
      </c>
      <c r="H850" s="32">
        <f>SUM(H813:H849)</f>
        <v>95.5</v>
      </c>
      <c r="I850" s="32">
        <f>SUM(I813:I849)</f>
        <v>644.5</v>
      </c>
      <c r="J850" s="18"/>
    </row>
    <row r="851" spans="1:151" x14ac:dyDescent="0.25">
      <c r="A851" s="58"/>
      <c r="B851" s="59" t="s">
        <v>76</v>
      </c>
      <c r="C851" s="60"/>
      <c r="D851" s="15"/>
      <c r="E851" s="17"/>
      <c r="F851" s="14"/>
      <c r="G851" s="15"/>
      <c r="H851" s="16"/>
      <c r="I851" s="14"/>
      <c r="J851" s="18"/>
    </row>
    <row r="852" spans="1:151" s="40" customFormat="1" ht="30" x14ac:dyDescent="0.25">
      <c r="A852" s="34" t="s">
        <v>286</v>
      </c>
      <c r="B852" s="1"/>
      <c r="C852" s="35">
        <v>50</v>
      </c>
      <c r="D852" s="3"/>
      <c r="E852" s="38"/>
      <c r="F852" s="36">
        <v>4</v>
      </c>
      <c r="G852" s="36">
        <v>5.6</v>
      </c>
      <c r="H852" s="38">
        <v>44</v>
      </c>
      <c r="I852" s="36">
        <v>237.6</v>
      </c>
      <c r="J852" s="41" t="s">
        <v>287</v>
      </c>
      <c r="K852" s="5"/>
      <c r="L852" s="5"/>
      <c r="M852" s="5"/>
      <c r="N852" s="5"/>
      <c r="O852" s="5"/>
      <c r="P852" s="5"/>
      <c r="Q852" s="5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6"/>
      <c r="CA852" s="6"/>
      <c r="CB852" s="6"/>
      <c r="CC852" s="6"/>
      <c r="CD852" s="6"/>
      <c r="CE852" s="6"/>
      <c r="CF852" s="6"/>
      <c r="CG852" s="6"/>
      <c r="CH852" s="6"/>
      <c r="CI852" s="6"/>
      <c r="CJ852" s="6"/>
      <c r="CK852" s="6"/>
      <c r="CL852" s="6"/>
      <c r="CM852" s="6"/>
      <c r="CN852" s="6"/>
      <c r="CO852" s="6"/>
      <c r="CP852" s="6"/>
      <c r="CQ852" s="6"/>
      <c r="CR852" s="6"/>
      <c r="CS852" s="6"/>
      <c r="CT852" s="6"/>
      <c r="CU852" s="6"/>
      <c r="CV852" s="6"/>
      <c r="CW852" s="6"/>
      <c r="CX852" s="6"/>
      <c r="CY852" s="6"/>
      <c r="CZ852" s="6"/>
      <c r="DA852" s="6"/>
      <c r="DB852" s="6"/>
      <c r="DC852" s="6"/>
      <c r="DD852" s="6"/>
      <c r="DE852" s="6"/>
      <c r="DF852" s="6"/>
      <c r="DG852" s="6"/>
      <c r="DH852" s="6"/>
      <c r="DI852" s="6"/>
      <c r="DJ852" s="6"/>
      <c r="DK852" s="6"/>
      <c r="DL852" s="6"/>
      <c r="DM852" s="6"/>
      <c r="DN852" s="6"/>
      <c r="DO852" s="6"/>
      <c r="DP852" s="6"/>
      <c r="DQ852" s="6"/>
      <c r="DR852" s="6"/>
      <c r="DS852" s="6"/>
      <c r="DT852" s="6"/>
      <c r="DU852" s="6"/>
      <c r="DV852" s="6"/>
      <c r="DW852" s="6"/>
      <c r="DX852" s="6"/>
      <c r="DY852" s="6"/>
      <c r="DZ852" s="6"/>
      <c r="EA852" s="6"/>
      <c r="EB852" s="6"/>
      <c r="EC852" s="6"/>
      <c r="ED852" s="6"/>
      <c r="EE852" s="6"/>
      <c r="EF852" s="6"/>
      <c r="EG852" s="6"/>
      <c r="EH852" s="6"/>
      <c r="EI852" s="6"/>
      <c r="EJ852" s="6"/>
      <c r="EK852" s="6"/>
      <c r="EL852" s="6"/>
      <c r="EM852" s="6"/>
      <c r="EN852" s="6"/>
      <c r="EO852" s="6"/>
      <c r="EP852" s="6"/>
      <c r="EQ852" s="6"/>
      <c r="ER852" s="6"/>
      <c r="ES852" s="6"/>
      <c r="ET852" s="6"/>
      <c r="EU852" s="6"/>
    </row>
    <row r="853" spans="1:151" s="40" customFormat="1" x14ac:dyDescent="0.25">
      <c r="A853" s="34"/>
      <c r="B853" s="1" t="s">
        <v>63</v>
      </c>
      <c r="C853" s="35"/>
      <c r="D853" s="3">
        <v>22.1</v>
      </c>
      <c r="E853" s="38">
        <v>22.1</v>
      </c>
      <c r="F853" s="36"/>
      <c r="G853" s="36"/>
      <c r="H853" s="38"/>
      <c r="I853" s="36"/>
      <c r="J853" s="41"/>
      <c r="K853" s="5"/>
      <c r="L853" s="5"/>
      <c r="M853" s="5"/>
      <c r="N853" s="5"/>
      <c r="O853" s="5"/>
      <c r="P853" s="5"/>
      <c r="Q853" s="5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6"/>
      <c r="CA853" s="6"/>
      <c r="CB853" s="6"/>
      <c r="CC853" s="6"/>
      <c r="CD853" s="6"/>
      <c r="CE853" s="6"/>
      <c r="CF853" s="6"/>
      <c r="CG853" s="6"/>
      <c r="CH853" s="6"/>
      <c r="CI853" s="6"/>
      <c r="CJ853" s="6"/>
      <c r="CK853" s="6"/>
      <c r="CL853" s="6"/>
      <c r="CM853" s="6"/>
      <c r="CN853" s="6"/>
      <c r="CO853" s="6"/>
      <c r="CP853" s="6"/>
      <c r="CQ853" s="6"/>
      <c r="CR853" s="6"/>
      <c r="CS853" s="6"/>
      <c r="CT853" s="6"/>
      <c r="CU853" s="6"/>
      <c r="CV853" s="6"/>
      <c r="CW853" s="6"/>
      <c r="CX853" s="6"/>
      <c r="CY853" s="6"/>
      <c r="CZ853" s="6"/>
      <c r="DA853" s="6"/>
      <c r="DB853" s="6"/>
      <c r="DC853" s="6"/>
      <c r="DD853" s="6"/>
      <c r="DE853" s="6"/>
      <c r="DF853" s="6"/>
      <c r="DG853" s="6"/>
      <c r="DH853" s="6"/>
      <c r="DI853" s="6"/>
      <c r="DJ853" s="6"/>
      <c r="DK853" s="6"/>
      <c r="DL853" s="6"/>
      <c r="DM853" s="6"/>
      <c r="DN853" s="6"/>
      <c r="DO853" s="6"/>
      <c r="DP853" s="6"/>
      <c r="DQ853" s="6"/>
      <c r="DR853" s="6"/>
      <c r="DS853" s="6"/>
      <c r="DT853" s="6"/>
      <c r="DU853" s="6"/>
      <c r="DV853" s="6"/>
      <c r="DW853" s="6"/>
      <c r="DX853" s="6"/>
      <c r="DY853" s="6"/>
      <c r="DZ853" s="6"/>
      <c r="EA853" s="6"/>
      <c r="EB853" s="6"/>
      <c r="EC853" s="6"/>
      <c r="ED853" s="6"/>
      <c r="EE853" s="6"/>
      <c r="EF853" s="6"/>
      <c r="EG853" s="6"/>
      <c r="EH853" s="6"/>
      <c r="EI853" s="6"/>
      <c r="EJ853" s="6"/>
      <c r="EK853" s="6"/>
      <c r="EL853" s="6"/>
      <c r="EM853" s="6"/>
      <c r="EN853" s="6"/>
      <c r="EO853" s="6"/>
      <c r="EP853" s="6"/>
      <c r="EQ853" s="6"/>
      <c r="ER853" s="6"/>
      <c r="ES853" s="6"/>
      <c r="ET853" s="6"/>
      <c r="EU853" s="6"/>
    </row>
    <row r="854" spans="1:151" s="40" customFormat="1" x14ac:dyDescent="0.25">
      <c r="A854" s="34"/>
      <c r="B854" s="1" t="s">
        <v>26</v>
      </c>
      <c r="C854" s="35"/>
      <c r="D854" s="3">
        <v>1.38</v>
      </c>
      <c r="E854" s="38">
        <v>1.38</v>
      </c>
      <c r="F854" s="36"/>
      <c r="G854" s="36"/>
      <c r="H854" s="38"/>
      <c r="I854" s="36"/>
      <c r="J854" s="41"/>
      <c r="K854" s="5"/>
      <c r="L854" s="5"/>
      <c r="M854" s="5"/>
      <c r="N854" s="5"/>
      <c r="O854" s="5"/>
      <c r="P854" s="5"/>
      <c r="Q854" s="5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6"/>
      <c r="DW854" s="6"/>
      <c r="DX854" s="6"/>
      <c r="DY854" s="6"/>
      <c r="DZ854" s="6"/>
      <c r="EA854" s="6"/>
      <c r="EB854" s="6"/>
      <c r="EC854" s="6"/>
      <c r="ED854" s="6"/>
      <c r="EE854" s="6"/>
      <c r="EF854" s="6"/>
      <c r="EG854" s="6"/>
      <c r="EH854" s="6"/>
      <c r="EI854" s="6"/>
      <c r="EJ854" s="6"/>
      <c r="EK854" s="6"/>
      <c r="EL854" s="6"/>
      <c r="EM854" s="6"/>
      <c r="EN854" s="6"/>
      <c r="EO854" s="6"/>
      <c r="EP854" s="6"/>
      <c r="EQ854" s="6"/>
      <c r="ER854" s="6"/>
      <c r="ES854" s="6"/>
      <c r="ET854" s="6"/>
      <c r="EU854" s="6"/>
    </row>
    <row r="855" spans="1:151" s="40" customFormat="1" x14ac:dyDescent="0.25">
      <c r="A855" s="34"/>
      <c r="B855" s="1" t="s">
        <v>66</v>
      </c>
      <c r="C855" s="35"/>
      <c r="D855" s="38">
        <v>0.1</v>
      </c>
      <c r="E855" s="38">
        <v>0.1</v>
      </c>
      <c r="F855" s="38"/>
      <c r="G855" s="38"/>
      <c r="H855" s="3"/>
      <c r="I855" s="38"/>
      <c r="J855" s="41"/>
      <c r="K855" s="5"/>
      <c r="L855" s="5"/>
      <c r="M855" s="5"/>
      <c r="N855" s="5"/>
      <c r="O855" s="5"/>
      <c r="P855" s="5"/>
      <c r="Q855" s="5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6"/>
      <c r="CA855" s="6"/>
      <c r="CB855" s="6"/>
      <c r="CC855" s="6"/>
      <c r="CD855" s="6"/>
      <c r="CE855" s="6"/>
      <c r="CF855" s="6"/>
      <c r="CG855" s="6"/>
      <c r="CH855" s="6"/>
      <c r="CI855" s="6"/>
      <c r="CJ855" s="6"/>
      <c r="CK855" s="6"/>
      <c r="CL855" s="6"/>
      <c r="CM855" s="6"/>
      <c r="CN855" s="6"/>
      <c r="CO855" s="6"/>
      <c r="CP855" s="6"/>
      <c r="CQ855" s="6"/>
      <c r="CR855" s="6"/>
      <c r="CS855" s="6"/>
      <c r="CT855" s="6"/>
      <c r="CU855" s="6"/>
      <c r="CV855" s="6"/>
      <c r="CW855" s="6"/>
      <c r="CX855" s="6"/>
      <c r="CY855" s="6"/>
      <c r="CZ855" s="6"/>
      <c r="DA855" s="6"/>
      <c r="DB855" s="6"/>
      <c r="DC855" s="6"/>
      <c r="DD855" s="6"/>
      <c r="DE855" s="6"/>
      <c r="DF855" s="6"/>
      <c r="DG855" s="6"/>
      <c r="DH855" s="6"/>
      <c r="DI855" s="6"/>
      <c r="DJ855" s="6"/>
      <c r="DK855" s="6"/>
      <c r="DL855" s="6"/>
      <c r="DM855" s="6"/>
      <c r="DN855" s="6"/>
      <c r="DO855" s="6"/>
      <c r="DP855" s="6"/>
      <c r="DQ855" s="6"/>
      <c r="DR855" s="6"/>
      <c r="DS855" s="6"/>
      <c r="DT855" s="6"/>
      <c r="DU855" s="6"/>
      <c r="DV855" s="6"/>
      <c r="DW855" s="6"/>
      <c r="DX855" s="6"/>
      <c r="DY855" s="6"/>
      <c r="DZ855" s="6"/>
      <c r="EA855" s="6"/>
      <c r="EB855" s="6"/>
      <c r="EC855" s="6"/>
      <c r="ED855" s="6"/>
      <c r="EE855" s="6"/>
      <c r="EF855" s="6"/>
      <c r="EG855" s="6"/>
      <c r="EH855" s="6"/>
      <c r="EI855" s="6"/>
      <c r="EJ855" s="6"/>
      <c r="EK855" s="6"/>
      <c r="EL855" s="6"/>
      <c r="EM855" s="6"/>
      <c r="EN855" s="6"/>
      <c r="EO855" s="6"/>
      <c r="EP855" s="6"/>
      <c r="EQ855" s="6"/>
      <c r="ER855" s="6"/>
      <c r="ES855" s="6"/>
      <c r="ET855" s="6"/>
      <c r="EU855" s="6"/>
    </row>
    <row r="856" spans="1:151" s="40" customFormat="1" x14ac:dyDescent="0.25">
      <c r="A856" s="34"/>
      <c r="B856" s="1" t="s">
        <v>231</v>
      </c>
      <c r="C856" s="35"/>
      <c r="D856" s="3">
        <v>0.2</v>
      </c>
      <c r="E856" s="38">
        <v>0.2</v>
      </c>
      <c r="F856" s="3"/>
      <c r="G856" s="38"/>
      <c r="H856" s="3"/>
      <c r="I856" s="36"/>
      <c r="J856" s="41"/>
      <c r="K856" s="5"/>
      <c r="L856" s="5"/>
      <c r="M856" s="5"/>
      <c r="N856" s="5"/>
      <c r="O856" s="5"/>
      <c r="P856" s="5"/>
      <c r="Q856" s="5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6"/>
      <c r="CA856" s="6"/>
      <c r="CB856" s="6"/>
      <c r="CC856" s="6"/>
      <c r="CD856" s="6"/>
      <c r="CE856" s="6"/>
      <c r="CF856" s="6"/>
      <c r="CG856" s="6"/>
      <c r="CH856" s="6"/>
      <c r="CI856" s="6"/>
      <c r="CJ856" s="6"/>
      <c r="CK856" s="6"/>
      <c r="CL856" s="6"/>
      <c r="CM856" s="6"/>
      <c r="CN856" s="6"/>
      <c r="CO856" s="6"/>
      <c r="CP856" s="6"/>
      <c r="CQ856" s="6"/>
      <c r="CR856" s="6"/>
      <c r="CS856" s="6"/>
      <c r="CT856" s="6"/>
      <c r="CU856" s="6"/>
      <c r="CV856" s="6"/>
      <c r="CW856" s="6"/>
      <c r="CX856" s="6"/>
      <c r="CY856" s="6"/>
      <c r="CZ856" s="6"/>
      <c r="DA856" s="6"/>
      <c r="DB856" s="6"/>
      <c r="DC856" s="6"/>
      <c r="DD856" s="6"/>
      <c r="DE856" s="6"/>
      <c r="DF856" s="6"/>
      <c r="DG856" s="6"/>
      <c r="DH856" s="6"/>
      <c r="DI856" s="6"/>
      <c r="DJ856" s="6"/>
      <c r="DK856" s="6"/>
      <c r="DL856" s="6"/>
      <c r="DM856" s="6"/>
      <c r="DN856" s="6"/>
      <c r="DO856" s="6"/>
      <c r="DP856" s="6"/>
      <c r="DQ856" s="6"/>
      <c r="DR856" s="6"/>
      <c r="DS856" s="6"/>
      <c r="DT856" s="6"/>
      <c r="DU856" s="6"/>
      <c r="DV856" s="6"/>
      <c r="DW856" s="6"/>
      <c r="DX856" s="6"/>
      <c r="DY856" s="6"/>
      <c r="DZ856" s="6"/>
      <c r="EA856" s="6"/>
      <c r="EB856" s="6"/>
      <c r="EC856" s="6"/>
      <c r="ED856" s="6"/>
      <c r="EE856" s="6"/>
      <c r="EF856" s="6"/>
      <c r="EG856" s="6"/>
      <c r="EH856" s="6"/>
      <c r="EI856" s="6"/>
      <c r="EJ856" s="6"/>
      <c r="EK856" s="6"/>
      <c r="EL856" s="6"/>
      <c r="EM856" s="6"/>
      <c r="EN856" s="6"/>
      <c r="EO856" s="6"/>
      <c r="EP856" s="6"/>
      <c r="EQ856" s="6"/>
      <c r="ER856" s="6"/>
      <c r="ES856" s="6"/>
      <c r="ET856" s="6"/>
      <c r="EU856" s="6"/>
    </row>
    <row r="857" spans="1:151" s="40" customFormat="1" x14ac:dyDescent="0.25">
      <c r="A857" s="34"/>
      <c r="B857" s="1" t="s">
        <v>55</v>
      </c>
      <c r="C857" s="35"/>
      <c r="D857" s="3">
        <v>1.38</v>
      </c>
      <c r="E857" s="38">
        <v>1.38</v>
      </c>
      <c r="F857" s="3"/>
      <c r="G857" s="38"/>
      <c r="H857" s="3"/>
      <c r="I857" s="36"/>
      <c r="J857" s="41"/>
      <c r="K857" s="5"/>
      <c r="L857" s="5"/>
      <c r="M857" s="5"/>
      <c r="N857" s="5"/>
      <c r="O857" s="5"/>
      <c r="P857" s="5"/>
      <c r="Q857" s="5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6"/>
      <c r="CA857" s="6"/>
      <c r="CB857" s="6"/>
      <c r="CC857" s="6"/>
      <c r="CD857" s="6"/>
      <c r="CE857" s="6"/>
      <c r="CF857" s="6"/>
      <c r="CG857" s="6"/>
      <c r="CH857" s="6"/>
      <c r="CI857" s="6"/>
      <c r="CJ857" s="6"/>
      <c r="CK857" s="6"/>
      <c r="CL857" s="6"/>
      <c r="CM857" s="6"/>
      <c r="CN857" s="6"/>
      <c r="CO857" s="6"/>
      <c r="CP857" s="6"/>
      <c r="CQ857" s="6"/>
      <c r="CR857" s="6"/>
      <c r="CS857" s="6"/>
      <c r="CT857" s="6"/>
      <c r="CU857" s="6"/>
      <c r="CV857" s="6"/>
      <c r="CW857" s="6"/>
      <c r="CX857" s="6"/>
      <c r="CY857" s="6"/>
      <c r="CZ857" s="6"/>
      <c r="DA857" s="6"/>
      <c r="DB857" s="6"/>
      <c r="DC857" s="6"/>
      <c r="DD857" s="6"/>
      <c r="DE857" s="6"/>
      <c r="DF857" s="6"/>
      <c r="DG857" s="6"/>
      <c r="DH857" s="6"/>
      <c r="DI857" s="6"/>
      <c r="DJ857" s="6"/>
      <c r="DK857" s="6"/>
      <c r="DL857" s="6"/>
      <c r="DM857" s="6"/>
      <c r="DN857" s="6"/>
      <c r="DO857" s="6"/>
      <c r="DP857" s="6"/>
      <c r="DQ857" s="6"/>
      <c r="DR857" s="6"/>
      <c r="DS857" s="6"/>
      <c r="DT857" s="6"/>
      <c r="DU857" s="6"/>
      <c r="DV857" s="6"/>
      <c r="DW857" s="6"/>
      <c r="DX857" s="6"/>
      <c r="DY857" s="6"/>
      <c r="DZ857" s="6"/>
      <c r="EA857" s="6"/>
      <c r="EB857" s="6"/>
      <c r="EC857" s="6"/>
      <c r="ED857" s="6"/>
      <c r="EE857" s="6"/>
      <c r="EF857" s="6"/>
      <c r="EG857" s="6"/>
      <c r="EH857" s="6"/>
      <c r="EI857" s="6"/>
      <c r="EJ857" s="6"/>
      <c r="EK857" s="6"/>
      <c r="EL857" s="6"/>
      <c r="EM857" s="6"/>
      <c r="EN857" s="6"/>
      <c r="EO857" s="6"/>
      <c r="EP857" s="6"/>
      <c r="EQ857" s="6"/>
      <c r="ER857" s="6"/>
      <c r="ES857" s="6"/>
      <c r="ET857" s="6"/>
      <c r="EU857" s="6"/>
    </row>
    <row r="858" spans="1:151" s="40" customFormat="1" x14ac:dyDescent="0.25">
      <c r="A858" s="34"/>
      <c r="B858" s="1" t="s">
        <v>33</v>
      </c>
      <c r="C858" s="35"/>
      <c r="D858" s="3">
        <v>11.2</v>
      </c>
      <c r="E858" s="38">
        <v>11.2</v>
      </c>
      <c r="F858" s="3"/>
      <c r="G858" s="38"/>
      <c r="H858" s="3"/>
      <c r="I858" s="36"/>
      <c r="J858" s="41"/>
      <c r="K858" s="5"/>
      <c r="L858" s="5"/>
      <c r="M858" s="5"/>
      <c r="N858" s="5"/>
      <c r="O858" s="5"/>
      <c r="P858" s="5"/>
      <c r="Q858" s="5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6"/>
      <c r="DW858" s="6"/>
      <c r="DX858" s="6"/>
      <c r="DY858" s="6"/>
      <c r="DZ858" s="6"/>
      <c r="EA858" s="6"/>
      <c r="EB858" s="6"/>
      <c r="EC858" s="6"/>
      <c r="ED858" s="6"/>
      <c r="EE858" s="6"/>
      <c r="EF858" s="6"/>
      <c r="EG858" s="6"/>
      <c r="EH858" s="6"/>
      <c r="EI858" s="6"/>
      <c r="EJ858" s="6"/>
      <c r="EK858" s="6"/>
      <c r="EL858" s="6"/>
      <c r="EM858" s="6"/>
      <c r="EN858" s="6"/>
      <c r="EO858" s="6"/>
      <c r="EP858" s="6"/>
      <c r="EQ858" s="6"/>
      <c r="ER858" s="6"/>
      <c r="ES858" s="6"/>
      <c r="ET858" s="6"/>
      <c r="EU858" s="6"/>
    </row>
    <row r="859" spans="1:151" s="40" customFormat="1" x14ac:dyDescent="0.25">
      <c r="A859" s="34"/>
      <c r="B859" s="67" t="s">
        <v>288</v>
      </c>
      <c r="C859" s="35"/>
      <c r="D859" s="3"/>
      <c r="E859" s="38"/>
      <c r="F859" s="3"/>
      <c r="G859" s="38"/>
      <c r="H859" s="3"/>
      <c r="I859" s="36"/>
      <c r="J859" s="41"/>
      <c r="K859" s="5"/>
      <c r="L859" s="5"/>
      <c r="M859" s="5"/>
      <c r="N859" s="5"/>
      <c r="O859" s="5"/>
      <c r="P859" s="5"/>
      <c r="Q859" s="5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6"/>
      <c r="CA859" s="6"/>
      <c r="CB859" s="6"/>
      <c r="CC859" s="6"/>
      <c r="CD859" s="6"/>
      <c r="CE859" s="6"/>
      <c r="CF859" s="6"/>
      <c r="CG859" s="6"/>
      <c r="CH859" s="6"/>
      <c r="CI859" s="6"/>
      <c r="CJ859" s="6"/>
      <c r="CK859" s="6"/>
      <c r="CL859" s="6"/>
      <c r="CM859" s="6"/>
      <c r="CN859" s="6"/>
      <c r="CO859" s="6"/>
      <c r="CP859" s="6"/>
      <c r="CQ859" s="6"/>
      <c r="CR859" s="6"/>
      <c r="CS859" s="6"/>
      <c r="CT859" s="6"/>
      <c r="CU859" s="6"/>
      <c r="CV859" s="6"/>
      <c r="CW859" s="6"/>
      <c r="CX859" s="6"/>
      <c r="CY859" s="6"/>
      <c r="CZ859" s="6"/>
      <c r="DA859" s="6"/>
      <c r="DB859" s="6"/>
      <c r="DC859" s="6"/>
      <c r="DD859" s="6"/>
      <c r="DE859" s="6"/>
      <c r="DF859" s="6"/>
      <c r="DG859" s="6"/>
      <c r="DH859" s="6"/>
      <c r="DI859" s="6"/>
      <c r="DJ859" s="6"/>
      <c r="DK859" s="6"/>
      <c r="DL859" s="6"/>
      <c r="DM859" s="6"/>
      <c r="DN859" s="6"/>
      <c r="DO859" s="6"/>
      <c r="DP859" s="6"/>
      <c r="DQ859" s="6"/>
      <c r="DR859" s="6"/>
      <c r="DS859" s="6"/>
      <c r="DT859" s="6"/>
      <c r="DU859" s="6"/>
      <c r="DV859" s="6"/>
      <c r="DW859" s="6"/>
      <c r="DX859" s="6"/>
      <c r="DY859" s="6"/>
      <c r="DZ859" s="6"/>
      <c r="EA859" s="6"/>
      <c r="EB859" s="6"/>
      <c r="EC859" s="6"/>
      <c r="ED859" s="6"/>
      <c r="EE859" s="6"/>
      <c r="EF859" s="6"/>
      <c r="EG859" s="6"/>
      <c r="EH859" s="6"/>
      <c r="EI859" s="6"/>
      <c r="EJ859" s="6"/>
      <c r="EK859" s="6"/>
      <c r="EL859" s="6"/>
      <c r="EM859" s="6"/>
      <c r="EN859" s="6"/>
      <c r="EO859" s="6"/>
      <c r="EP859" s="6"/>
      <c r="EQ859" s="6"/>
      <c r="ER859" s="6"/>
      <c r="ES859" s="6"/>
      <c r="ET859" s="6"/>
      <c r="EU859" s="6"/>
    </row>
    <row r="860" spans="1:151" s="40" customFormat="1" x14ac:dyDescent="0.25">
      <c r="A860" s="34"/>
      <c r="B860" s="1" t="s">
        <v>104</v>
      </c>
      <c r="C860" s="35"/>
      <c r="D860" s="3">
        <v>18</v>
      </c>
      <c r="E860" s="38">
        <v>17.7</v>
      </c>
      <c r="F860" s="3"/>
      <c r="G860" s="38"/>
      <c r="H860" s="3"/>
      <c r="I860" s="36"/>
      <c r="J860" s="41"/>
      <c r="K860" s="5"/>
      <c r="L860" s="5"/>
      <c r="M860" s="5"/>
      <c r="N860" s="5"/>
      <c r="O860" s="5"/>
      <c r="P860" s="5"/>
      <c r="Q860" s="5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6"/>
      <c r="CA860" s="6"/>
      <c r="CB860" s="6"/>
      <c r="CC860" s="6"/>
      <c r="CD860" s="6"/>
      <c r="CE860" s="6"/>
      <c r="CF860" s="6"/>
      <c r="CG860" s="6"/>
      <c r="CH860" s="6"/>
      <c r="CI860" s="6"/>
      <c r="CJ860" s="6"/>
      <c r="CK860" s="6"/>
      <c r="CL860" s="6"/>
      <c r="CM860" s="6"/>
      <c r="CN860" s="6"/>
      <c r="CO860" s="6"/>
      <c r="CP860" s="6"/>
      <c r="CQ860" s="6"/>
      <c r="CR860" s="6"/>
      <c r="CS860" s="6"/>
      <c r="CT860" s="6"/>
      <c r="CU860" s="6"/>
      <c r="CV860" s="6"/>
      <c r="CW860" s="6"/>
      <c r="CX860" s="6"/>
      <c r="CY860" s="6"/>
      <c r="CZ860" s="6"/>
      <c r="DA860" s="6"/>
      <c r="DB860" s="6"/>
      <c r="DC860" s="6"/>
      <c r="DD860" s="6"/>
      <c r="DE860" s="6"/>
      <c r="DF860" s="6"/>
      <c r="DG860" s="6"/>
      <c r="DH860" s="6"/>
      <c r="DI860" s="6"/>
      <c r="DJ860" s="6"/>
      <c r="DK860" s="6"/>
      <c r="DL860" s="6"/>
      <c r="DM860" s="6"/>
      <c r="DN860" s="6"/>
      <c r="DO860" s="6"/>
      <c r="DP860" s="6"/>
      <c r="DQ860" s="6"/>
      <c r="DR860" s="6"/>
      <c r="DS860" s="6"/>
      <c r="DT860" s="6"/>
      <c r="DU860" s="6"/>
      <c r="DV860" s="6"/>
      <c r="DW860" s="6"/>
      <c r="DX860" s="6"/>
      <c r="DY860" s="6"/>
      <c r="DZ860" s="6"/>
      <c r="EA860" s="6"/>
      <c r="EB860" s="6"/>
      <c r="EC860" s="6"/>
      <c r="ED860" s="6"/>
      <c r="EE860" s="6"/>
      <c r="EF860" s="6"/>
      <c r="EG860" s="6"/>
      <c r="EH860" s="6"/>
      <c r="EI860" s="6"/>
      <c r="EJ860" s="6"/>
      <c r="EK860" s="6"/>
      <c r="EL860" s="6"/>
      <c r="EM860" s="6"/>
      <c r="EN860" s="6"/>
      <c r="EO860" s="6"/>
      <c r="EP860" s="6"/>
      <c r="EQ860" s="6"/>
      <c r="ER860" s="6"/>
      <c r="ES860" s="6"/>
      <c r="ET860" s="6"/>
      <c r="EU860" s="6"/>
    </row>
    <row r="861" spans="1:151" s="40" customFormat="1" ht="26.25" customHeight="1" x14ac:dyDescent="0.25">
      <c r="A861" s="34"/>
      <c r="B861" s="1" t="s">
        <v>116</v>
      </c>
      <c r="C861" s="35"/>
      <c r="D861" s="3">
        <v>10.38</v>
      </c>
      <c r="E861" s="38">
        <v>10.29</v>
      </c>
      <c r="F861" s="3"/>
      <c r="G861" s="38"/>
      <c r="H861" s="3"/>
      <c r="I861" s="36"/>
      <c r="J861" s="41"/>
      <c r="K861" s="5"/>
      <c r="L861" s="5"/>
      <c r="M861" s="5"/>
      <c r="N861" s="5"/>
      <c r="O861" s="5"/>
      <c r="P861" s="5"/>
      <c r="Q861" s="5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6"/>
      <c r="CA861" s="6"/>
      <c r="CB861" s="6"/>
      <c r="CC861" s="6"/>
      <c r="CD861" s="6"/>
      <c r="CE861" s="6"/>
      <c r="CF861" s="6"/>
      <c r="CG861" s="6"/>
      <c r="CH861" s="6"/>
      <c r="CI861" s="6"/>
      <c r="CJ861" s="6"/>
      <c r="CK861" s="6"/>
      <c r="CL861" s="6"/>
      <c r="CM861" s="6"/>
      <c r="CN861" s="6"/>
      <c r="CO861" s="6"/>
      <c r="CP861" s="6"/>
      <c r="CQ861" s="6"/>
      <c r="CR861" s="6"/>
      <c r="CS861" s="6"/>
      <c r="CT861" s="6"/>
      <c r="CU861" s="6"/>
      <c r="CV861" s="6"/>
      <c r="CW861" s="6"/>
      <c r="CX861" s="6"/>
      <c r="CY861" s="6"/>
      <c r="CZ861" s="6"/>
      <c r="DA861" s="6"/>
      <c r="DB861" s="6"/>
      <c r="DC861" s="6"/>
      <c r="DD861" s="6"/>
      <c r="DE861" s="6"/>
      <c r="DF861" s="6"/>
      <c r="DG861" s="6"/>
      <c r="DH861" s="6"/>
      <c r="DI861" s="6"/>
      <c r="DJ861" s="6"/>
      <c r="DK861" s="6"/>
      <c r="DL861" s="6"/>
      <c r="DM861" s="6"/>
      <c r="DN861" s="6"/>
      <c r="DO861" s="6"/>
      <c r="DP861" s="6"/>
      <c r="DQ861" s="6"/>
      <c r="DR861" s="6"/>
      <c r="DS861" s="6"/>
      <c r="DT861" s="6"/>
      <c r="DU861" s="6"/>
      <c r="DV861" s="6"/>
      <c r="DW861" s="6"/>
      <c r="DX861" s="6"/>
      <c r="DY861" s="6"/>
      <c r="DZ861" s="6"/>
      <c r="EA861" s="6"/>
      <c r="EB861" s="6"/>
      <c r="EC861" s="6"/>
      <c r="ED861" s="6"/>
      <c r="EE861" s="6"/>
      <c r="EF861" s="6"/>
      <c r="EG861" s="6"/>
      <c r="EH861" s="6"/>
      <c r="EI861" s="6"/>
      <c r="EJ861" s="6"/>
      <c r="EK861" s="6"/>
      <c r="EL861" s="6"/>
      <c r="EM861" s="6"/>
      <c r="EN861" s="6"/>
      <c r="EO861" s="6"/>
      <c r="EP861" s="6"/>
      <c r="EQ861" s="6"/>
      <c r="ER861" s="6"/>
      <c r="ES861" s="6"/>
      <c r="ET861" s="6"/>
      <c r="EU861" s="6"/>
    </row>
    <row r="862" spans="1:151" s="40" customFormat="1" x14ac:dyDescent="0.25">
      <c r="A862" s="34"/>
      <c r="B862" s="1" t="s">
        <v>28</v>
      </c>
      <c r="C862" s="35"/>
      <c r="D862" s="3">
        <v>1.2</v>
      </c>
      <c r="E862" s="38">
        <v>1.2</v>
      </c>
      <c r="F862" s="3"/>
      <c r="G862" s="38"/>
      <c r="H862" s="3"/>
      <c r="I862" s="36"/>
      <c r="J862" s="41"/>
      <c r="K862" s="5"/>
      <c r="L862" s="5"/>
      <c r="M862" s="5"/>
      <c r="N862" s="5"/>
      <c r="O862" s="5"/>
      <c r="P862" s="5"/>
      <c r="Q862" s="5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6"/>
      <c r="DW862" s="6"/>
      <c r="DX862" s="6"/>
      <c r="DY862" s="6"/>
      <c r="DZ862" s="6"/>
      <c r="EA862" s="6"/>
      <c r="EB862" s="6"/>
      <c r="EC862" s="6"/>
      <c r="ED862" s="6"/>
      <c r="EE862" s="6"/>
      <c r="EF862" s="6"/>
      <c r="EG862" s="6"/>
      <c r="EH862" s="6"/>
      <c r="EI862" s="6"/>
      <c r="EJ862" s="6"/>
      <c r="EK862" s="6"/>
      <c r="EL862" s="6"/>
      <c r="EM862" s="6"/>
      <c r="EN862" s="6"/>
      <c r="EO862" s="6"/>
      <c r="EP862" s="6"/>
      <c r="EQ862" s="6"/>
      <c r="ER862" s="6"/>
      <c r="ES862" s="6"/>
      <c r="ET862" s="6"/>
      <c r="EU862" s="6"/>
    </row>
    <row r="863" spans="1:151" s="40" customFormat="1" x14ac:dyDescent="0.25">
      <c r="A863" s="34"/>
      <c r="B863" s="1" t="s">
        <v>80</v>
      </c>
      <c r="C863" s="35"/>
      <c r="D863" s="3">
        <v>1.4</v>
      </c>
      <c r="E863" s="38">
        <v>1.4</v>
      </c>
      <c r="F863" s="3"/>
      <c r="G863" s="38"/>
      <c r="H863" s="3"/>
      <c r="I863" s="36"/>
      <c r="J863" s="41"/>
      <c r="K863" s="5"/>
      <c r="L863" s="5"/>
      <c r="M863" s="5"/>
      <c r="N863" s="5"/>
      <c r="O863" s="5"/>
      <c r="P863" s="5"/>
      <c r="Q863" s="5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  <c r="CA863" s="6"/>
      <c r="CB863" s="6"/>
      <c r="CC863" s="6"/>
      <c r="CD863" s="6"/>
      <c r="CE863" s="6"/>
      <c r="CF863" s="6"/>
      <c r="CG863" s="6"/>
      <c r="CH863" s="6"/>
      <c r="CI863" s="6"/>
      <c r="CJ863" s="6"/>
      <c r="CK863" s="6"/>
      <c r="CL863" s="6"/>
      <c r="CM863" s="6"/>
      <c r="CN863" s="6"/>
      <c r="CO863" s="6"/>
      <c r="CP863" s="6"/>
      <c r="CQ863" s="6"/>
      <c r="CR863" s="6"/>
      <c r="CS863" s="6"/>
      <c r="CT863" s="6"/>
      <c r="CU863" s="6"/>
      <c r="CV863" s="6"/>
      <c r="CW863" s="6"/>
      <c r="CX863" s="6"/>
      <c r="CY863" s="6"/>
      <c r="CZ863" s="6"/>
      <c r="DA863" s="6"/>
      <c r="DB863" s="6"/>
      <c r="DC863" s="6"/>
      <c r="DD863" s="6"/>
      <c r="DE863" s="6"/>
      <c r="DF863" s="6"/>
      <c r="DG863" s="6"/>
      <c r="DH863" s="6"/>
      <c r="DI863" s="6"/>
      <c r="DJ863" s="6"/>
      <c r="DK863" s="6"/>
      <c r="DL863" s="6"/>
      <c r="DM863" s="6"/>
      <c r="DN863" s="6"/>
      <c r="DO863" s="6"/>
      <c r="DP863" s="6"/>
      <c r="DQ863" s="6"/>
      <c r="DR863" s="6"/>
      <c r="DS863" s="6"/>
      <c r="DT863" s="6"/>
      <c r="DU863" s="6"/>
      <c r="DV863" s="6"/>
      <c r="DW863" s="6"/>
      <c r="DX863" s="6"/>
      <c r="DY863" s="6"/>
      <c r="DZ863" s="6"/>
      <c r="EA863" s="6"/>
      <c r="EB863" s="6"/>
      <c r="EC863" s="6"/>
      <c r="ED863" s="6"/>
      <c r="EE863" s="6"/>
      <c r="EF863" s="6"/>
      <c r="EG863" s="6"/>
      <c r="EH863" s="6"/>
      <c r="EI863" s="6"/>
      <c r="EJ863" s="6"/>
      <c r="EK863" s="6"/>
      <c r="EL863" s="6"/>
      <c r="EM863" s="6"/>
      <c r="EN863" s="6"/>
      <c r="EO863" s="6"/>
      <c r="EP863" s="6"/>
      <c r="EQ863" s="6"/>
      <c r="ER863" s="6"/>
      <c r="ES863" s="6"/>
      <c r="ET863" s="6"/>
      <c r="EU863" s="6"/>
    </row>
    <row r="864" spans="1:151" s="40" customFormat="1" x14ac:dyDescent="0.25">
      <c r="A864" s="34"/>
      <c r="B864" s="1" t="s">
        <v>63</v>
      </c>
      <c r="C864" s="35"/>
      <c r="D864" s="3">
        <v>0.6</v>
      </c>
      <c r="E864" s="38">
        <v>0.6</v>
      </c>
      <c r="F864" s="3"/>
      <c r="G864" s="38"/>
      <c r="H864" s="3"/>
      <c r="I864" s="36"/>
      <c r="J864" s="41"/>
      <c r="K864" s="5"/>
      <c r="L864" s="5"/>
      <c r="M864" s="5"/>
      <c r="N864" s="5"/>
      <c r="O864" s="5"/>
      <c r="P864" s="5"/>
      <c r="Q864" s="5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  <c r="CA864" s="6"/>
      <c r="CB864" s="6"/>
      <c r="CC864" s="6"/>
      <c r="CD864" s="6"/>
      <c r="CE864" s="6"/>
      <c r="CF864" s="6"/>
      <c r="CG864" s="6"/>
      <c r="CH864" s="6"/>
      <c r="CI864" s="6"/>
      <c r="CJ864" s="6"/>
      <c r="CK864" s="6"/>
      <c r="CL864" s="6"/>
      <c r="CM864" s="6"/>
      <c r="CN864" s="6"/>
      <c r="CO864" s="6"/>
      <c r="CP864" s="6"/>
      <c r="CQ864" s="6"/>
      <c r="CR864" s="6"/>
      <c r="CS864" s="6"/>
      <c r="CT864" s="6"/>
      <c r="CU864" s="6"/>
      <c r="CV864" s="6"/>
      <c r="CW864" s="6"/>
      <c r="CX864" s="6"/>
      <c r="CY864" s="6"/>
      <c r="CZ864" s="6"/>
      <c r="DA864" s="6"/>
      <c r="DB864" s="6"/>
      <c r="DC864" s="6"/>
      <c r="DD864" s="6"/>
      <c r="DE864" s="6"/>
      <c r="DF864" s="6"/>
      <c r="DG864" s="6"/>
      <c r="DH864" s="6"/>
      <c r="DI864" s="6"/>
      <c r="DJ864" s="6"/>
      <c r="DK864" s="6"/>
      <c r="DL864" s="6"/>
      <c r="DM864" s="6"/>
      <c r="DN864" s="6"/>
      <c r="DO864" s="6"/>
      <c r="DP864" s="6"/>
      <c r="DQ864" s="6"/>
      <c r="DR864" s="6"/>
      <c r="DS864" s="6"/>
      <c r="DT864" s="6"/>
      <c r="DU864" s="6"/>
      <c r="DV864" s="6"/>
      <c r="DW864" s="6"/>
      <c r="DX864" s="6"/>
      <c r="DY864" s="6"/>
      <c r="DZ864" s="6"/>
      <c r="EA864" s="6"/>
      <c r="EB864" s="6"/>
      <c r="EC864" s="6"/>
      <c r="ED864" s="6"/>
      <c r="EE864" s="6"/>
      <c r="EF864" s="6"/>
      <c r="EG864" s="6"/>
      <c r="EH864" s="6"/>
      <c r="EI864" s="6"/>
      <c r="EJ864" s="6"/>
      <c r="EK864" s="6"/>
      <c r="EL864" s="6"/>
      <c r="EM864" s="6"/>
      <c r="EN864" s="6"/>
      <c r="EO864" s="6"/>
      <c r="EP864" s="6"/>
      <c r="EQ864" s="6"/>
      <c r="ER864" s="6"/>
      <c r="ES864" s="6"/>
      <c r="ET864" s="6"/>
      <c r="EU864" s="6"/>
    </row>
    <row r="865" spans="1:164" s="116" customFormat="1" x14ac:dyDescent="0.25">
      <c r="A865" s="34" t="s">
        <v>127</v>
      </c>
      <c r="B865" s="1"/>
      <c r="C865" s="35">
        <v>110</v>
      </c>
      <c r="D865" s="3"/>
      <c r="E865" s="38"/>
      <c r="F865" s="3">
        <v>2.5</v>
      </c>
      <c r="G865" s="38">
        <v>2.75</v>
      </c>
      <c r="H865" s="3">
        <v>4</v>
      </c>
      <c r="I865" s="38">
        <v>51</v>
      </c>
      <c r="J865" s="41" t="s">
        <v>128</v>
      </c>
      <c r="K865" s="5"/>
      <c r="L865" s="5"/>
      <c r="M865" s="5"/>
      <c r="N865" s="5"/>
      <c r="O865" s="5"/>
      <c r="P865" s="5"/>
      <c r="Q865" s="5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49"/>
      <c r="AC865" s="49"/>
      <c r="AD865" s="49"/>
      <c r="AE865" s="49"/>
      <c r="AF865" s="49"/>
      <c r="AG865" s="49"/>
      <c r="AH865" s="49"/>
      <c r="AI865" s="49"/>
      <c r="AJ865" s="49"/>
      <c r="AK865" s="49"/>
      <c r="AL865" s="49"/>
      <c r="AM865" s="49"/>
      <c r="AN865" s="49"/>
      <c r="AO865" s="49"/>
      <c r="AP865" s="49"/>
      <c r="AQ865" s="49"/>
      <c r="AR865" s="49"/>
      <c r="AS865" s="49"/>
      <c r="AT865" s="49"/>
      <c r="AU865" s="49"/>
      <c r="AV865" s="49"/>
      <c r="AW865" s="49"/>
      <c r="AX865" s="49"/>
      <c r="AY865" s="49"/>
      <c r="AZ865" s="49"/>
      <c r="BA865" s="49"/>
      <c r="BB865" s="49"/>
      <c r="BC865" s="49"/>
      <c r="BD865" s="49"/>
      <c r="BE865" s="49"/>
      <c r="BF865" s="49"/>
      <c r="BG865" s="49"/>
      <c r="BH865" s="49"/>
      <c r="BI865" s="49"/>
      <c r="BJ865" s="49"/>
      <c r="BK865" s="49"/>
      <c r="BL865" s="49"/>
      <c r="BM865" s="49"/>
      <c r="BN865" s="49"/>
      <c r="BO865" s="49"/>
      <c r="BP865" s="49"/>
      <c r="BQ865" s="49"/>
      <c r="BR865" s="49"/>
      <c r="BS865" s="49"/>
      <c r="BT865" s="49"/>
      <c r="BU865" s="49"/>
      <c r="BV865" s="49"/>
      <c r="BW865" s="49"/>
      <c r="BX865" s="49"/>
      <c r="BY865" s="49"/>
      <c r="BZ865" s="49"/>
      <c r="CA865" s="49"/>
      <c r="CB865" s="49"/>
      <c r="CC865" s="49"/>
      <c r="CD865" s="49"/>
      <c r="CE865" s="49"/>
      <c r="CF865" s="49"/>
      <c r="CG865" s="49"/>
      <c r="CH865" s="49"/>
      <c r="CI865" s="49"/>
      <c r="CJ865" s="49"/>
      <c r="CK865" s="49"/>
      <c r="CL865" s="49"/>
      <c r="CM865" s="49"/>
      <c r="CN865" s="49"/>
      <c r="CO865" s="49"/>
      <c r="CP865" s="49"/>
      <c r="CQ865" s="49"/>
      <c r="CR865" s="49"/>
      <c r="CS865" s="49"/>
      <c r="CT865" s="49"/>
      <c r="CU865" s="49"/>
      <c r="CV865" s="49"/>
      <c r="CW865" s="49"/>
      <c r="CX865" s="49"/>
      <c r="CY865" s="49"/>
      <c r="CZ865" s="49"/>
      <c r="DA865" s="49"/>
      <c r="DB865" s="49"/>
      <c r="DC865" s="49"/>
      <c r="DD865" s="49"/>
      <c r="DE865" s="49"/>
      <c r="DF865" s="49"/>
      <c r="DG865" s="49"/>
      <c r="DH865" s="49"/>
      <c r="DI865" s="49"/>
      <c r="DJ865" s="49"/>
      <c r="DK865" s="49"/>
      <c r="DL865" s="49"/>
      <c r="DM865" s="49"/>
      <c r="DN865" s="49"/>
      <c r="DO865" s="49"/>
      <c r="DP865" s="49"/>
      <c r="DQ865" s="49"/>
      <c r="DR865" s="49"/>
      <c r="DS865" s="49"/>
      <c r="DT865" s="49"/>
      <c r="DU865" s="49"/>
      <c r="DV865" s="49"/>
      <c r="DW865" s="49"/>
      <c r="DX865" s="49"/>
      <c r="DY865" s="49"/>
      <c r="DZ865" s="49"/>
      <c r="EA865" s="49"/>
      <c r="EB865" s="49"/>
      <c r="EC865" s="49"/>
      <c r="ED865" s="49"/>
      <c r="EE865" s="49"/>
      <c r="EF865" s="49"/>
      <c r="EG865" s="49"/>
      <c r="EH865" s="49"/>
      <c r="EI865" s="49"/>
      <c r="EJ865" s="49"/>
      <c r="EK865" s="49"/>
      <c r="EL865" s="49"/>
      <c r="EM865" s="49"/>
      <c r="EN865" s="49"/>
      <c r="EO865" s="49"/>
      <c r="EP865" s="49"/>
      <c r="EQ865" s="49"/>
      <c r="ER865" s="49"/>
      <c r="ES865" s="49"/>
      <c r="ET865" s="49"/>
      <c r="EU865" s="49"/>
    </row>
    <row r="866" spans="1:164" s="116" customFormat="1" x14ac:dyDescent="0.25">
      <c r="A866" s="34"/>
      <c r="B866" s="1" t="s">
        <v>129</v>
      </c>
      <c r="C866" s="35"/>
      <c r="D866" s="3">
        <v>115.9</v>
      </c>
      <c r="E866" s="38">
        <v>110</v>
      </c>
      <c r="F866" s="36"/>
      <c r="G866" s="38"/>
      <c r="H866" s="3"/>
      <c r="I866" s="36"/>
      <c r="J866" s="5"/>
      <c r="K866" s="5"/>
      <c r="L866" s="5"/>
      <c r="M866" s="5"/>
      <c r="N866" s="5"/>
      <c r="O866" s="5"/>
      <c r="P866" s="5"/>
      <c r="Q866" s="5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49"/>
      <c r="AC866" s="49"/>
      <c r="AD866" s="49"/>
      <c r="AE866" s="49"/>
      <c r="AF866" s="49"/>
      <c r="AG866" s="49"/>
      <c r="AH866" s="49"/>
      <c r="AI866" s="49"/>
      <c r="AJ866" s="49"/>
      <c r="AK866" s="49"/>
      <c r="AL866" s="49"/>
      <c r="AM866" s="49"/>
      <c r="AN866" s="49"/>
      <c r="AO866" s="49"/>
      <c r="AP866" s="49"/>
      <c r="AQ866" s="49"/>
      <c r="AR866" s="49"/>
      <c r="AS866" s="49"/>
      <c r="AT866" s="49"/>
      <c r="AU866" s="49"/>
      <c r="AV866" s="49"/>
      <c r="AW866" s="49"/>
      <c r="AX866" s="49"/>
      <c r="AY866" s="49"/>
      <c r="AZ866" s="49"/>
      <c r="BA866" s="49"/>
      <c r="BB866" s="49"/>
      <c r="BC866" s="49"/>
      <c r="BD866" s="49"/>
      <c r="BE866" s="49"/>
      <c r="BF866" s="49"/>
      <c r="BG866" s="49"/>
      <c r="BH866" s="49"/>
      <c r="BI866" s="49"/>
      <c r="BJ866" s="49"/>
      <c r="BK866" s="49"/>
      <c r="BL866" s="49"/>
      <c r="BM866" s="49"/>
      <c r="BN866" s="49"/>
      <c r="BO866" s="49"/>
      <c r="BP866" s="49"/>
      <c r="BQ866" s="49"/>
      <c r="BR866" s="49"/>
      <c r="BS866" s="49"/>
      <c r="BT866" s="49"/>
      <c r="BU866" s="49"/>
      <c r="BV866" s="49"/>
      <c r="BW866" s="49"/>
      <c r="BX866" s="49"/>
      <c r="BY866" s="49"/>
      <c r="BZ866" s="49"/>
      <c r="CA866" s="49"/>
      <c r="CB866" s="49"/>
      <c r="CC866" s="49"/>
      <c r="CD866" s="49"/>
      <c r="CE866" s="49"/>
      <c r="CF866" s="49"/>
      <c r="CG866" s="49"/>
      <c r="CH866" s="49"/>
      <c r="CI866" s="49"/>
      <c r="CJ866" s="49"/>
      <c r="CK866" s="49"/>
      <c r="CL866" s="49"/>
      <c r="CM866" s="49"/>
      <c r="CN866" s="49"/>
      <c r="CO866" s="49"/>
      <c r="CP866" s="49"/>
      <c r="CQ866" s="49"/>
      <c r="CR866" s="49"/>
      <c r="CS866" s="49"/>
      <c r="CT866" s="49"/>
      <c r="CU866" s="49"/>
      <c r="CV866" s="49"/>
      <c r="CW866" s="49"/>
      <c r="CX866" s="49"/>
      <c r="CY866" s="49"/>
      <c r="CZ866" s="49"/>
      <c r="DA866" s="49"/>
      <c r="DB866" s="49"/>
      <c r="DC866" s="49"/>
      <c r="DD866" s="49"/>
      <c r="DE866" s="49"/>
      <c r="DF866" s="49"/>
      <c r="DG866" s="49"/>
      <c r="DH866" s="49"/>
      <c r="DI866" s="49"/>
      <c r="DJ866" s="49"/>
      <c r="DK866" s="49"/>
      <c r="DL866" s="49"/>
      <c r="DM866" s="49"/>
      <c r="DN866" s="49"/>
      <c r="DO866" s="49"/>
      <c r="DP866" s="49"/>
      <c r="DQ866" s="49"/>
      <c r="DR866" s="49"/>
      <c r="DS866" s="49"/>
      <c r="DT866" s="49"/>
      <c r="DU866" s="49"/>
      <c r="DV866" s="49"/>
      <c r="DW866" s="49"/>
      <c r="DX866" s="49"/>
      <c r="DY866" s="49"/>
      <c r="DZ866" s="49"/>
      <c r="EA866" s="49"/>
      <c r="EB866" s="49"/>
      <c r="EC866" s="49"/>
      <c r="ED866" s="49"/>
      <c r="EE866" s="49"/>
      <c r="EF866" s="49"/>
      <c r="EG866" s="49"/>
      <c r="EH866" s="49"/>
      <c r="EI866" s="49"/>
      <c r="EJ866" s="49"/>
      <c r="EK866" s="49"/>
      <c r="EL866" s="49"/>
      <c r="EM866" s="49"/>
      <c r="EN866" s="49"/>
      <c r="EO866" s="49"/>
      <c r="EP866" s="49"/>
      <c r="EQ866" s="49"/>
      <c r="ER866" s="49"/>
      <c r="ES866" s="49"/>
      <c r="ET866" s="49"/>
      <c r="EU866" s="49"/>
    </row>
    <row r="867" spans="1:164" s="167" customFormat="1" x14ac:dyDescent="0.25">
      <c r="A867" s="34" t="s">
        <v>289</v>
      </c>
      <c r="B867" s="1"/>
      <c r="C867" s="35">
        <v>140</v>
      </c>
      <c r="D867" s="38"/>
      <c r="E867" s="39"/>
      <c r="F867" s="36">
        <v>8.5</v>
      </c>
      <c r="G867" s="38">
        <v>8.68</v>
      </c>
      <c r="H867" s="38">
        <v>13.6</v>
      </c>
      <c r="I867" s="36">
        <v>167</v>
      </c>
      <c r="J867" s="27" t="s">
        <v>290</v>
      </c>
      <c r="K867" s="5"/>
      <c r="L867" s="5"/>
      <c r="M867" s="5"/>
      <c r="N867" s="5"/>
      <c r="O867" s="5"/>
      <c r="P867" s="5"/>
      <c r="Q867" s="5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49"/>
      <c r="AC867" s="49"/>
      <c r="AD867" s="49"/>
      <c r="AE867" s="49"/>
      <c r="AF867" s="49"/>
      <c r="AG867" s="49"/>
      <c r="AH867" s="49"/>
      <c r="AI867" s="49"/>
      <c r="AJ867" s="49"/>
      <c r="AK867" s="49"/>
      <c r="AL867" s="49"/>
      <c r="AM867" s="49"/>
      <c r="AN867" s="49"/>
      <c r="AO867" s="49"/>
      <c r="AP867" s="49"/>
      <c r="AQ867" s="49"/>
      <c r="AR867" s="49"/>
      <c r="AS867" s="49"/>
      <c r="AT867" s="49"/>
      <c r="AU867" s="49"/>
      <c r="AV867" s="49"/>
      <c r="AW867" s="49"/>
      <c r="AX867" s="49"/>
      <c r="AY867" s="49"/>
      <c r="AZ867" s="49"/>
      <c r="BA867" s="49"/>
      <c r="BB867" s="49"/>
      <c r="BC867" s="49"/>
      <c r="BD867" s="49"/>
      <c r="BE867" s="49"/>
      <c r="BF867" s="49"/>
      <c r="BG867" s="49"/>
      <c r="BH867" s="49"/>
      <c r="BI867" s="49"/>
      <c r="BJ867" s="49"/>
      <c r="BK867" s="49"/>
      <c r="BL867" s="49"/>
      <c r="BM867" s="49"/>
      <c r="BN867" s="49"/>
      <c r="BO867" s="49"/>
      <c r="BP867" s="49"/>
      <c r="BQ867" s="49"/>
      <c r="BR867" s="49"/>
      <c r="BS867" s="49"/>
      <c r="BT867" s="49"/>
      <c r="BU867" s="49"/>
      <c r="BV867" s="49"/>
      <c r="BW867" s="49"/>
      <c r="BX867" s="49"/>
      <c r="BY867" s="49"/>
      <c r="BZ867" s="49"/>
      <c r="CA867" s="49"/>
      <c r="CB867" s="49"/>
      <c r="CC867" s="49"/>
      <c r="CD867" s="49"/>
      <c r="CE867" s="49"/>
      <c r="CF867" s="49"/>
      <c r="CG867" s="49"/>
      <c r="CH867" s="49"/>
      <c r="CI867" s="49"/>
      <c r="CJ867" s="49"/>
      <c r="CK867" s="49"/>
      <c r="CL867" s="49"/>
      <c r="CM867" s="49"/>
      <c r="CN867" s="49"/>
      <c r="CO867" s="49"/>
      <c r="CP867" s="49"/>
      <c r="CQ867" s="49"/>
      <c r="CR867" s="49"/>
      <c r="CS867" s="49"/>
      <c r="CT867" s="49"/>
      <c r="CU867" s="49"/>
      <c r="CV867" s="49"/>
      <c r="CW867" s="49"/>
      <c r="CX867" s="49"/>
      <c r="CY867" s="49"/>
      <c r="CZ867" s="49"/>
      <c r="DA867" s="49"/>
      <c r="DB867" s="49"/>
      <c r="DC867" s="49"/>
      <c r="DD867" s="49"/>
      <c r="DE867" s="49"/>
      <c r="DF867" s="49"/>
      <c r="DG867" s="49"/>
      <c r="DH867" s="49"/>
      <c r="DI867" s="49"/>
      <c r="DJ867" s="49"/>
      <c r="DK867" s="49"/>
      <c r="DL867" s="49"/>
      <c r="DM867" s="49"/>
      <c r="DN867" s="49"/>
      <c r="DO867" s="49"/>
      <c r="DP867" s="49"/>
      <c r="DQ867" s="49"/>
      <c r="DR867" s="49"/>
      <c r="DS867" s="49"/>
      <c r="DT867" s="49"/>
      <c r="DU867" s="49"/>
      <c r="DV867" s="49"/>
      <c r="DW867" s="49"/>
      <c r="DX867" s="49"/>
      <c r="DY867" s="49"/>
      <c r="DZ867" s="49"/>
      <c r="EA867" s="49"/>
      <c r="EB867" s="49"/>
      <c r="EC867" s="49"/>
      <c r="ED867" s="49"/>
      <c r="EE867" s="49"/>
      <c r="EF867" s="49"/>
      <c r="EG867" s="49"/>
      <c r="EH867" s="49"/>
      <c r="EI867" s="49"/>
      <c r="EJ867" s="49"/>
      <c r="EK867" s="49"/>
      <c r="EL867" s="49"/>
      <c r="EM867" s="49"/>
      <c r="EN867" s="49"/>
      <c r="EO867" s="49"/>
      <c r="EP867" s="49"/>
      <c r="EQ867" s="49"/>
      <c r="ER867" s="49"/>
      <c r="ES867" s="49"/>
      <c r="ET867" s="49"/>
      <c r="EU867" s="49"/>
      <c r="EV867" s="49"/>
      <c r="EW867" s="49"/>
      <c r="EX867" s="49"/>
      <c r="EY867" s="49"/>
      <c r="EZ867" s="49"/>
      <c r="FA867" s="49"/>
      <c r="FB867" s="49"/>
      <c r="FC867" s="49"/>
      <c r="FD867" s="49"/>
      <c r="FE867" s="49"/>
      <c r="FF867" s="49"/>
      <c r="FG867" s="49"/>
      <c r="FH867" s="49"/>
    </row>
    <row r="868" spans="1:164" s="167" customFormat="1" x14ac:dyDescent="0.25">
      <c r="A868" s="34"/>
      <c r="B868" s="1" t="s">
        <v>80</v>
      </c>
      <c r="C868" s="35"/>
      <c r="D868" s="38">
        <v>105</v>
      </c>
      <c r="E868" s="39">
        <v>105</v>
      </c>
      <c r="F868" s="36"/>
      <c r="G868" s="38"/>
      <c r="H868" s="38"/>
      <c r="I868" s="3"/>
      <c r="J868" s="27"/>
      <c r="K868" s="5"/>
      <c r="L868" s="5"/>
      <c r="M868" s="5"/>
      <c r="N868" s="5"/>
      <c r="O868" s="5"/>
      <c r="P868" s="5"/>
      <c r="Q868" s="5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49"/>
      <c r="AC868" s="49"/>
      <c r="AD868" s="49"/>
      <c r="AE868" s="49"/>
      <c r="AF868" s="49"/>
      <c r="AG868" s="49"/>
      <c r="AH868" s="49"/>
      <c r="AI868" s="49"/>
      <c r="AJ868" s="49"/>
      <c r="AK868" s="49"/>
      <c r="AL868" s="49"/>
      <c r="AM868" s="49"/>
      <c r="AN868" s="49"/>
      <c r="AO868" s="49"/>
      <c r="AP868" s="49"/>
      <c r="AQ868" s="49"/>
      <c r="AR868" s="49"/>
      <c r="AS868" s="49"/>
      <c r="AT868" s="49"/>
      <c r="AU868" s="49"/>
      <c r="AV868" s="49"/>
      <c r="AW868" s="49"/>
      <c r="AX868" s="49"/>
      <c r="AY868" s="49"/>
      <c r="AZ868" s="49"/>
      <c r="BA868" s="49"/>
      <c r="BB868" s="49"/>
      <c r="BC868" s="49"/>
      <c r="BD868" s="49"/>
      <c r="BE868" s="49"/>
      <c r="BF868" s="49"/>
      <c r="BG868" s="49"/>
      <c r="BH868" s="49"/>
      <c r="BI868" s="49"/>
      <c r="BJ868" s="49"/>
      <c r="BK868" s="49"/>
      <c r="BL868" s="49"/>
      <c r="BM868" s="49"/>
      <c r="BN868" s="49"/>
      <c r="BO868" s="49"/>
      <c r="BP868" s="49"/>
      <c r="BQ868" s="49"/>
      <c r="BR868" s="49"/>
      <c r="BS868" s="49"/>
      <c r="BT868" s="49"/>
      <c r="BU868" s="49"/>
      <c r="BV868" s="49"/>
      <c r="BW868" s="49"/>
      <c r="BX868" s="49"/>
      <c r="BY868" s="49"/>
      <c r="BZ868" s="49"/>
      <c r="CA868" s="49"/>
      <c r="CB868" s="49"/>
      <c r="CC868" s="49"/>
      <c r="CD868" s="49"/>
      <c r="CE868" s="49"/>
      <c r="CF868" s="49"/>
      <c r="CG868" s="49"/>
      <c r="CH868" s="49"/>
      <c r="CI868" s="49"/>
      <c r="CJ868" s="49"/>
      <c r="CK868" s="49"/>
      <c r="CL868" s="49"/>
      <c r="CM868" s="49"/>
      <c r="CN868" s="49"/>
      <c r="CO868" s="49"/>
      <c r="CP868" s="49"/>
      <c r="CQ868" s="49"/>
      <c r="CR868" s="49"/>
      <c r="CS868" s="49"/>
      <c r="CT868" s="49"/>
      <c r="CU868" s="49"/>
      <c r="CV868" s="49"/>
      <c r="CW868" s="49"/>
      <c r="CX868" s="49"/>
      <c r="CY868" s="49"/>
      <c r="CZ868" s="49"/>
      <c r="DA868" s="49"/>
      <c r="DB868" s="49"/>
      <c r="DC868" s="49"/>
      <c r="DD868" s="49"/>
      <c r="DE868" s="49"/>
      <c r="DF868" s="49"/>
      <c r="DG868" s="49"/>
      <c r="DH868" s="49"/>
      <c r="DI868" s="49"/>
      <c r="DJ868" s="49"/>
      <c r="DK868" s="49"/>
      <c r="DL868" s="49"/>
      <c r="DM868" s="49"/>
      <c r="DN868" s="49"/>
      <c r="DO868" s="49"/>
      <c r="DP868" s="49"/>
      <c r="DQ868" s="49"/>
      <c r="DR868" s="49"/>
      <c r="DS868" s="49"/>
      <c r="DT868" s="49"/>
      <c r="DU868" s="49"/>
      <c r="DV868" s="49"/>
      <c r="DW868" s="49"/>
      <c r="DX868" s="49"/>
      <c r="DY868" s="49"/>
      <c r="DZ868" s="49"/>
      <c r="EA868" s="49"/>
      <c r="EB868" s="49"/>
      <c r="EC868" s="49"/>
      <c r="ED868" s="49"/>
      <c r="EE868" s="49"/>
      <c r="EF868" s="49"/>
      <c r="EG868" s="49"/>
      <c r="EH868" s="49"/>
      <c r="EI868" s="49"/>
      <c r="EJ868" s="49"/>
      <c r="EK868" s="49"/>
      <c r="EL868" s="49"/>
      <c r="EM868" s="49"/>
      <c r="EN868" s="49"/>
      <c r="EO868" s="49"/>
      <c r="EP868" s="49"/>
      <c r="EQ868" s="49"/>
      <c r="ER868" s="49"/>
      <c r="ES868" s="49"/>
      <c r="ET868" s="49"/>
      <c r="EU868" s="49"/>
      <c r="EV868" s="49"/>
      <c r="EW868" s="49"/>
      <c r="EX868" s="49"/>
      <c r="EY868" s="49"/>
      <c r="EZ868" s="49"/>
      <c r="FA868" s="49"/>
      <c r="FB868" s="49"/>
      <c r="FC868" s="49"/>
      <c r="FD868" s="49"/>
      <c r="FE868" s="49"/>
      <c r="FF868" s="49"/>
      <c r="FG868" s="49"/>
      <c r="FH868" s="49"/>
    </row>
    <row r="869" spans="1:164" s="167" customFormat="1" x14ac:dyDescent="0.25">
      <c r="A869" s="34"/>
      <c r="B869" s="1" t="s">
        <v>24</v>
      </c>
      <c r="C869" s="35"/>
      <c r="D869" s="38">
        <v>40</v>
      </c>
      <c r="E869" s="39">
        <v>40</v>
      </c>
      <c r="F869" s="36"/>
      <c r="G869" s="38"/>
      <c r="H869" s="38"/>
      <c r="I869" s="3"/>
      <c r="J869" s="27"/>
      <c r="K869" s="5"/>
      <c r="L869" s="5"/>
      <c r="M869" s="5"/>
      <c r="N869" s="5"/>
      <c r="O869" s="5"/>
      <c r="P869" s="5"/>
      <c r="Q869" s="5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49"/>
      <c r="AC869" s="49"/>
      <c r="AD869" s="49"/>
      <c r="AE869" s="49"/>
      <c r="AF869" s="49"/>
      <c r="AG869" s="49"/>
      <c r="AH869" s="49"/>
      <c r="AI869" s="49"/>
      <c r="AJ869" s="49"/>
      <c r="AK869" s="49"/>
      <c r="AL869" s="49"/>
      <c r="AM869" s="49"/>
      <c r="AN869" s="49"/>
      <c r="AO869" s="49"/>
      <c r="AP869" s="49"/>
      <c r="AQ869" s="49"/>
      <c r="AR869" s="49"/>
      <c r="AS869" s="49"/>
      <c r="AT869" s="49"/>
      <c r="AU869" s="49"/>
      <c r="AV869" s="49"/>
      <c r="AW869" s="49"/>
      <c r="AX869" s="49"/>
      <c r="AY869" s="49"/>
      <c r="AZ869" s="49"/>
      <c r="BA869" s="49"/>
      <c r="BB869" s="49"/>
      <c r="BC869" s="49"/>
      <c r="BD869" s="49"/>
      <c r="BE869" s="49"/>
      <c r="BF869" s="49"/>
      <c r="BG869" s="49"/>
      <c r="BH869" s="49"/>
      <c r="BI869" s="49"/>
      <c r="BJ869" s="49"/>
      <c r="BK869" s="49"/>
      <c r="BL869" s="49"/>
      <c r="BM869" s="49"/>
      <c r="BN869" s="49"/>
      <c r="BO869" s="49"/>
      <c r="BP869" s="49"/>
      <c r="BQ869" s="49"/>
      <c r="BR869" s="49"/>
      <c r="BS869" s="49"/>
      <c r="BT869" s="49"/>
      <c r="BU869" s="49"/>
      <c r="BV869" s="49"/>
      <c r="BW869" s="49"/>
      <c r="BX869" s="49"/>
      <c r="BY869" s="49"/>
      <c r="BZ869" s="49"/>
      <c r="CA869" s="49"/>
      <c r="CB869" s="49"/>
      <c r="CC869" s="49"/>
      <c r="CD869" s="49"/>
      <c r="CE869" s="49"/>
      <c r="CF869" s="49"/>
      <c r="CG869" s="49"/>
      <c r="CH869" s="49"/>
      <c r="CI869" s="49"/>
      <c r="CJ869" s="49"/>
      <c r="CK869" s="49"/>
      <c r="CL869" s="49"/>
      <c r="CM869" s="49"/>
      <c r="CN869" s="49"/>
      <c r="CO869" s="49"/>
      <c r="CP869" s="49"/>
      <c r="CQ869" s="49"/>
      <c r="CR869" s="49"/>
      <c r="CS869" s="49"/>
      <c r="CT869" s="49"/>
      <c r="CU869" s="49"/>
      <c r="CV869" s="49"/>
      <c r="CW869" s="49"/>
      <c r="CX869" s="49"/>
      <c r="CY869" s="49"/>
      <c r="CZ869" s="49"/>
      <c r="DA869" s="49"/>
      <c r="DB869" s="49"/>
      <c r="DC869" s="49"/>
      <c r="DD869" s="49"/>
      <c r="DE869" s="49"/>
      <c r="DF869" s="49"/>
      <c r="DG869" s="49"/>
      <c r="DH869" s="49"/>
      <c r="DI869" s="49"/>
      <c r="DJ869" s="49"/>
      <c r="DK869" s="49"/>
      <c r="DL869" s="49"/>
      <c r="DM869" s="49"/>
      <c r="DN869" s="49"/>
      <c r="DO869" s="49"/>
      <c r="DP869" s="49"/>
      <c r="DQ869" s="49"/>
      <c r="DR869" s="49"/>
      <c r="DS869" s="49"/>
      <c r="DT869" s="49"/>
      <c r="DU869" s="49"/>
      <c r="DV869" s="49"/>
      <c r="DW869" s="49"/>
      <c r="DX869" s="49"/>
      <c r="DY869" s="49"/>
      <c r="DZ869" s="49"/>
      <c r="EA869" s="49"/>
      <c r="EB869" s="49"/>
      <c r="EC869" s="49"/>
      <c r="ED869" s="49"/>
      <c r="EE869" s="49"/>
      <c r="EF869" s="49"/>
      <c r="EG869" s="49"/>
      <c r="EH869" s="49"/>
      <c r="EI869" s="49"/>
      <c r="EJ869" s="49"/>
      <c r="EK869" s="49"/>
      <c r="EL869" s="49"/>
      <c r="EM869" s="49"/>
      <c r="EN869" s="49"/>
      <c r="EO869" s="49"/>
      <c r="EP869" s="49"/>
      <c r="EQ869" s="49"/>
      <c r="ER869" s="49"/>
      <c r="ES869" s="49"/>
      <c r="ET869" s="49"/>
      <c r="EU869" s="49"/>
      <c r="EV869" s="49"/>
      <c r="EW869" s="49"/>
      <c r="EX869" s="49"/>
      <c r="EY869" s="49"/>
      <c r="EZ869" s="49"/>
      <c r="FA869" s="49"/>
      <c r="FB869" s="49"/>
      <c r="FC869" s="49"/>
      <c r="FD869" s="49"/>
      <c r="FE869" s="49"/>
      <c r="FF869" s="49"/>
      <c r="FG869" s="49"/>
      <c r="FH869" s="49"/>
    </row>
    <row r="870" spans="1:164" s="167" customFormat="1" x14ac:dyDescent="0.25">
      <c r="A870" s="34"/>
      <c r="B870" s="1" t="s">
        <v>291</v>
      </c>
      <c r="C870" s="35"/>
      <c r="D870" s="38"/>
      <c r="E870" s="39">
        <v>145.30000000000001</v>
      </c>
      <c r="F870" s="36"/>
      <c r="G870" s="38"/>
      <c r="H870" s="38"/>
      <c r="I870" s="3"/>
      <c r="J870" s="27"/>
      <c r="K870" s="5"/>
      <c r="L870" s="5"/>
      <c r="M870" s="5"/>
      <c r="N870" s="5"/>
      <c r="O870" s="5"/>
      <c r="P870" s="5"/>
      <c r="Q870" s="5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49"/>
      <c r="AC870" s="49"/>
      <c r="AD870" s="49"/>
      <c r="AE870" s="49"/>
      <c r="AF870" s="49"/>
      <c r="AG870" s="49"/>
      <c r="AH870" s="49"/>
      <c r="AI870" s="49"/>
      <c r="AJ870" s="49"/>
      <c r="AK870" s="49"/>
      <c r="AL870" s="49"/>
      <c r="AM870" s="49"/>
      <c r="AN870" s="49"/>
      <c r="AO870" s="49"/>
      <c r="AP870" s="49"/>
      <c r="AQ870" s="49"/>
      <c r="AR870" s="49"/>
      <c r="AS870" s="49"/>
      <c r="AT870" s="49"/>
      <c r="AU870" s="49"/>
      <c r="AV870" s="49"/>
      <c r="AW870" s="49"/>
      <c r="AX870" s="49"/>
      <c r="AY870" s="49"/>
      <c r="AZ870" s="49"/>
      <c r="BA870" s="49"/>
      <c r="BB870" s="49"/>
      <c r="BC870" s="49"/>
      <c r="BD870" s="49"/>
      <c r="BE870" s="49"/>
      <c r="BF870" s="49"/>
      <c r="BG870" s="49"/>
      <c r="BH870" s="49"/>
      <c r="BI870" s="49"/>
      <c r="BJ870" s="49"/>
      <c r="BK870" s="49"/>
      <c r="BL870" s="49"/>
      <c r="BM870" s="49"/>
      <c r="BN870" s="49"/>
      <c r="BO870" s="49"/>
      <c r="BP870" s="49"/>
      <c r="BQ870" s="49"/>
      <c r="BR870" s="49"/>
      <c r="BS870" s="49"/>
      <c r="BT870" s="49"/>
      <c r="BU870" s="49"/>
      <c r="BV870" s="49"/>
      <c r="BW870" s="49"/>
      <c r="BX870" s="49"/>
      <c r="BY870" s="49"/>
      <c r="BZ870" s="49"/>
      <c r="CA870" s="49"/>
      <c r="CB870" s="49"/>
      <c r="CC870" s="49"/>
      <c r="CD870" s="49"/>
      <c r="CE870" s="49"/>
      <c r="CF870" s="49"/>
      <c r="CG870" s="49"/>
      <c r="CH870" s="49"/>
      <c r="CI870" s="49"/>
      <c r="CJ870" s="49"/>
      <c r="CK870" s="49"/>
      <c r="CL870" s="49"/>
      <c r="CM870" s="49"/>
      <c r="CN870" s="49"/>
      <c r="CO870" s="49"/>
      <c r="CP870" s="49"/>
      <c r="CQ870" s="49"/>
      <c r="CR870" s="49"/>
      <c r="CS870" s="49"/>
      <c r="CT870" s="49"/>
      <c r="CU870" s="49"/>
      <c r="CV870" s="49"/>
      <c r="CW870" s="49"/>
      <c r="CX870" s="49"/>
      <c r="CY870" s="49"/>
      <c r="CZ870" s="49"/>
      <c r="DA870" s="49"/>
      <c r="DB870" s="49"/>
      <c r="DC870" s="49"/>
      <c r="DD870" s="49"/>
      <c r="DE870" s="49"/>
      <c r="DF870" s="49"/>
      <c r="DG870" s="49"/>
      <c r="DH870" s="49"/>
      <c r="DI870" s="49"/>
      <c r="DJ870" s="49"/>
      <c r="DK870" s="49"/>
      <c r="DL870" s="49"/>
      <c r="DM870" s="49"/>
      <c r="DN870" s="49"/>
      <c r="DO870" s="49"/>
      <c r="DP870" s="49"/>
      <c r="DQ870" s="49"/>
      <c r="DR870" s="49"/>
      <c r="DS870" s="49"/>
      <c r="DT870" s="49"/>
      <c r="DU870" s="49"/>
      <c r="DV870" s="49"/>
      <c r="DW870" s="49"/>
      <c r="DX870" s="49"/>
      <c r="DY870" s="49"/>
      <c r="DZ870" s="49"/>
      <c r="EA870" s="49"/>
      <c r="EB870" s="49"/>
      <c r="EC870" s="49"/>
      <c r="ED870" s="49"/>
      <c r="EE870" s="49"/>
      <c r="EF870" s="49"/>
      <c r="EG870" s="49"/>
      <c r="EH870" s="49"/>
      <c r="EI870" s="49"/>
      <c r="EJ870" s="49"/>
      <c r="EK870" s="49"/>
      <c r="EL870" s="49"/>
      <c r="EM870" s="49"/>
      <c r="EN870" s="49"/>
      <c r="EO870" s="49"/>
      <c r="EP870" s="49"/>
      <c r="EQ870" s="49"/>
      <c r="ER870" s="49"/>
      <c r="ES870" s="49"/>
      <c r="ET870" s="49"/>
      <c r="EU870" s="49"/>
      <c r="EV870" s="49"/>
      <c r="EW870" s="49"/>
      <c r="EX870" s="49"/>
      <c r="EY870" s="49"/>
      <c r="EZ870" s="49"/>
      <c r="FA870" s="49"/>
      <c r="FB870" s="49"/>
      <c r="FC870" s="49"/>
      <c r="FD870" s="49"/>
      <c r="FE870" s="49"/>
      <c r="FF870" s="49"/>
      <c r="FG870" s="49"/>
      <c r="FH870" s="49"/>
    </row>
    <row r="871" spans="1:164" s="167" customFormat="1" x14ac:dyDescent="0.25">
      <c r="A871" s="34"/>
      <c r="B871" s="1" t="s">
        <v>28</v>
      </c>
      <c r="C871" s="35"/>
      <c r="D871" s="38">
        <v>4</v>
      </c>
      <c r="E871" s="39">
        <v>4</v>
      </c>
      <c r="F871" s="36"/>
      <c r="G871" s="38"/>
      <c r="H871" s="38"/>
      <c r="I871" s="3"/>
      <c r="J871" s="27"/>
      <c r="K871" s="5"/>
      <c r="L871" s="5"/>
      <c r="M871" s="5"/>
      <c r="N871" s="5"/>
      <c r="O871" s="5"/>
      <c r="P871" s="5"/>
      <c r="Q871" s="5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49"/>
      <c r="AC871" s="49"/>
      <c r="AD871" s="49"/>
      <c r="AE871" s="49"/>
      <c r="AF871" s="49"/>
      <c r="AG871" s="49"/>
      <c r="AH871" s="49"/>
      <c r="AI871" s="49"/>
      <c r="AJ871" s="49"/>
      <c r="AK871" s="49"/>
      <c r="AL871" s="49"/>
      <c r="AM871" s="49"/>
      <c r="AN871" s="49"/>
      <c r="AO871" s="49"/>
      <c r="AP871" s="49"/>
      <c r="AQ871" s="49"/>
      <c r="AR871" s="49"/>
      <c r="AS871" s="49"/>
      <c r="AT871" s="49"/>
      <c r="AU871" s="49"/>
      <c r="AV871" s="49"/>
      <c r="AW871" s="49"/>
      <c r="AX871" s="49"/>
      <c r="AY871" s="49"/>
      <c r="AZ871" s="49"/>
      <c r="BA871" s="49"/>
      <c r="BB871" s="49"/>
      <c r="BC871" s="49"/>
      <c r="BD871" s="49"/>
      <c r="BE871" s="49"/>
      <c r="BF871" s="49"/>
      <c r="BG871" s="49"/>
      <c r="BH871" s="49"/>
      <c r="BI871" s="49"/>
      <c r="BJ871" s="49"/>
      <c r="BK871" s="49"/>
      <c r="BL871" s="49"/>
      <c r="BM871" s="49"/>
      <c r="BN871" s="49"/>
      <c r="BO871" s="49"/>
      <c r="BP871" s="49"/>
      <c r="BQ871" s="49"/>
      <c r="BR871" s="49"/>
      <c r="BS871" s="49"/>
      <c r="BT871" s="49"/>
      <c r="BU871" s="49"/>
      <c r="BV871" s="49"/>
      <c r="BW871" s="49"/>
      <c r="BX871" s="49"/>
      <c r="BY871" s="49"/>
      <c r="BZ871" s="49"/>
      <c r="CA871" s="49"/>
      <c r="CB871" s="49"/>
      <c r="CC871" s="49"/>
      <c r="CD871" s="49"/>
      <c r="CE871" s="49"/>
      <c r="CF871" s="49"/>
      <c r="CG871" s="49"/>
      <c r="CH871" s="49"/>
      <c r="CI871" s="49"/>
      <c r="CJ871" s="49"/>
      <c r="CK871" s="49"/>
      <c r="CL871" s="49"/>
      <c r="CM871" s="49"/>
      <c r="CN871" s="49"/>
      <c r="CO871" s="49"/>
      <c r="CP871" s="49"/>
      <c r="CQ871" s="49"/>
      <c r="CR871" s="49"/>
      <c r="CS871" s="49"/>
      <c r="CT871" s="49"/>
      <c r="CU871" s="49"/>
      <c r="CV871" s="49"/>
      <c r="CW871" s="49"/>
      <c r="CX871" s="49"/>
      <c r="CY871" s="49"/>
      <c r="CZ871" s="49"/>
      <c r="DA871" s="49"/>
      <c r="DB871" s="49"/>
      <c r="DC871" s="49"/>
      <c r="DD871" s="49"/>
      <c r="DE871" s="49"/>
      <c r="DF871" s="49"/>
      <c r="DG871" s="49"/>
      <c r="DH871" s="49"/>
      <c r="DI871" s="49"/>
      <c r="DJ871" s="49"/>
      <c r="DK871" s="49"/>
      <c r="DL871" s="49"/>
      <c r="DM871" s="49"/>
      <c r="DN871" s="49"/>
      <c r="DO871" s="49"/>
      <c r="DP871" s="49"/>
      <c r="DQ871" s="49"/>
      <c r="DR871" s="49"/>
      <c r="DS871" s="49"/>
      <c r="DT871" s="49"/>
      <c r="DU871" s="49"/>
      <c r="DV871" s="49"/>
      <c r="DW871" s="49"/>
      <c r="DX871" s="49"/>
      <c r="DY871" s="49"/>
      <c r="DZ871" s="49"/>
      <c r="EA871" s="49"/>
      <c r="EB871" s="49"/>
      <c r="EC871" s="49"/>
      <c r="ED871" s="49"/>
      <c r="EE871" s="49"/>
      <c r="EF871" s="49"/>
      <c r="EG871" s="49"/>
      <c r="EH871" s="49"/>
      <c r="EI871" s="49"/>
      <c r="EJ871" s="49"/>
      <c r="EK871" s="49"/>
      <c r="EL871" s="49"/>
      <c r="EM871" s="49"/>
      <c r="EN871" s="49"/>
      <c r="EO871" s="49"/>
      <c r="EP871" s="49"/>
      <c r="EQ871" s="49"/>
      <c r="ER871" s="49"/>
      <c r="ES871" s="49"/>
      <c r="ET871" s="49"/>
      <c r="EU871" s="49"/>
      <c r="EV871" s="49"/>
      <c r="EW871" s="49"/>
      <c r="EX871" s="49"/>
      <c r="EY871" s="49"/>
      <c r="EZ871" s="49"/>
      <c r="FA871" s="49"/>
      <c r="FB871" s="49"/>
      <c r="FC871" s="49"/>
      <c r="FD871" s="49"/>
      <c r="FE871" s="49"/>
      <c r="FF871" s="49"/>
      <c r="FG871" s="49"/>
      <c r="FH871" s="49"/>
    </row>
    <row r="872" spans="1:164" s="167" customFormat="1" x14ac:dyDescent="0.25">
      <c r="A872" s="34"/>
      <c r="B872" s="1" t="s">
        <v>27</v>
      </c>
      <c r="C872" s="35"/>
      <c r="D872" s="38">
        <v>1.1000000000000001</v>
      </c>
      <c r="E872" s="39">
        <v>1.1000000000000001</v>
      </c>
      <c r="F872" s="36"/>
      <c r="G872" s="38"/>
      <c r="H872" s="38"/>
      <c r="I872" s="3"/>
      <c r="J872" s="27"/>
      <c r="K872" s="5"/>
      <c r="L872" s="5"/>
      <c r="M872" s="5"/>
      <c r="N872" s="5"/>
      <c r="O872" s="5"/>
      <c r="P872" s="5"/>
      <c r="Q872" s="5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49"/>
      <c r="AC872" s="49"/>
      <c r="AD872" s="49"/>
      <c r="AE872" s="49"/>
      <c r="AF872" s="49"/>
      <c r="AG872" s="49"/>
      <c r="AH872" s="49"/>
      <c r="AI872" s="49"/>
      <c r="AJ872" s="49"/>
      <c r="AK872" s="49"/>
      <c r="AL872" s="49"/>
      <c r="AM872" s="49"/>
      <c r="AN872" s="49"/>
      <c r="AO872" s="49"/>
      <c r="AP872" s="49"/>
      <c r="AQ872" s="49"/>
      <c r="AR872" s="49"/>
      <c r="AS872" s="49"/>
      <c r="AT872" s="49"/>
      <c r="AU872" s="49"/>
      <c r="AV872" s="49"/>
      <c r="AW872" s="49"/>
      <c r="AX872" s="49"/>
      <c r="AY872" s="49"/>
      <c r="AZ872" s="49"/>
      <c r="BA872" s="49"/>
      <c r="BB872" s="49"/>
      <c r="BC872" s="49"/>
      <c r="BD872" s="49"/>
      <c r="BE872" s="49"/>
      <c r="BF872" s="49"/>
      <c r="BG872" s="49"/>
      <c r="BH872" s="49"/>
      <c r="BI872" s="49"/>
      <c r="BJ872" s="49"/>
      <c r="BK872" s="49"/>
      <c r="BL872" s="49"/>
      <c r="BM872" s="49"/>
      <c r="BN872" s="49"/>
      <c r="BO872" s="49"/>
      <c r="BP872" s="49"/>
      <c r="BQ872" s="49"/>
      <c r="BR872" s="49"/>
      <c r="BS872" s="49"/>
      <c r="BT872" s="49"/>
      <c r="BU872" s="49"/>
      <c r="BV872" s="49"/>
      <c r="BW872" s="49"/>
      <c r="BX872" s="49"/>
      <c r="BY872" s="49"/>
      <c r="BZ872" s="49"/>
      <c r="CA872" s="49"/>
      <c r="CB872" s="49"/>
      <c r="CC872" s="49"/>
      <c r="CD872" s="49"/>
      <c r="CE872" s="49"/>
      <c r="CF872" s="49"/>
      <c r="CG872" s="49"/>
      <c r="CH872" s="49"/>
      <c r="CI872" s="49"/>
      <c r="CJ872" s="49"/>
      <c r="CK872" s="49"/>
      <c r="CL872" s="49"/>
      <c r="CM872" s="49"/>
      <c r="CN872" s="49"/>
      <c r="CO872" s="49"/>
      <c r="CP872" s="49"/>
      <c r="CQ872" s="49"/>
      <c r="CR872" s="49"/>
      <c r="CS872" s="49"/>
      <c r="CT872" s="49"/>
      <c r="CU872" s="49"/>
      <c r="CV872" s="49"/>
      <c r="CW872" s="49"/>
      <c r="CX872" s="49"/>
      <c r="CY872" s="49"/>
      <c r="CZ872" s="49"/>
      <c r="DA872" s="49"/>
      <c r="DB872" s="49"/>
      <c r="DC872" s="49"/>
      <c r="DD872" s="49"/>
      <c r="DE872" s="49"/>
      <c r="DF872" s="49"/>
      <c r="DG872" s="49"/>
      <c r="DH872" s="49"/>
      <c r="DI872" s="49"/>
      <c r="DJ872" s="49"/>
      <c r="DK872" s="49"/>
      <c r="DL872" s="49"/>
      <c r="DM872" s="49"/>
      <c r="DN872" s="49"/>
      <c r="DO872" s="49"/>
      <c r="DP872" s="49"/>
      <c r="DQ872" s="49"/>
      <c r="DR872" s="49"/>
      <c r="DS872" s="49"/>
      <c r="DT872" s="49"/>
      <c r="DU872" s="49"/>
      <c r="DV872" s="49"/>
      <c r="DW872" s="49"/>
      <c r="DX872" s="49"/>
      <c r="DY872" s="49"/>
      <c r="DZ872" s="49"/>
      <c r="EA872" s="49"/>
      <c r="EB872" s="49"/>
      <c r="EC872" s="49"/>
      <c r="ED872" s="49"/>
      <c r="EE872" s="49"/>
      <c r="EF872" s="49"/>
      <c r="EG872" s="49"/>
      <c r="EH872" s="49"/>
      <c r="EI872" s="49"/>
      <c r="EJ872" s="49"/>
      <c r="EK872" s="49"/>
      <c r="EL872" s="49"/>
      <c r="EM872" s="49"/>
      <c r="EN872" s="49"/>
      <c r="EO872" s="49"/>
      <c r="EP872" s="49"/>
      <c r="EQ872" s="49"/>
      <c r="ER872" s="49"/>
      <c r="ES872" s="49"/>
      <c r="ET872" s="49"/>
      <c r="EU872" s="49"/>
      <c r="EV872" s="49"/>
      <c r="EW872" s="49"/>
      <c r="EX872" s="49"/>
      <c r="EY872" s="49"/>
      <c r="EZ872" s="49"/>
      <c r="FA872" s="49"/>
      <c r="FB872" s="49"/>
      <c r="FC872" s="49"/>
      <c r="FD872" s="49"/>
      <c r="FE872" s="49"/>
      <c r="FF872" s="49"/>
      <c r="FG872" s="49"/>
      <c r="FH872" s="49"/>
    </row>
    <row r="873" spans="1:164" s="40" customFormat="1" x14ac:dyDescent="0.25">
      <c r="A873" s="34" t="s">
        <v>136</v>
      </c>
      <c r="B873" s="1"/>
      <c r="C873" s="51" t="s">
        <v>137</v>
      </c>
      <c r="D873" s="98"/>
      <c r="E873" s="97"/>
      <c r="F873" s="36">
        <v>0.12</v>
      </c>
      <c r="G873" s="38">
        <v>0.01</v>
      </c>
      <c r="H873" s="3">
        <v>10.199999999999999</v>
      </c>
      <c r="I873" s="36">
        <v>41.4</v>
      </c>
      <c r="J873" s="27" t="s">
        <v>138</v>
      </c>
      <c r="K873" s="5"/>
      <c r="L873" s="5"/>
      <c r="M873" s="5"/>
      <c r="N873" s="5"/>
      <c r="O873" s="5"/>
      <c r="P873" s="5"/>
      <c r="Q873" s="5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  <c r="CA873" s="6"/>
      <c r="CB873" s="6"/>
      <c r="CC873" s="6"/>
      <c r="CD873" s="6"/>
      <c r="CE873" s="6"/>
      <c r="CF873" s="6"/>
      <c r="CG873" s="6"/>
      <c r="CH873" s="6"/>
      <c r="CI873" s="6"/>
      <c r="CJ873" s="6"/>
      <c r="CK873" s="6"/>
      <c r="CL873" s="6"/>
      <c r="CM873" s="6"/>
      <c r="CN873" s="6"/>
      <c r="CO873" s="6"/>
      <c r="CP873" s="6"/>
      <c r="CQ873" s="6"/>
      <c r="CR873" s="6"/>
      <c r="CS873" s="6"/>
      <c r="CT873" s="6"/>
      <c r="CU873" s="6"/>
      <c r="CV873" s="6"/>
      <c r="CW873" s="6"/>
      <c r="CX873" s="6"/>
      <c r="CY873" s="6"/>
      <c r="CZ873" s="6"/>
      <c r="DA873" s="6"/>
      <c r="DB873" s="6"/>
      <c r="DC873" s="6"/>
      <c r="DD873" s="6"/>
      <c r="DE873" s="6"/>
      <c r="DF873" s="6"/>
      <c r="DG873" s="6"/>
      <c r="DH873" s="6"/>
      <c r="DI873" s="6"/>
      <c r="DJ873" s="6"/>
      <c r="DK873" s="6"/>
      <c r="DL873" s="6"/>
      <c r="DM873" s="6"/>
      <c r="DN873" s="6"/>
      <c r="DO873" s="6"/>
      <c r="DP873" s="6"/>
      <c r="DQ873" s="6"/>
      <c r="DR873" s="6"/>
      <c r="DS873" s="6"/>
      <c r="DT873" s="6"/>
      <c r="DU873" s="6"/>
      <c r="DV873" s="6"/>
      <c r="DW873" s="6"/>
      <c r="DX873" s="6"/>
      <c r="DY873" s="6"/>
      <c r="DZ873" s="6"/>
      <c r="EA873" s="6"/>
      <c r="EB873" s="6"/>
      <c r="EC873" s="6"/>
      <c r="ED873" s="6"/>
      <c r="EE873" s="6"/>
      <c r="EF873" s="6"/>
      <c r="EG873" s="6"/>
      <c r="EH873" s="6"/>
      <c r="EI873" s="6"/>
      <c r="EJ873" s="6"/>
      <c r="EK873" s="6"/>
      <c r="EL873" s="6"/>
      <c r="EM873" s="6"/>
      <c r="EN873" s="6"/>
      <c r="EO873" s="6"/>
      <c r="EP873" s="6"/>
      <c r="EQ873" s="6"/>
      <c r="ER873" s="6"/>
      <c r="ES873" s="6"/>
      <c r="ET873" s="6"/>
      <c r="EU873" s="6"/>
    </row>
    <row r="874" spans="1:164" s="40" customFormat="1" x14ac:dyDescent="0.25">
      <c r="A874" s="34"/>
      <c r="B874" s="1" t="s">
        <v>32</v>
      </c>
      <c r="C874" s="51"/>
      <c r="D874" s="56">
        <v>0.35</v>
      </c>
      <c r="E874" s="35">
        <v>0.35</v>
      </c>
      <c r="F874" s="36"/>
      <c r="G874" s="38"/>
      <c r="H874" s="3"/>
      <c r="I874" s="36"/>
      <c r="J874" s="27"/>
      <c r="K874" s="5"/>
      <c r="L874" s="5"/>
      <c r="M874" s="5"/>
      <c r="N874" s="5"/>
      <c r="O874" s="5"/>
      <c r="P874" s="5"/>
      <c r="Q874" s="5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6"/>
      <c r="DW874" s="6"/>
      <c r="DX874" s="6"/>
      <c r="DY874" s="6"/>
      <c r="DZ874" s="6"/>
      <c r="EA874" s="6"/>
      <c r="EB874" s="6"/>
      <c r="EC874" s="6"/>
      <c r="ED874" s="6"/>
      <c r="EE874" s="6"/>
      <c r="EF874" s="6"/>
      <c r="EG874" s="6"/>
      <c r="EH874" s="6"/>
      <c r="EI874" s="6"/>
      <c r="EJ874" s="6"/>
      <c r="EK874" s="6"/>
      <c r="EL874" s="6"/>
      <c r="EM874" s="6"/>
      <c r="EN874" s="6"/>
      <c r="EO874" s="6"/>
      <c r="EP874" s="6"/>
      <c r="EQ874" s="6"/>
      <c r="ER874" s="6"/>
      <c r="ES874" s="6"/>
      <c r="ET874" s="6"/>
      <c r="EU874" s="6"/>
    </row>
    <row r="875" spans="1:164" s="40" customFormat="1" x14ac:dyDescent="0.25">
      <c r="A875" s="34"/>
      <c r="B875" s="1" t="s">
        <v>74</v>
      </c>
      <c r="C875" s="51"/>
      <c r="D875" s="56">
        <v>5</v>
      </c>
      <c r="E875" s="35">
        <v>5</v>
      </c>
      <c r="F875" s="36"/>
      <c r="G875" s="38"/>
      <c r="H875" s="36"/>
      <c r="I875" s="36"/>
      <c r="J875" s="27"/>
      <c r="K875" s="5"/>
      <c r="L875" s="5"/>
      <c r="M875" s="5"/>
      <c r="N875" s="5"/>
      <c r="O875" s="5"/>
      <c r="P875" s="5"/>
      <c r="Q875" s="5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  <c r="CA875" s="6"/>
      <c r="CB875" s="6"/>
      <c r="CC875" s="6"/>
      <c r="CD875" s="6"/>
      <c r="CE875" s="6"/>
      <c r="CF875" s="6"/>
      <c r="CG875" s="6"/>
      <c r="CH875" s="6"/>
      <c r="CI875" s="6"/>
      <c r="CJ875" s="6"/>
      <c r="CK875" s="6"/>
      <c r="CL875" s="6"/>
      <c r="CM875" s="6"/>
      <c r="CN875" s="6"/>
      <c r="CO875" s="6"/>
      <c r="CP875" s="6"/>
      <c r="CQ875" s="6"/>
      <c r="CR875" s="6"/>
      <c r="CS875" s="6"/>
      <c r="CT875" s="6"/>
      <c r="CU875" s="6"/>
      <c r="CV875" s="6"/>
      <c r="CW875" s="6"/>
      <c r="CX875" s="6"/>
      <c r="CY875" s="6"/>
      <c r="CZ875" s="6"/>
      <c r="DA875" s="6"/>
      <c r="DB875" s="6"/>
      <c r="DC875" s="6"/>
      <c r="DD875" s="6"/>
      <c r="DE875" s="6"/>
      <c r="DF875" s="6"/>
      <c r="DG875" s="6"/>
      <c r="DH875" s="6"/>
      <c r="DI875" s="6"/>
      <c r="DJ875" s="6"/>
      <c r="DK875" s="6"/>
      <c r="DL875" s="6"/>
      <c r="DM875" s="6"/>
      <c r="DN875" s="6"/>
      <c r="DO875" s="6"/>
      <c r="DP875" s="6"/>
      <c r="DQ875" s="6"/>
      <c r="DR875" s="6"/>
      <c r="DS875" s="6"/>
      <c r="DT875" s="6"/>
      <c r="DU875" s="6"/>
      <c r="DV875" s="6"/>
      <c r="DW875" s="6"/>
      <c r="DX875" s="6"/>
      <c r="DY875" s="6"/>
      <c r="DZ875" s="6"/>
      <c r="EA875" s="6"/>
      <c r="EB875" s="6"/>
      <c r="EC875" s="6"/>
      <c r="ED875" s="6"/>
      <c r="EE875" s="6"/>
      <c r="EF875" s="6"/>
      <c r="EG875" s="6"/>
      <c r="EH875" s="6"/>
      <c r="EI875" s="6"/>
      <c r="EJ875" s="6"/>
      <c r="EK875" s="6"/>
      <c r="EL875" s="6"/>
      <c r="EM875" s="6"/>
      <c r="EN875" s="6"/>
      <c r="EO875" s="6"/>
      <c r="EP875" s="6"/>
      <c r="EQ875" s="6"/>
      <c r="ER875" s="6"/>
      <c r="ES875" s="6"/>
      <c r="ET875" s="6"/>
      <c r="EU875" s="6"/>
    </row>
    <row r="876" spans="1:164" s="40" customFormat="1" x14ac:dyDescent="0.25">
      <c r="A876" s="34"/>
      <c r="B876" s="1" t="s">
        <v>139</v>
      </c>
      <c r="C876" s="51"/>
      <c r="D876" s="121">
        <v>5.0999999999999996</v>
      </c>
      <c r="E876" s="35">
        <v>5</v>
      </c>
      <c r="F876" s="38"/>
      <c r="G876" s="3"/>
      <c r="H876" s="38"/>
      <c r="I876" s="3"/>
      <c r="J876" s="27"/>
      <c r="K876" s="5"/>
      <c r="L876" s="5"/>
      <c r="M876" s="5"/>
      <c r="N876" s="5"/>
      <c r="O876" s="5"/>
      <c r="P876" s="5"/>
      <c r="Q876" s="5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  <c r="CA876" s="6"/>
      <c r="CB876" s="6"/>
      <c r="CC876" s="6"/>
      <c r="CD876" s="6"/>
      <c r="CE876" s="6"/>
      <c r="CF876" s="6"/>
      <c r="CG876" s="6"/>
      <c r="CH876" s="6"/>
      <c r="CI876" s="6"/>
      <c r="CJ876" s="6"/>
      <c r="CK876" s="6"/>
      <c r="CL876" s="6"/>
      <c r="CM876" s="6"/>
      <c r="CN876" s="6"/>
      <c r="CO876" s="6"/>
      <c r="CP876" s="6"/>
      <c r="CQ876" s="6"/>
      <c r="CR876" s="6"/>
      <c r="CS876" s="6"/>
      <c r="CT876" s="6"/>
      <c r="CU876" s="6"/>
      <c r="CV876" s="6"/>
      <c r="CW876" s="6"/>
      <c r="CX876" s="6"/>
      <c r="CY876" s="6"/>
      <c r="CZ876" s="6"/>
      <c r="DA876" s="6"/>
      <c r="DB876" s="6"/>
      <c r="DC876" s="6"/>
      <c r="DD876" s="6"/>
      <c r="DE876" s="6"/>
      <c r="DF876" s="6"/>
      <c r="DG876" s="6"/>
      <c r="DH876" s="6"/>
      <c r="DI876" s="6"/>
      <c r="DJ876" s="6"/>
      <c r="DK876" s="6"/>
      <c r="DL876" s="6"/>
      <c r="DM876" s="6"/>
      <c r="DN876" s="6"/>
      <c r="DO876" s="6"/>
      <c r="DP876" s="6"/>
      <c r="DQ876" s="6"/>
      <c r="DR876" s="6"/>
      <c r="DS876" s="6"/>
      <c r="DT876" s="6"/>
      <c r="DU876" s="6"/>
      <c r="DV876" s="6"/>
      <c r="DW876" s="6"/>
      <c r="DX876" s="6"/>
      <c r="DY876" s="6"/>
      <c r="DZ876" s="6"/>
      <c r="EA876" s="6"/>
      <c r="EB876" s="6"/>
      <c r="EC876" s="6"/>
      <c r="ED876" s="6"/>
      <c r="EE876" s="6"/>
      <c r="EF876" s="6"/>
      <c r="EG876" s="6"/>
      <c r="EH876" s="6"/>
      <c r="EI876" s="6"/>
      <c r="EJ876" s="6"/>
      <c r="EK876" s="6"/>
      <c r="EL876" s="6"/>
      <c r="EM876" s="6"/>
      <c r="EN876" s="6"/>
      <c r="EO876" s="6"/>
      <c r="EP876" s="6"/>
      <c r="EQ876" s="6"/>
      <c r="ER876" s="6"/>
      <c r="ES876" s="6"/>
      <c r="ET876" s="6"/>
      <c r="EU876" s="6"/>
    </row>
    <row r="877" spans="1:164" s="40" customFormat="1" x14ac:dyDescent="0.25">
      <c r="A877" s="34"/>
      <c r="B877" s="1" t="s">
        <v>33</v>
      </c>
      <c r="C877" s="51"/>
      <c r="D877" s="97">
        <v>180</v>
      </c>
      <c r="E877" s="97">
        <v>180</v>
      </c>
      <c r="F877" s="38"/>
      <c r="G877" s="3"/>
      <c r="H877" s="38"/>
      <c r="I877" s="3"/>
      <c r="J877" s="27"/>
      <c r="K877" s="5"/>
      <c r="L877" s="5"/>
      <c r="M877" s="5"/>
      <c r="N877" s="5"/>
      <c r="O877" s="5"/>
      <c r="P877" s="5"/>
      <c r="Q877" s="5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  <c r="CB877" s="6"/>
      <c r="CC877" s="6"/>
      <c r="CD877" s="6"/>
      <c r="CE877" s="6"/>
      <c r="CF877" s="6"/>
      <c r="CG877" s="6"/>
      <c r="CH877" s="6"/>
      <c r="CI877" s="6"/>
      <c r="CJ877" s="6"/>
      <c r="CK877" s="6"/>
      <c r="CL877" s="6"/>
      <c r="CM877" s="6"/>
      <c r="CN877" s="6"/>
      <c r="CO877" s="6"/>
      <c r="CP877" s="6"/>
      <c r="CQ877" s="6"/>
      <c r="CR877" s="6"/>
      <c r="CS877" s="6"/>
      <c r="CT877" s="6"/>
      <c r="CU877" s="6"/>
      <c r="CV877" s="6"/>
      <c r="CW877" s="6"/>
      <c r="CX877" s="6"/>
      <c r="CY877" s="6"/>
      <c r="CZ877" s="6"/>
      <c r="DA877" s="6"/>
      <c r="DB877" s="6"/>
      <c r="DC877" s="6"/>
      <c r="DD877" s="6"/>
      <c r="DE877" s="6"/>
      <c r="DF877" s="6"/>
      <c r="DG877" s="6"/>
      <c r="DH877" s="6"/>
      <c r="DI877" s="6"/>
      <c r="DJ877" s="6"/>
      <c r="DK877" s="6"/>
      <c r="DL877" s="6"/>
      <c r="DM877" s="6"/>
      <c r="DN877" s="6"/>
      <c r="DO877" s="6"/>
      <c r="DP877" s="6"/>
      <c r="DQ877" s="6"/>
      <c r="DR877" s="6"/>
      <c r="DS877" s="6"/>
      <c r="DT877" s="6"/>
      <c r="DU877" s="6"/>
      <c r="DV877" s="6"/>
      <c r="DW877" s="6"/>
      <c r="DX877" s="6"/>
      <c r="DY877" s="6"/>
      <c r="DZ877" s="6"/>
      <c r="EA877" s="6"/>
      <c r="EB877" s="6"/>
      <c r="EC877" s="6"/>
      <c r="ED877" s="6"/>
      <c r="EE877" s="6"/>
      <c r="EF877" s="6"/>
      <c r="EG877" s="6"/>
      <c r="EH877" s="6"/>
      <c r="EI877" s="6"/>
      <c r="EJ877" s="6"/>
      <c r="EK877" s="6"/>
      <c r="EL877" s="6"/>
      <c r="EM877" s="6"/>
      <c r="EN877" s="6"/>
      <c r="EO877" s="6"/>
      <c r="EP877" s="6"/>
      <c r="EQ877" s="6"/>
      <c r="ER877" s="6"/>
      <c r="ES877" s="6"/>
      <c r="ET877" s="6"/>
      <c r="EU877" s="6"/>
    </row>
    <row r="878" spans="1:164" x14ac:dyDescent="0.25">
      <c r="A878" s="34" t="s">
        <v>60</v>
      </c>
      <c r="C878" s="35">
        <v>20</v>
      </c>
      <c r="D878" s="38">
        <v>20</v>
      </c>
      <c r="E878" s="38">
        <v>20</v>
      </c>
      <c r="F878" s="38">
        <v>1.52</v>
      </c>
      <c r="G878" s="3">
        <v>0.16</v>
      </c>
      <c r="H878" s="38">
        <v>9.84</v>
      </c>
      <c r="I878" s="3">
        <v>47</v>
      </c>
      <c r="J878" s="27"/>
    </row>
    <row r="879" spans="1:164" ht="21" customHeight="1" x14ac:dyDescent="0.25">
      <c r="A879" s="53" t="s">
        <v>39</v>
      </c>
      <c r="B879" s="54"/>
      <c r="C879" s="55">
        <v>510</v>
      </c>
      <c r="D879" s="84"/>
      <c r="E879" s="31"/>
      <c r="F879" s="84">
        <f>SUM(F852:F878)</f>
        <v>16.64</v>
      </c>
      <c r="G879" s="84">
        <f>SUM(G852:G878)</f>
        <v>17.200000000000003</v>
      </c>
      <c r="H879" s="84">
        <f>SUM(H852:H878)</f>
        <v>81.64</v>
      </c>
      <c r="I879" s="84">
        <f>SUM(I852:I878)</f>
        <v>544</v>
      </c>
      <c r="J879" s="33"/>
    </row>
    <row r="880" spans="1:164" ht="15" customHeight="1" x14ac:dyDescent="0.25">
      <c r="A880" s="53" t="s">
        <v>92</v>
      </c>
      <c r="B880" s="54"/>
      <c r="C880" s="55">
        <f>C807+C810+C850+C879</f>
        <v>1706.5</v>
      </c>
      <c r="D880" s="107"/>
      <c r="E880" s="31"/>
      <c r="F880" s="166">
        <f>F807+F810+F850+F879</f>
        <v>50.096666666666664</v>
      </c>
      <c r="G880" s="166">
        <f>G807+G810+G850+G879</f>
        <v>53.037666666666667</v>
      </c>
      <c r="H880" s="166">
        <f>H807+H810+H850+H879</f>
        <v>239.91166666666663</v>
      </c>
      <c r="I880" s="166">
        <f>I807+I810+I850+I879</f>
        <v>1622.7</v>
      </c>
      <c r="J880" s="168"/>
    </row>
    <row r="881" spans="1:10" ht="15" customHeight="1" x14ac:dyDescent="0.25">
      <c r="A881" s="53" t="s">
        <v>292</v>
      </c>
      <c r="B881" s="54"/>
      <c r="C881" s="31">
        <f>C100+C185+C276+C354+C435+C529+C611+C707+C785+C880</f>
        <v>16902</v>
      </c>
      <c r="D881" s="31"/>
      <c r="E881" s="31"/>
      <c r="F881" s="31">
        <f>F100+F185+F276+F354+F435+F529+F611+F707+F785+F880</f>
        <v>486.351</v>
      </c>
      <c r="G881" s="31">
        <f>G100+G185+G276+G354+G435+G529+G611+G707+G785+G880</f>
        <v>540.36199999999997</v>
      </c>
      <c r="H881" s="31">
        <f>H100+H185+H276+H354+H435+H529+H611+H707+H785+H880</f>
        <v>2348.8879999999999</v>
      </c>
      <c r="I881" s="31">
        <f>I100+I185+I276+I354+I435+I529+I611+I707+I785+I880</f>
        <v>16201.5</v>
      </c>
      <c r="J881" s="168"/>
    </row>
    <row r="882" spans="1:10" x14ac:dyDescent="0.25">
      <c r="A882" s="68" t="s">
        <v>293</v>
      </c>
      <c r="B882" s="68"/>
      <c r="C882" s="68"/>
      <c r="D882" s="169"/>
      <c r="E882" s="68"/>
      <c r="F882" s="170"/>
      <c r="G882" s="170"/>
      <c r="H882" s="170"/>
      <c r="I882" s="170"/>
      <c r="J882" s="66"/>
    </row>
    <row r="883" spans="1:10" x14ac:dyDescent="0.25">
      <c r="A883" s="397" t="s">
        <v>294</v>
      </c>
      <c r="B883" s="397"/>
      <c r="C883" s="397"/>
      <c r="D883" s="397"/>
      <c r="E883" s="397"/>
      <c r="F883" s="397"/>
      <c r="G883" s="397"/>
      <c r="H883" s="397"/>
      <c r="I883" s="397"/>
      <c r="J883" s="66"/>
    </row>
    <row r="884" spans="1:10" x14ac:dyDescent="0.25">
      <c r="A884" s="396" t="s">
        <v>295</v>
      </c>
      <c r="B884" s="396"/>
      <c r="C884" s="396"/>
      <c r="D884" s="396"/>
      <c r="E884" s="396"/>
      <c r="F884" s="396"/>
      <c r="G884" s="396"/>
      <c r="H884" s="396"/>
      <c r="I884" s="396"/>
      <c r="J884" s="66"/>
    </row>
    <row r="885" spans="1:10" x14ac:dyDescent="0.25">
      <c r="A885" s="396" t="s">
        <v>296</v>
      </c>
      <c r="B885" s="396"/>
      <c r="C885" s="396"/>
      <c r="D885" s="396"/>
      <c r="E885" s="396"/>
      <c r="F885" s="396"/>
      <c r="G885" s="396"/>
      <c r="H885" s="396"/>
      <c r="I885" s="396"/>
      <c r="J885" s="66"/>
    </row>
    <row r="886" spans="1:10" x14ac:dyDescent="0.25">
      <c r="A886" s="396" t="s">
        <v>297</v>
      </c>
      <c r="B886" s="396"/>
      <c r="C886" s="396"/>
      <c r="D886" s="396"/>
      <c r="E886" s="396"/>
      <c r="F886" s="396"/>
      <c r="G886" s="396"/>
      <c r="H886" s="396"/>
      <c r="I886" s="396"/>
      <c r="J886" s="66"/>
    </row>
    <row r="887" spans="1:10" x14ac:dyDescent="0.25">
      <c r="A887" s="396" t="s">
        <v>298</v>
      </c>
      <c r="B887" s="396"/>
      <c r="C887" s="396"/>
      <c r="D887" s="396"/>
      <c r="E887" s="396"/>
      <c r="F887" s="396"/>
      <c r="G887" s="396"/>
      <c r="H887" s="396"/>
      <c r="I887" s="396"/>
      <c r="J887" s="66"/>
    </row>
    <row r="888" spans="1:10" x14ac:dyDescent="0.25">
      <c r="A888" s="396" t="s">
        <v>299</v>
      </c>
      <c r="B888" s="396"/>
      <c r="C888" s="396"/>
      <c r="D888" s="396"/>
      <c r="E888" s="396"/>
      <c r="F888" s="396"/>
      <c r="G888" s="396"/>
      <c r="H888" s="396"/>
      <c r="I888" s="396"/>
      <c r="J888" s="66"/>
    </row>
    <row r="889" spans="1:10" x14ac:dyDescent="0.25">
      <c r="A889" s="396" t="s">
        <v>300</v>
      </c>
      <c r="B889" s="396"/>
      <c r="C889" s="396"/>
      <c r="D889" s="396"/>
      <c r="E889" s="396"/>
      <c r="F889" s="396"/>
      <c r="G889" s="396"/>
      <c r="H889" s="396"/>
      <c r="I889" s="396"/>
      <c r="J889" s="66"/>
    </row>
    <row r="890" spans="1:10" x14ac:dyDescent="0.25">
      <c r="A890" s="396" t="s">
        <v>301</v>
      </c>
      <c r="B890" s="396"/>
      <c r="C890" s="396"/>
      <c r="D890" s="396"/>
      <c r="E890" s="396"/>
      <c r="F890" s="396"/>
      <c r="G890" s="396"/>
      <c r="H890" s="396"/>
      <c r="I890" s="396"/>
      <c r="J890" s="66"/>
    </row>
    <row r="891" spans="1:10" x14ac:dyDescent="0.25">
      <c r="A891" s="396" t="s">
        <v>302</v>
      </c>
      <c r="B891" s="396"/>
      <c r="C891" s="396"/>
      <c r="D891" s="396"/>
      <c r="E891" s="396"/>
      <c r="F891" s="396"/>
      <c r="G891" s="396"/>
      <c r="H891" s="396"/>
      <c r="I891" s="396"/>
      <c r="J891" s="66"/>
    </row>
    <row r="892" spans="1:10" x14ac:dyDescent="0.25">
      <c r="A892" s="396" t="s">
        <v>303</v>
      </c>
      <c r="B892" s="396"/>
      <c r="C892" s="396"/>
      <c r="D892" s="396"/>
      <c r="E892" s="396"/>
      <c r="F892" s="396"/>
      <c r="G892" s="396"/>
      <c r="H892" s="396"/>
      <c r="I892" s="396"/>
      <c r="J892" s="66"/>
    </row>
    <row r="893" spans="1:10" x14ac:dyDescent="0.25">
      <c r="A893" s="396" t="s">
        <v>304</v>
      </c>
      <c r="B893" s="396"/>
      <c r="C893" s="396"/>
      <c r="D893" s="396"/>
      <c r="E893" s="396"/>
      <c r="F893" s="396"/>
      <c r="G893" s="396"/>
      <c r="H893" s="396"/>
      <c r="I893" s="396"/>
      <c r="J893" s="66"/>
    </row>
    <row r="894" spans="1:10" x14ac:dyDescent="0.25">
      <c r="A894" s="396" t="s">
        <v>305</v>
      </c>
      <c r="B894" s="396"/>
      <c r="C894" s="396"/>
      <c r="D894" s="396"/>
      <c r="E894" s="396"/>
      <c r="F894" s="396"/>
      <c r="G894" s="396"/>
      <c r="H894" s="396"/>
      <c r="I894" s="396"/>
      <c r="J894" s="66"/>
    </row>
    <row r="895" spans="1:10" x14ac:dyDescent="0.25">
      <c r="A895" s="396" t="s">
        <v>306</v>
      </c>
      <c r="B895" s="396"/>
      <c r="C895" s="396"/>
      <c r="D895" s="396"/>
      <c r="E895" s="396"/>
      <c r="F895" s="396"/>
      <c r="G895" s="396"/>
      <c r="H895" s="396"/>
      <c r="I895" s="396"/>
      <c r="J895" s="66"/>
    </row>
    <row r="896" spans="1:10" x14ac:dyDescent="0.25">
      <c r="A896" s="397" t="s">
        <v>307</v>
      </c>
      <c r="B896" s="397"/>
      <c r="C896" s="397"/>
      <c r="D896" s="397"/>
      <c r="E896" s="397"/>
      <c r="F896" s="397"/>
      <c r="G896" s="397"/>
      <c r="H896" s="397"/>
      <c r="I896" s="397"/>
      <c r="J896" s="66"/>
    </row>
    <row r="897" spans="1:105" x14ac:dyDescent="0.25">
      <c r="A897" s="397" t="s">
        <v>308</v>
      </c>
      <c r="B897" s="397"/>
      <c r="C897" s="397"/>
      <c r="D897" s="397"/>
      <c r="E897" s="397"/>
      <c r="F897" s="397"/>
      <c r="G897" s="397"/>
      <c r="H897" s="397"/>
      <c r="I897" s="397"/>
      <c r="J897" s="66"/>
    </row>
    <row r="898" spans="1:105" x14ac:dyDescent="0.25">
      <c r="A898" s="396" t="s">
        <v>309</v>
      </c>
      <c r="B898" s="396"/>
      <c r="C898" s="396"/>
      <c r="D898" s="396"/>
      <c r="E898" s="396"/>
      <c r="F898" s="396"/>
      <c r="G898" s="396"/>
      <c r="H898" s="396"/>
      <c r="I898" s="396"/>
      <c r="J898" s="66"/>
    </row>
    <row r="899" spans="1:105" x14ac:dyDescent="0.25">
      <c r="A899" s="396" t="s">
        <v>310</v>
      </c>
      <c r="B899" s="396"/>
      <c r="C899" s="396"/>
      <c r="D899" s="396"/>
      <c r="E899" s="396"/>
      <c r="F899" s="396"/>
      <c r="G899" s="396"/>
      <c r="H899" s="396"/>
      <c r="I899" s="396"/>
      <c r="J899" s="66"/>
    </row>
    <row r="900" spans="1:105" x14ac:dyDescent="0.25">
      <c r="A900" s="396" t="s">
        <v>311</v>
      </c>
      <c r="B900" s="396"/>
      <c r="C900" s="396"/>
      <c r="D900" s="396"/>
      <c r="E900" s="396"/>
      <c r="F900" s="396"/>
      <c r="G900" s="396"/>
      <c r="H900" s="396"/>
      <c r="I900" s="396"/>
      <c r="J900" s="66"/>
    </row>
    <row r="901" spans="1:105" x14ac:dyDescent="0.25">
      <c r="A901" s="396" t="s">
        <v>312</v>
      </c>
      <c r="B901" s="396"/>
      <c r="C901" s="396"/>
      <c r="D901" s="396"/>
      <c r="E901" s="396"/>
      <c r="F901" s="396"/>
      <c r="G901" s="396"/>
      <c r="H901" s="396"/>
      <c r="I901" s="396"/>
      <c r="J901" s="66"/>
    </row>
    <row r="902" spans="1:105" x14ac:dyDescent="0.25">
      <c r="A902" s="396" t="s">
        <v>313</v>
      </c>
      <c r="B902" s="396"/>
      <c r="C902" s="396"/>
      <c r="D902" s="396"/>
      <c r="E902" s="396"/>
      <c r="F902" s="396"/>
      <c r="G902" s="396"/>
      <c r="H902" s="396"/>
      <c r="I902" s="396"/>
      <c r="J902" s="66"/>
    </row>
    <row r="903" spans="1:105" x14ac:dyDescent="0.25">
      <c r="A903" s="396" t="s">
        <v>314</v>
      </c>
      <c r="B903" s="396"/>
      <c r="C903" s="396"/>
      <c r="D903" s="396"/>
      <c r="E903" s="396"/>
      <c r="F903" s="396"/>
      <c r="G903" s="396"/>
      <c r="H903" s="10"/>
      <c r="I903" s="10"/>
      <c r="J903" s="66"/>
      <c r="R903" s="91"/>
      <c r="S903" s="91"/>
      <c r="T903" s="91"/>
      <c r="U903" s="91"/>
      <c r="V903" s="91"/>
      <c r="W903" s="91"/>
      <c r="X903" s="91"/>
      <c r="Y903" s="91"/>
      <c r="Z903" s="91"/>
      <c r="AA903" s="91"/>
      <c r="AB903" s="91"/>
      <c r="AC903" s="91"/>
      <c r="AD903" s="91"/>
      <c r="AE903" s="91"/>
      <c r="AF903" s="91"/>
      <c r="AG903" s="91"/>
      <c r="AH903" s="91"/>
      <c r="AI903" s="91"/>
      <c r="AJ903" s="91"/>
      <c r="AK903" s="91"/>
      <c r="AL903" s="91"/>
      <c r="AM903" s="91"/>
      <c r="AN903" s="91"/>
      <c r="AO903" s="91"/>
      <c r="AP903" s="91"/>
      <c r="AQ903" s="91"/>
      <c r="AR903" s="91"/>
      <c r="AS903" s="91"/>
      <c r="AT903" s="91"/>
      <c r="AU903" s="91"/>
      <c r="AV903" s="91"/>
      <c r="AW903" s="91"/>
      <c r="AX903" s="91"/>
      <c r="AY903" s="91"/>
      <c r="AZ903" s="91"/>
      <c r="BA903" s="91"/>
      <c r="BB903" s="91"/>
      <c r="BC903" s="91"/>
      <c r="BD903" s="91"/>
      <c r="BE903" s="91"/>
      <c r="BF903" s="91"/>
      <c r="BG903" s="91"/>
      <c r="BH903" s="91"/>
      <c r="BI903" s="91"/>
      <c r="BJ903" s="91"/>
      <c r="BK903" s="91"/>
      <c r="BL903" s="91"/>
      <c r="BM903" s="91"/>
      <c r="BN903" s="91"/>
      <c r="BO903" s="91"/>
      <c r="BP903" s="91"/>
      <c r="BQ903" s="91"/>
      <c r="BR903" s="91"/>
      <c r="BS903" s="91"/>
      <c r="BT903" s="91"/>
      <c r="BU903" s="91"/>
      <c r="BV903" s="91"/>
      <c r="BW903" s="91"/>
      <c r="BX903" s="91"/>
      <c r="BY903" s="91"/>
      <c r="BZ903" s="91"/>
      <c r="CA903" s="91"/>
      <c r="CB903" s="91"/>
      <c r="CC903" s="91"/>
      <c r="CD903" s="91"/>
      <c r="CE903" s="91"/>
      <c r="CF903" s="91"/>
      <c r="CG903" s="91"/>
      <c r="CH903" s="91"/>
      <c r="CI903" s="91"/>
      <c r="CJ903" s="91"/>
      <c r="CK903" s="91"/>
      <c r="CL903" s="91"/>
      <c r="CM903" s="91"/>
      <c r="CN903" s="91"/>
      <c r="CO903" s="91"/>
      <c r="CP903" s="91"/>
      <c r="CQ903" s="91"/>
      <c r="CR903" s="91"/>
      <c r="CS903" s="91"/>
      <c r="CT903" s="91"/>
      <c r="CU903" s="91"/>
      <c r="CV903" s="91"/>
      <c r="CW903" s="91"/>
      <c r="CX903" s="91"/>
      <c r="CY903" s="91"/>
      <c r="CZ903" s="91"/>
      <c r="DA903" s="91"/>
    </row>
    <row r="904" spans="1:105" x14ac:dyDescent="0.25">
      <c r="A904" s="396" t="s">
        <v>315</v>
      </c>
      <c r="B904" s="396"/>
      <c r="C904" s="396"/>
      <c r="D904" s="396"/>
      <c r="E904" s="396"/>
      <c r="F904" s="396"/>
      <c r="G904" s="396"/>
      <c r="H904" s="396"/>
      <c r="I904" s="396"/>
      <c r="J904" s="66"/>
    </row>
    <row r="905" spans="1:105" x14ac:dyDescent="0.25">
      <c r="A905" s="396" t="s">
        <v>316</v>
      </c>
      <c r="B905" s="396"/>
      <c r="C905" s="396"/>
      <c r="D905" s="396"/>
      <c r="E905" s="396"/>
      <c r="F905" s="396"/>
      <c r="G905" s="396"/>
      <c r="H905" s="396"/>
      <c r="I905" s="396"/>
      <c r="J905" s="66"/>
    </row>
    <row r="906" spans="1:105" x14ac:dyDescent="0.25">
      <c r="A906" s="396" t="s">
        <v>317</v>
      </c>
      <c r="B906" s="396"/>
      <c r="C906" s="396"/>
      <c r="D906" s="396"/>
      <c r="E906" s="396"/>
      <c r="F906" s="396"/>
      <c r="G906" s="396"/>
      <c r="H906" s="396"/>
      <c r="I906" s="396"/>
      <c r="J906" s="66"/>
    </row>
    <row r="907" spans="1:105" x14ac:dyDescent="0.25">
      <c r="A907" s="396" t="s">
        <v>318</v>
      </c>
      <c r="B907" s="396"/>
      <c r="C907" s="396"/>
      <c r="D907" s="396"/>
      <c r="E907" s="396"/>
      <c r="F907" s="396"/>
      <c r="G907" s="396"/>
      <c r="H907" s="396"/>
      <c r="I907" s="396"/>
      <c r="J907" s="66"/>
    </row>
    <row r="908" spans="1:105" x14ac:dyDescent="0.25">
      <c r="A908" s="396" t="s">
        <v>319</v>
      </c>
      <c r="B908" s="396"/>
      <c r="C908" s="396"/>
      <c r="D908" s="396"/>
      <c r="E908" s="396"/>
      <c r="F908" s="396"/>
      <c r="G908" s="396"/>
      <c r="H908" s="396"/>
      <c r="I908" s="396"/>
      <c r="J908" s="66"/>
    </row>
  </sheetData>
  <mergeCells count="36">
    <mergeCell ref="F6:H6"/>
    <mergeCell ref="F103:H103"/>
    <mergeCell ref="F188:H188"/>
    <mergeCell ref="F279:H279"/>
    <mergeCell ref="F358:H358"/>
    <mergeCell ref="F438:H438"/>
    <mergeCell ref="F532:H532"/>
    <mergeCell ref="F613:H613"/>
    <mergeCell ref="F709:H709"/>
    <mergeCell ref="F787:H787"/>
    <mergeCell ref="A883:I883"/>
    <mergeCell ref="A884:I884"/>
    <mergeCell ref="A885:I885"/>
    <mergeCell ref="A886:I886"/>
    <mergeCell ref="A887:I887"/>
    <mergeCell ref="A888:I888"/>
    <mergeCell ref="A889:I889"/>
    <mergeCell ref="A890:I890"/>
    <mergeCell ref="A891:I891"/>
    <mergeCell ref="A892:I892"/>
    <mergeCell ref="A893:I893"/>
    <mergeCell ref="A894:I894"/>
    <mergeCell ref="A895:I895"/>
    <mergeCell ref="A896:I896"/>
    <mergeCell ref="A897:I897"/>
    <mergeCell ref="A898:I898"/>
    <mergeCell ref="A899:I899"/>
    <mergeCell ref="A900:I900"/>
    <mergeCell ref="A901:I901"/>
    <mergeCell ref="A902:I902"/>
    <mergeCell ref="A908:I908"/>
    <mergeCell ref="A903:G903"/>
    <mergeCell ref="A904:I904"/>
    <mergeCell ref="A905:I905"/>
    <mergeCell ref="A906:I906"/>
    <mergeCell ref="A907:I907"/>
  </mergeCells>
  <pageMargins left="0.25" right="0.25" top="0.75" bottom="0.75" header="0.3" footer="0.3"/>
  <pageSetup paperSize="9" scale="1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4"/>
  <sheetViews>
    <sheetView topLeftCell="A22" workbookViewId="0">
      <selection activeCell="A98" sqref="A98:XFD98"/>
    </sheetView>
  </sheetViews>
  <sheetFormatPr defaultRowHeight="15" x14ac:dyDescent="0.25"/>
  <cols>
    <col min="1" max="1" width="47.5703125" style="171" customWidth="1"/>
    <col min="2" max="2" width="14.42578125" style="171" customWidth="1"/>
    <col min="3" max="3" width="13.42578125" style="172" customWidth="1"/>
    <col min="4" max="4" width="11.42578125" style="173" customWidth="1"/>
    <col min="5" max="5" width="10" style="173" customWidth="1"/>
    <col min="6" max="6" width="11.42578125" style="173" customWidth="1"/>
    <col min="7" max="7" width="13.85546875" style="173" customWidth="1"/>
    <col min="8" max="8" width="19.85546875" style="174" customWidth="1"/>
    <col min="9" max="13" width="9.140625" style="175"/>
  </cols>
  <sheetData>
    <row r="1" spans="1:8" ht="17.25" customHeight="1" x14ac:dyDescent="0.25">
      <c r="A1" s="171" t="s">
        <v>320</v>
      </c>
      <c r="C1" s="171"/>
      <c r="D1" s="176"/>
      <c r="E1" s="416" t="s">
        <v>321</v>
      </c>
      <c r="F1" s="416"/>
      <c r="G1" s="416"/>
      <c r="H1" s="175"/>
    </row>
    <row r="2" spans="1:8" ht="55.5" customHeight="1" x14ac:dyDescent="0.25">
      <c r="A2" s="171" t="s">
        <v>322</v>
      </c>
      <c r="C2" s="171"/>
      <c r="D2" s="176"/>
      <c r="E2" s="417" t="s">
        <v>323</v>
      </c>
      <c r="F2" s="417"/>
      <c r="G2" s="417"/>
      <c r="H2" s="175"/>
    </row>
    <row r="3" spans="1:8" x14ac:dyDescent="0.25">
      <c r="A3" s="175" t="s">
        <v>324</v>
      </c>
      <c r="B3" s="175"/>
      <c r="C3" s="177"/>
      <c r="D3" s="178"/>
      <c r="E3" s="418" t="s">
        <v>325</v>
      </c>
      <c r="F3" s="418"/>
      <c r="G3" s="418"/>
      <c r="H3" s="175"/>
    </row>
    <row r="4" spans="1:8" x14ac:dyDescent="0.25">
      <c r="A4" s="175"/>
      <c r="B4" s="175"/>
      <c r="C4" s="177"/>
      <c r="D4" s="178"/>
      <c r="E4" s="418" t="s">
        <v>326</v>
      </c>
      <c r="F4" s="418"/>
      <c r="G4" s="418"/>
      <c r="H4" s="175"/>
    </row>
    <row r="5" spans="1:8" x14ac:dyDescent="0.25">
      <c r="A5" s="175"/>
      <c r="B5" s="175"/>
      <c r="C5" s="179" t="s">
        <v>327</v>
      </c>
      <c r="D5" s="179"/>
      <c r="E5" s="179"/>
      <c r="F5" s="179"/>
      <c r="G5" s="179"/>
      <c r="H5" s="175"/>
    </row>
    <row r="6" spans="1:8" ht="31.5" customHeight="1" x14ac:dyDescent="0.25">
      <c r="A6" s="175"/>
      <c r="B6" s="175"/>
      <c r="C6" s="180" t="s">
        <v>1</v>
      </c>
      <c r="D6" s="180"/>
      <c r="E6" s="180"/>
      <c r="F6" s="180"/>
      <c r="G6" s="180"/>
      <c r="H6" s="175"/>
    </row>
    <row r="7" spans="1:8" x14ac:dyDescent="0.25">
      <c r="A7" s="175"/>
      <c r="B7" s="175"/>
      <c r="C7" s="180" t="s">
        <v>328</v>
      </c>
      <c r="D7" s="180"/>
      <c r="E7" s="180"/>
      <c r="F7" s="180"/>
      <c r="G7" s="180"/>
      <c r="H7" s="175"/>
    </row>
    <row r="8" spans="1:8" ht="22.5" customHeight="1" x14ac:dyDescent="0.25">
      <c r="A8" s="175"/>
      <c r="B8" s="175" t="s">
        <v>329</v>
      </c>
      <c r="C8" s="175"/>
      <c r="D8" s="180"/>
      <c r="E8" s="180"/>
      <c r="F8" s="180"/>
      <c r="G8" s="180"/>
      <c r="H8" s="175"/>
    </row>
    <row r="9" spans="1:8" ht="31.5" customHeight="1" x14ac:dyDescent="0.25">
      <c r="A9" s="171" t="s">
        <v>3</v>
      </c>
      <c r="C9" s="181"/>
      <c r="H9" s="182"/>
    </row>
    <row r="10" spans="1:8" ht="22.5" customHeight="1" x14ac:dyDescent="0.25">
      <c r="A10" s="401" t="s">
        <v>4</v>
      </c>
      <c r="B10" s="402"/>
      <c r="C10" s="403" t="s">
        <v>5</v>
      </c>
      <c r="D10" s="406" t="s">
        <v>7</v>
      </c>
      <c r="E10" s="407"/>
      <c r="F10" s="408"/>
      <c r="G10" s="186" t="s">
        <v>8</v>
      </c>
      <c r="H10" s="189" t="s">
        <v>9</v>
      </c>
    </row>
    <row r="11" spans="1:8" ht="31.5" customHeight="1" x14ac:dyDescent="0.25">
      <c r="A11" s="409" t="s">
        <v>10</v>
      </c>
      <c r="B11" s="410"/>
      <c r="C11" s="404"/>
      <c r="D11" s="193"/>
      <c r="E11" s="194"/>
      <c r="F11" s="195"/>
      <c r="G11" s="196" t="s">
        <v>12</v>
      </c>
      <c r="H11" s="197"/>
    </row>
    <row r="12" spans="1:8" x14ac:dyDescent="0.25">
      <c r="A12" s="411"/>
      <c r="B12" s="412"/>
      <c r="C12" s="405"/>
      <c r="D12" s="201" t="s">
        <v>15</v>
      </c>
      <c r="E12" s="201" t="s">
        <v>16</v>
      </c>
      <c r="F12" s="202" t="s">
        <v>17</v>
      </c>
      <c r="G12" s="202" t="s">
        <v>18</v>
      </c>
      <c r="H12" s="203"/>
    </row>
    <row r="13" spans="1:8" x14ac:dyDescent="0.25">
      <c r="A13" s="204"/>
      <c r="B13" s="205" t="s">
        <v>19</v>
      </c>
      <c r="C13" s="206"/>
      <c r="D13" s="207"/>
      <c r="E13" s="207"/>
      <c r="F13" s="208"/>
      <c r="G13" s="207"/>
      <c r="H13" s="189"/>
    </row>
    <row r="14" spans="1:8" x14ac:dyDescent="0.25">
      <c r="A14" s="209" t="s">
        <v>330</v>
      </c>
      <c r="C14" s="210" t="s">
        <v>331</v>
      </c>
      <c r="D14" s="211">
        <v>7.5</v>
      </c>
      <c r="E14" s="207">
        <v>7.5</v>
      </c>
      <c r="F14" s="207">
        <v>18.399999999999999</v>
      </c>
      <c r="G14" s="211">
        <v>171.1</v>
      </c>
      <c r="H14" s="197" t="s">
        <v>22</v>
      </c>
    </row>
    <row r="15" spans="1:8" x14ac:dyDescent="0.25">
      <c r="A15" s="212" t="s">
        <v>29</v>
      </c>
      <c r="B15" s="175"/>
      <c r="C15" s="213" t="s">
        <v>332</v>
      </c>
      <c r="D15" s="214">
        <v>0.05</v>
      </c>
      <c r="E15" s="215">
        <v>0.01</v>
      </c>
      <c r="F15" s="179">
        <v>4.42</v>
      </c>
      <c r="G15" s="215">
        <v>18</v>
      </c>
      <c r="H15" s="197" t="s">
        <v>31</v>
      </c>
    </row>
    <row r="16" spans="1:8" x14ac:dyDescent="0.25">
      <c r="A16" s="209" t="s">
        <v>34</v>
      </c>
      <c r="C16" s="216" t="s">
        <v>35</v>
      </c>
      <c r="D16" s="217">
        <v>1.9</v>
      </c>
      <c r="E16" s="210">
        <v>4.4000000000000004</v>
      </c>
      <c r="F16" s="218">
        <v>13</v>
      </c>
      <c r="G16" s="210">
        <v>99</v>
      </c>
      <c r="H16" s="197" t="s">
        <v>36</v>
      </c>
    </row>
    <row r="17" spans="1:8" x14ac:dyDescent="0.25">
      <c r="A17" s="219" t="s">
        <v>39</v>
      </c>
      <c r="B17" s="220"/>
      <c r="C17" s="221">
        <v>347</v>
      </c>
      <c r="D17" s="201">
        <f>SUM(D13:D16)</f>
        <v>9.4499999999999993</v>
      </c>
      <c r="E17" s="201">
        <f>SUM(E13:E16)</f>
        <v>11.91</v>
      </c>
      <c r="F17" s="201">
        <f>SUM(F13:F16)</f>
        <v>35.82</v>
      </c>
      <c r="G17" s="201">
        <f>SUM(G13:G16)</f>
        <v>288.10000000000002</v>
      </c>
      <c r="H17" s="203"/>
    </row>
    <row r="18" spans="1:8" x14ac:dyDescent="0.25">
      <c r="A18" s="209" t="s">
        <v>40</v>
      </c>
      <c r="C18" s="210">
        <v>125</v>
      </c>
      <c r="D18" s="211">
        <v>0.6</v>
      </c>
      <c r="E18" s="207">
        <v>0.3</v>
      </c>
      <c r="F18" s="173">
        <v>13</v>
      </c>
      <c r="G18" s="207">
        <v>57</v>
      </c>
      <c r="H18" s="197" t="s">
        <v>41</v>
      </c>
    </row>
    <row r="19" spans="1:8" x14ac:dyDescent="0.25">
      <c r="A19" s="209" t="s">
        <v>333</v>
      </c>
      <c r="C19" s="210"/>
      <c r="D19" s="211"/>
      <c r="E19" s="207"/>
      <c r="G19" s="207"/>
      <c r="H19" s="197"/>
    </row>
    <row r="20" spans="1:8" x14ac:dyDescent="0.25">
      <c r="A20" s="219" t="s">
        <v>39</v>
      </c>
      <c r="B20" s="220"/>
      <c r="C20" s="221">
        <v>125</v>
      </c>
      <c r="D20" s="201">
        <f>SUM(D18)</f>
        <v>0.6</v>
      </c>
      <c r="E20" s="201">
        <f>SUM(E18)</f>
        <v>0.3</v>
      </c>
      <c r="F20" s="201">
        <f>SUM(F18)</f>
        <v>13</v>
      </c>
      <c r="G20" s="201">
        <f>SUM(G18)</f>
        <v>57</v>
      </c>
      <c r="H20" s="203"/>
    </row>
    <row r="21" spans="1:8" x14ac:dyDescent="0.25">
      <c r="A21" s="204"/>
      <c r="B21" s="205"/>
      <c r="C21" s="206">
        <v>472</v>
      </c>
      <c r="D21" s="222">
        <f>D17+D20</f>
        <v>10.049999999999999</v>
      </c>
      <c r="E21" s="222">
        <f>E17+E20</f>
        <v>12.21</v>
      </c>
      <c r="F21" s="222">
        <f>F17+F20</f>
        <v>48.82</v>
      </c>
      <c r="G21" s="222">
        <f>G17+G20</f>
        <v>345.1</v>
      </c>
      <c r="H21" s="189"/>
    </row>
    <row r="22" spans="1:8" x14ac:dyDescent="0.25">
      <c r="A22" s="204"/>
      <c r="B22" s="205" t="s">
        <v>43</v>
      </c>
      <c r="C22" s="206"/>
      <c r="D22" s="222"/>
      <c r="E22" s="187"/>
      <c r="F22" s="222"/>
      <c r="G22" s="187"/>
      <c r="H22" s="189"/>
    </row>
    <row r="23" spans="1:8" ht="26.25" x14ac:dyDescent="0.25">
      <c r="A23" s="209" t="s">
        <v>334</v>
      </c>
      <c r="C23" s="210">
        <v>30</v>
      </c>
      <c r="D23" s="173">
        <v>0.24</v>
      </c>
      <c r="E23" s="207">
        <v>0.03</v>
      </c>
      <c r="F23" s="173">
        <v>0.6</v>
      </c>
      <c r="G23" s="207">
        <v>3.6</v>
      </c>
      <c r="H23" s="223" t="s">
        <v>335</v>
      </c>
    </row>
    <row r="24" spans="1:8" x14ac:dyDescent="0.25">
      <c r="A24" s="209" t="s">
        <v>47</v>
      </c>
      <c r="C24" s="210" t="s">
        <v>336</v>
      </c>
      <c r="D24" s="173">
        <v>3</v>
      </c>
      <c r="E24" s="207">
        <v>4.32</v>
      </c>
      <c r="F24" s="173">
        <v>11.34</v>
      </c>
      <c r="G24" s="211">
        <v>99</v>
      </c>
      <c r="H24" s="197" t="s">
        <v>49</v>
      </c>
    </row>
    <row r="25" spans="1:8" ht="26.25" x14ac:dyDescent="0.25">
      <c r="A25" s="209" t="s">
        <v>337</v>
      </c>
      <c r="C25" s="210">
        <v>50</v>
      </c>
      <c r="D25" s="210">
        <v>3.87</v>
      </c>
      <c r="E25" s="218">
        <v>5</v>
      </c>
      <c r="F25" s="210">
        <v>3.13</v>
      </c>
      <c r="G25" s="218">
        <v>73</v>
      </c>
      <c r="H25" s="197" t="s">
        <v>338</v>
      </c>
    </row>
    <row r="26" spans="1:8" x14ac:dyDescent="0.25">
      <c r="A26" s="209" t="s">
        <v>67</v>
      </c>
      <c r="C26" s="210" t="s">
        <v>339</v>
      </c>
      <c r="D26" s="207">
        <v>5.5</v>
      </c>
      <c r="E26" s="207">
        <v>5</v>
      </c>
      <c r="F26" s="207">
        <v>32</v>
      </c>
      <c r="G26" s="207">
        <v>195</v>
      </c>
      <c r="H26" s="197" t="s">
        <v>69</v>
      </c>
    </row>
    <row r="27" spans="1:8" x14ac:dyDescent="0.25">
      <c r="A27" s="209" t="s">
        <v>71</v>
      </c>
      <c r="C27" s="210">
        <v>150</v>
      </c>
      <c r="D27" s="211"/>
      <c r="E27" s="207"/>
      <c r="F27" s="173">
        <v>8.34</v>
      </c>
      <c r="G27" s="211">
        <v>33.340000000000003</v>
      </c>
      <c r="H27" s="197" t="s">
        <v>72</v>
      </c>
    </row>
    <row r="28" spans="1:8" x14ac:dyDescent="0.25">
      <c r="A28" s="209" t="s">
        <v>75</v>
      </c>
      <c r="C28" s="210">
        <v>30</v>
      </c>
      <c r="D28" s="210">
        <v>1.5</v>
      </c>
      <c r="E28" s="218">
        <v>0.3</v>
      </c>
      <c r="F28" s="210">
        <v>14.3</v>
      </c>
      <c r="G28" s="218">
        <v>66</v>
      </c>
      <c r="H28" s="197"/>
    </row>
    <row r="29" spans="1:8" x14ac:dyDescent="0.25">
      <c r="A29" s="219" t="s">
        <v>39</v>
      </c>
      <c r="B29" s="220"/>
      <c r="C29" s="201">
        <v>532.5</v>
      </c>
      <c r="D29" s="202">
        <f>SUM(D23:D28)</f>
        <v>14.11</v>
      </c>
      <c r="E29" s="202">
        <f>SUM(E23:E28)</f>
        <v>14.650000000000002</v>
      </c>
      <c r="F29" s="202">
        <f>SUM(F23:F28)</f>
        <v>69.709999999999994</v>
      </c>
      <c r="G29" s="202">
        <f>SUM(G23:G28)</f>
        <v>469.94000000000005</v>
      </c>
      <c r="H29" s="203"/>
    </row>
    <row r="30" spans="1:8" x14ac:dyDescent="0.25">
      <c r="A30" s="209"/>
      <c r="B30" s="171" t="s">
        <v>76</v>
      </c>
      <c r="C30" s="210"/>
      <c r="D30" s="211"/>
      <c r="E30" s="207"/>
      <c r="F30" s="208"/>
      <c r="H30" s="197"/>
    </row>
    <row r="31" spans="1:8" ht="26.25" x14ac:dyDescent="0.25">
      <c r="A31" s="209" t="s">
        <v>77</v>
      </c>
      <c r="C31" s="210">
        <v>40</v>
      </c>
      <c r="D31" s="207">
        <v>3.6</v>
      </c>
      <c r="E31" s="173">
        <v>4</v>
      </c>
      <c r="F31" s="207">
        <v>29</v>
      </c>
      <c r="G31" s="173">
        <v>167</v>
      </c>
      <c r="H31" s="197" t="s">
        <v>78</v>
      </c>
    </row>
    <row r="32" spans="1:8" x14ac:dyDescent="0.25">
      <c r="A32" s="209" t="s">
        <v>82</v>
      </c>
      <c r="C32" s="213">
        <v>100</v>
      </c>
      <c r="D32" s="215">
        <v>3</v>
      </c>
      <c r="E32" s="215">
        <v>2.5</v>
      </c>
      <c r="F32" s="215">
        <v>4.5</v>
      </c>
      <c r="G32" s="215">
        <v>54.3</v>
      </c>
      <c r="H32" s="197" t="s">
        <v>83</v>
      </c>
    </row>
    <row r="33" spans="1:8" x14ac:dyDescent="0.25">
      <c r="A33" s="209" t="s">
        <v>85</v>
      </c>
      <c r="C33" s="210" t="s">
        <v>340</v>
      </c>
      <c r="D33" s="173">
        <v>4.5</v>
      </c>
      <c r="E33" s="207">
        <v>7.6</v>
      </c>
      <c r="F33" s="173">
        <v>13</v>
      </c>
      <c r="G33" s="211">
        <v>138</v>
      </c>
      <c r="H33" s="197" t="s">
        <v>87</v>
      </c>
    </row>
    <row r="34" spans="1:8" x14ac:dyDescent="0.25">
      <c r="A34" s="209" t="s">
        <v>89</v>
      </c>
      <c r="C34" s="210">
        <v>150</v>
      </c>
      <c r="D34" s="211">
        <v>0.5</v>
      </c>
      <c r="E34" s="207">
        <v>2.5000000000000001E-2</v>
      </c>
      <c r="F34" s="173">
        <v>12.5</v>
      </c>
      <c r="G34" s="207">
        <v>52.1</v>
      </c>
      <c r="H34" s="197" t="s">
        <v>90</v>
      </c>
    </row>
    <row r="35" spans="1:8" ht="31.5" customHeight="1" x14ac:dyDescent="0.25">
      <c r="A35" s="209" t="s">
        <v>60</v>
      </c>
      <c r="C35" s="210">
        <v>20</v>
      </c>
      <c r="D35" s="224">
        <v>1.6</v>
      </c>
      <c r="E35" s="225">
        <v>0.2</v>
      </c>
      <c r="F35" s="226">
        <v>9.8000000000000007</v>
      </c>
      <c r="G35" s="227">
        <v>47</v>
      </c>
      <c r="H35" s="197"/>
    </row>
    <row r="36" spans="1:8" ht="22.5" customHeight="1" x14ac:dyDescent="0.25">
      <c r="A36" s="228" t="s">
        <v>39</v>
      </c>
      <c r="B36" s="229"/>
      <c r="C36" s="230">
        <v>430</v>
      </c>
      <c r="D36" s="231">
        <f>SUM(D31:D35)</f>
        <v>13.2</v>
      </c>
      <c r="E36" s="231">
        <f>SUM(E31:E35)</f>
        <v>14.324999999999999</v>
      </c>
      <c r="F36" s="231">
        <f>SUM(F31:F35)</f>
        <v>68.8</v>
      </c>
      <c r="G36" s="231">
        <f>SUM(G31:G35)</f>
        <v>458.40000000000003</v>
      </c>
      <c r="H36" s="203"/>
    </row>
    <row r="37" spans="1:8" ht="24.75" customHeight="1" x14ac:dyDescent="0.25">
      <c r="A37" s="219" t="s">
        <v>92</v>
      </c>
      <c r="B37" s="220"/>
      <c r="C37" s="232">
        <f>C17+C20+C29+C36</f>
        <v>1434.5</v>
      </c>
      <c r="D37" s="232">
        <f>D17+D20+D29+D36</f>
        <v>37.36</v>
      </c>
      <c r="E37" s="232">
        <f>E17+E20+E29+E36</f>
        <v>41.185000000000002</v>
      </c>
      <c r="F37" s="232">
        <f>F17+F20+F29+F36</f>
        <v>187.32999999999998</v>
      </c>
      <c r="G37" s="232">
        <f>G17+G20+G29+G36</f>
        <v>1273.44</v>
      </c>
      <c r="H37" s="189"/>
    </row>
    <row r="38" spans="1:8" ht="31.5" customHeight="1" x14ac:dyDescent="0.25">
      <c r="A38" s="171" t="s">
        <v>93</v>
      </c>
      <c r="C38" s="181"/>
      <c r="H38" s="233"/>
    </row>
    <row r="39" spans="1:8" ht="22.5" customHeight="1" x14ac:dyDescent="0.25">
      <c r="A39" s="401" t="s">
        <v>4</v>
      </c>
      <c r="B39" s="402"/>
      <c r="C39" s="403" t="s">
        <v>5</v>
      </c>
      <c r="D39" s="406" t="s">
        <v>7</v>
      </c>
      <c r="E39" s="407"/>
      <c r="F39" s="408"/>
      <c r="G39" s="186" t="s">
        <v>8</v>
      </c>
      <c r="H39" s="189" t="s">
        <v>9</v>
      </c>
    </row>
    <row r="40" spans="1:8" ht="31.5" customHeight="1" x14ac:dyDescent="0.25">
      <c r="A40" s="409" t="s">
        <v>10</v>
      </c>
      <c r="B40" s="410"/>
      <c r="C40" s="404"/>
      <c r="D40" s="193"/>
      <c r="E40" s="194"/>
      <c r="F40" s="195"/>
      <c r="G40" s="196" t="s">
        <v>12</v>
      </c>
      <c r="H40" s="197"/>
    </row>
    <row r="41" spans="1:8" x14ac:dyDescent="0.25">
      <c r="A41" s="411"/>
      <c r="B41" s="412"/>
      <c r="C41" s="405"/>
      <c r="D41" s="201" t="s">
        <v>15</v>
      </c>
      <c r="E41" s="201" t="s">
        <v>16</v>
      </c>
      <c r="F41" s="202" t="s">
        <v>17</v>
      </c>
      <c r="G41" s="202" t="s">
        <v>18</v>
      </c>
      <c r="H41" s="203"/>
    </row>
    <row r="42" spans="1:8" x14ac:dyDescent="0.25">
      <c r="A42" s="204"/>
      <c r="B42" s="205" t="s">
        <v>19</v>
      </c>
      <c r="C42" s="206"/>
      <c r="D42" s="186"/>
      <c r="E42" s="222"/>
      <c r="F42" s="222"/>
      <c r="G42" s="186"/>
      <c r="H42" s="189"/>
    </row>
    <row r="43" spans="1:8" x14ac:dyDescent="0.25">
      <c r="A43" s="209" t="s">
        <v>94</v>
      </c>
      <c r="C43" s="210" t="s">
        <v>331</v>
      </c>
      <c r="D43" s="211">
        <v>3.9</v>
      </c>
      <c r="E43" s="207">
        <v>4.3499999999999996</v>
      </c>
      <c r="F43" s="207">
        <v>19</v>
      </c>
      <c r="G43" s="211">
        <v>131</v>
      </c>
      <c r="H43" s="197" t="s">
        <v>95</v>
      </c>
    </row>
    <row r="44" spans="1:8" ht="26.25" x14ac:dyDescent="0.25">
      <c r="A44" s="209" t="s">
        <v>98</v>
      </c>
      <c r="C44" s="210">
        <v>160</v>
      </c>
      <c r="D44" s="211">
        <v>2.15</v>
      </c>
      <c r="E44" s="207">
        <v>2.29</v>
      </c>
      <c r="F44" s="207">
        <v>12.09</v>
      </c>
      <c r="G44" s="211">
        <v>65.16</v>
      </c>
      <c r="H44" s="197" t="s">
        <v>99</v>
      </c>
    </row>
    <row r="45" spans="1:8" x14ac:dyDescent="0.25">
      <c r="A45" s="209" t="s">
        <v>341</v>
      </c>
      <c r="C45" s="216" t="s">
        <v>342</v>
      </c>
      <c r="D45" s="211">
        <v>3.5</v>
      </c>
      <c r="E45" s="207">
        <v>5.95</v>
      </c>
      <c r="F45" s="173">
        <v>12.9</v>
      </c>
      <c r="G45" s="211">
        <v>119.6</v>
      </c>
      <c r="H45" s="197" t="s">
        <v>343</v>
      </c>
    </row>
    <row r="46" spans="1:8" x14ac:dyDescent="0.25">
      <c r="A46" s="219" t="s">
        <v>39</v>
      </c>
      <c r="B46" s="220"/>
      <c r="C46" s="221">
        <v>346</v>
      </c>
      <c r="D46" s="202">
        <f>SUM(D42:D45)</f>
        <v>9.5500000000000007</v>
      </c>
      <c r="E46" s="202">
        <v>12.33</v>
      </c>
      <c r="F46" s="202">
        <f>SUM(F42:F45)</f>
        <v>43.99</v>
      </c>
      <c r="G46" s="202">
        <f>SUM(G42:G45)</f>
        <v>315.76</v>
      </c>
      <c r="H46" s="203"/>
    </row>
    <row r="47" spans="1:8" x14ac:dyDescent="0.25">
      <c r="A47" s="209" t="s">
        <v>105</v>
      </c>
      <c r="C47" s="210">
        <v>85</v>
      </c>
      <c r="D47" s="211">
        <v>0.4</v>
      </c>
      <c r="E47" s="207">
        <v>0.34</v>
      </c>
      <c r="F47" s="173">
        <v>10.5</v>
      </c>
      <c r="G47" s="207">
        <v>47</v>
      </c>
      <c r="H47" s="197" t="s">
        <v>185</v>
      </c>
    </row>
    <row r="48" spans="1:8" x14ac:dyDescent="0.25">
      <c r="A48" s="209" t="s">
        <v>107</v>
      </c>
      <c r="C48" s="210"/>
      <c r="D48" s="211"/>
      <c r="E48" s="207"/>
      <c r="G48" s="207"/>
      <c r="H48" s="197"/>
    </row>
    <row r="49" spans="1:8" x14ac:dyDescent="0.25">
      <c r="A49" s="219" t="s">
        <v>39</v>
      </c>
      <c r="B49" s="220"/>
      <c r="C49" s="221">
        <v>85</v>
      </c>
      <c r="D49" s="201">
        <f>SUM(D47)</f>
        <v>0.4</v>
      </c>
      <c r="E49" s="201">
        <f>SUM(E47)</f>
        <v>0.34</v>
      </c>
      <c r="F49" s="201">
        <f>SUM(F47)</f>
        <v>10.5</v>
      </c>
      <c r="G49" s="201">
        <f>SUM(G47)</f>
        <v>47</v>
      </c>
      <c r="H49" s="203"/>
    </row>
    <row r="50" spans="1:8" x14ac:dyDescent="0.25">
      <c r="A50" s="204"/>
      <c r="B50" s="205"/>
      <c r="C50" s="206">
        <v>431</v>
      </c>
      <c r="D50" s="186">
        <f>D46+D49</f>
        <v>9.9500000000000011</v>
      </c>
      <c r="E50" s="186">
        <f>E46+E49</f>
        <v>12.67</v>
      </c>
      <c r="F50" s="186">
        <f>F46+F49</f>
        <v>54.49</v>
      </c>
      <c r="G50" s="186">
        <f>G46+G49</f>
        <v>362.76</v>
      </c>
      <c r="H50" s="189"/>
    </row>
    <row r="51" spans="1:8" x14ac:dyDescent="0.25">
      <c r="A51" s="204"/>
      <c r="B51" s="205" t="s">
        <v>43</v>
      </c>
      <c r="C51" s="234"/>
      <c r="D51" s="186"/>
      <c r="E51" s="186"/>
      <c r="F51" s="222"/>
      <c r="G51" s="186"/>
      <c r="H51" s="189"/>
    </row>
    <row r="52" spans="1:8" x14ac:dyDescent="0.25">
      <c r="A52" s="209" t="s">
        <v>108</v>
      </c>
      <c r="C52" s="210">
        <v>30</v>
      </c>
      <c r="D52" s="173">
        <v>0.36</v>
      </c>
      <c r="E52" s="207">
        <v>1.5</v>
      </c>
      <c r="F52" s="173">
        <v>2.52</v>
      </c>
      <c r="G52" s="211">
        <v>25</v>
      </c>
      <c r="H52" s="197" t="s">
        <v>109</v>
      </c>
    </row>
    <row r="53" spans="1:8" x14ac:dyDescent="0.25">
      <c r="A53" s="209" t="s">
        <v>111</v>
      </c>
      <c r="C53" s="210" t="s">
        <v>344</v>
      </c>
      <c r="D53" s="211">
        <v>3</v>
      </c>
      <c r="E53" s="207">
        <v>5.8</v>
      </c>
      <c r="F53" s="173">
        <v>14.7</v>
      </c>
      <c r="G53" s="211">
        <v>121</v>
      </c>
      <c r="H53" s="197" t="s">
        <v>113</v>
      </c>
    </row>
    <row r="54" spans="1:8" ht="26.25" x14ac:dyDescent="0.25">
      <c r="A54" s="212" t="s">
        <v>117</v>
      </c>
      <c r="C54" s="210">
        <v>50</v>
      </c>
      <c r="D54" s="173">
        <v>7.21</v>
      </c>
      <c r="E54" s="207">
        <v>4.8600000000000003</v>
      </c>
      <c r="F54" s="173">
        <v>12.14</v>
      </c>
      <c r="G54" s="211">
        <v>121.43</v>
      </c>
      <c r="H54" s="197" t="s">
        <v>118</v>
      </c>
    </row>
    <row r="55" spans="1:8" x14ac:dyDescent="0.25">
      <c r="A55" s="209" t="s">
        <v>120</v>
      </c>
      <c r="C55" s="210">
        <v>110</v>
      </c>
      <c r="D55" s="173">
        <v>3.13</v>
      </c>
      <c r="E55" s="207">
        <v>3.76</v>
      </c>
      <c r="F55" s="173">
        <v>13.03</v>
      </c>
      <c r="G55" s="211">
        <v>131.15</v>
      </c>
      <c r="H55" s="197" t="s">
        <v>121</v>
      </c>
    </row>
    <row r="56" spans="1:8" x14ac:dyDescent="0.25">
      <c r="A56" s="209" t="s">
        <v>122</v>
      </c>
      <c r="C56" s="210">
        <v>150</v>
      </c>
      <c r="D56" s="211">
        <v>0.1</v>
      </c>
      <c r="E56" s="207">
        <v>0.1</v>
      </c>
      <c r="F56" s="173">
        <v>10.199999999999999</v>
      </c>
      <c r="G56" s="207">
        <v>42.1</v>
      </c>
      <c r="H56" s="197" t="s">
        <v>123</v>
      </c>
    </row>
    <row r="57" spans="1:8" x14ac:dyDescent="0.25">
      <c r="A57" s="209" t="s">
        <v>75</v>
      </c>
      <c r="C57" s="210">
        <v>30</v>
      </c>
      <c r="D57" s="210">
        <v>1.5</v>
      </c>
      <c r="E57" s="218">
        <v>0.3</v>
      </c>
      <c r="F57" s="210">
        <v>14.3</v>
      </c>
      <c r="G57" s="218">
        <v>66</v>
      </c>
      <c r="H57" s="197"/>
    </row>
    <row r="58" spans="1:8" x14ac:dyDescent="0.25">
      <c r="A58" s="219" t="s">
        <v>39</v>
      </c>
      <c r="B58" s="220"/>
      <c r="C58" s="201">
        <v>535</v>
      </c>
      <c r="D58" s="202">
        <f>SUM(D52:D57)</f>
        <v>15.299999999999999</v>
      </c>
      <c r="E58" s="202">
        <f>SUM(E52:E57)</f>
        <v>16.32</v>
      </c>
      <c r="F58" s="202">
        <f>SUM(F52:F57)</f>
        <v>66.89</v>
      </c>
      <c r="G58" s="202">
        <f>SUM(G52:G57)</f>
        <v>506.68000000000006</v>
      </c>
      <c r="H58" s="203"/>
    </row>
    <row r="59" spans="1:8" x14ac:dyDescent="0.25">
      <c r="A59" s="209"/>
      <c r="B59" s="171" t="s">
        <v>76</v>
      </c>
      <c r="C59" s="216"/>
      <c r="D59" s="207"/>
      <c r="E59" s="207"/>
      <c r="F59" s="207"/>
      <c r="G59" s="211"/>
      <c r="H59" s="197"/>
    </row>
    <row r="60" spans="1:8" x14ac:dyDescent="0.25">
      <c r="A60" s="209" t="s">
        <v>125</v>
      </c>
      <c r="C60" s="210">
        <v>10</v>
      </c>
      <c r="D60" s="215">
        <v>2.2000000000000002</v>
      </c>
      <c r="E60" s="215">
        <v>2.8</v>
      </c>
      <c r="F60" s="215">
        <v>20.5</v>
      </c>
      <c r="G60" s="179">
        <v>114</v>
      </c>
      <c r="H60" s="197"/>
    </row>
    <row r="61" spans="1:8" x14ac:dyDescent="0.25">
      <c r="A61" s="209" t="s">
        <v>345</v>
      </c>
      <c r="C61" s="210"/>
      <c r="D61" s="211"/>
      <c r="H61" s="197"/>
    </row>
    <row r="62" spans="1:8" x14ac:dyDescent="0.25">
      <c r="A62" s="209" t="s">
        <v>127</v>
      </c>
      <c r="C62" s="210">
        <v>100</v>
      </c>
      <c r="D62" s="173">
        <v>2.2999999999999998</v>
      </c>
      <c r="E62" s="207">
        <v>2.5</v>
      </c>
      <c r="F62" s="173">
        <v>3.6</v>
      </c>
      <c r="G62" s="207">
        <v>46</v>
      </c>
      <c r="H62" s="197" t="s">
        <v>128</v>
      </c>
    </row>
    <row r="63" spans="1:8" x14ac:dyDescent="0.25">
      <c r="A63" s="209" t="s">
        <v>130</v>
      </c>
      <c r="C63" s="210" t="s">
        <v>346</v>
      </c>
      <c r="D63" s="179">
        <v>5.82</v>
      </c>
      <c r="E63" s="215">
        <v>8.1</v>
      </c>
      <c r="F63" s="179">
        <v>15.53</v>
      </c>
      <c r="G63" s="215">
        <v>158</v>
      </c>
      <c r="H63" s="197" t="s">
        <v>132</v>
      </c>
    </row>
    <row r="64" spans="1:8" x14ac:dyDescent="0.25">
      <c r="A64" s="209" t="s">
        <v>136</v>
      </c>
      <c r="C64" s="216" t="s">
        <v>347</v>
      </c>
      <c r="D64" s="211">
        <v>0.09</v>
      </c>
      <c r="E64" s="207">
        <v>0.01</v>
      </c>
      <c r="F64" s="173">
        <v>8.5</v>
      </c>
      <c r="G64" s="211">
        <v>34.5</v>
      </c>
      <c r="H64" s="197" t="s">
        <v>138</v>
      </c>
    </row>
    <row r="65" spans="1:8" ht="23.25" customHeight="1" x14ac:dyDescent="0.25">
      <c r="A65" s="209" t="s">
        <v>60</v>
      </c>
      <c r="C65" s="210">
        <v>20</v>
      </c>
      <c r="D65" s="224">
        <v>1.6</v>
      </c>
      <c r="E65" s="225">
        <v>0.2</v>
      </c>
      <c r="F65" s="226">
        <v>9.8000000000000007</v>
      </c>
      <c r="G65" s="227">
        <v>47</v>
      </c>
      <c r="H65" s="197"/>
    </row>
    <row r="66" spans="1:8" ht="22.5" customHeight="1" x14ac:dyDescent="0.25">
      <c r="A66" s="228" t="s">
        <v>39</v>
      </c>
      <c r="B66" s="229"/>
      <c r="C66" s="235">
        <v>398</v>
      </c>
      <c r="D66" s="231">
        <f>SUM(D60:D65)</f>
        <v>12.01</v>
      </c>
      <c r="E66" s="231">
        <f>SUM(E60:E65)</f>
        <v>13.609999999999998</v>
      </c>
      <c r="F66" s="231">
        <f>SUM(F60:F65)</f>
        <v>57.930000000000007</v>
      </c>
      <c r="G66" s="231">
        <f>SUM(G60:G65)</f>
        <v>399.5</v>
      </c>
      <c r="H66" s="203"/>
    </row>
    <row r="67" spans="1:8" ht="22.5" customHeight="1" x14ac:dyDescent="0.25">
      <c r="A67" s="219" t="s">
        <v>92</v>
      </c>
      <c r="B67" s="220"/>
      <c r="C67" s="201">
        <f>C46+C49+C58+C66</f>
        <v>1364</v>
      </c>
      <c r="D67" s="236">
        <f>D46+D49+D58+D66</f>
        <v>37.26</v>
      </c>
      <c r="E67" s="236">
        <f>E46+E49+E58+E66</f>
        <v>42.6</v>
      </c>
      <c r="F67" s="236">
        <f>F46+F49+F58+F66</f>
        <v>179.31</v>
      </c>
      <c r="G67" s="236">
        <f>G46+G49+G58+G66</f>
        <v>1268.94</v>
      </c>
      <c r="H67" s="203"/>
    </row>
    <row r="68" spans="1:8" ht="31.5" customHeight="1" x14ac:dyDescent="0.25">
      <c r="A68" s="171" t="s">
        <v>140</v>
      </c>
      <c r="C68" s="181"/>
      <c r="H68" s="233"/>
    </row>
    <row r="69" spans="1:8" ht="22.5" customHeight="1" x14ac:dyDescent="0.25">
      <c r="A69" s="401" t="s">
        <v>4</v>
      </c>
      <c r="B69" s="402"/>
      <c r="C69" s="403" t="s">
        <v>5</v>
      </c>
      <c r="D69" s="406" t="s">
        <v>7</v>
      </c>
      <c r="E69" s="407"/>
      <c r="F69" s="408"/>
      <c r="G69" s="186" t="s">
        <v>8</v>
      </c>
      <c r="H69" s="189" t="s">
        <v>9</v>
      </c>
    </row>
    <row r="70" spans="1:8" ht="31.5" customHeight="1" x14ac:dyDescent="0.25">
      <c r="A70" s="409" t="s">
        <v>10</v>
      </c>
      <c r="B70" s="410"/>
      <c r="C70" s="404"/>
      <c r="D70" s="193"/>
      <c r="E70" s="194"/>
      <c r="F70" s="195"/>
      <c r="G70" s="196" t="s">
        <v>12</v>
      </c>
      <c r="H70" s="197"/>
    </row>
    <row r="71" spans="1:8" x14ac:dyDescent="0.25">
      <c r="A71" s="411"/>
      <c r="B71" s="412"/>
      <c r="C71" s="405"/>
      <c r="D71" s="201" t="s">
        <v>15</v>
      </c>
      <c r="E71" s="201" t="s">
        <v>16</v>
      </c>
      <c r="F71" s="202" t="s">
        <v>17</v>
      </c>
      <c r="G71" s="202" t="s">
        <v>18</v>
      </c>
      <c r="H71" s="203"/>
    </row>
    <row r="72" spans="1:8" x14ac:dyDescent="0.25">
      <c r="A72" s="204"/>
      <c r="B72" s="205" t="s">
        <v>19</v>
      </c>
      <c r="C72" s="206"/>
      <c r="D72" s="186"/>
      <c r="E72" s="222"/>
      <c r="F72" s="187"/>
      <c r="G72" s="222"/>
      <c r="H72" s="189"/>
    </row>
    <row r="73" spans="1:8" x14ac:dyDescent="0.25">
      <c r="A73" s="209" t="s">
        <v>348</v>
      </c>
      <c r="C73" s="210" t="s">
        <v>331</v>
      </c>
      <c r="D73" s="207">
        <v>5</v>
      </c>
      <c r="E73" s="207">
        <v>5.63</v>
      </c>
      <c r="F73" s="207">
        <v>16.5</v>
      </c>
      <c r="G73" s="207">
        <v>136.5</v>
      </c>
      <c r="H73" s="197" t="s">
        <v>142</v>
      </c>
    </row>
    <row r="74" spans="1:8" x14ac:dyDescent="0.25">
      <c r="A74" s="212" t="s">
        <v>144</v>
      </c>
      <c r="B74" s="175"/>
      <c r="C74" s="213" t="s">
        <v>332</v>
      </c>
      <c r="D74" s="214">
        <v>2.2999999999999998</v>
      </c>
      <c r="E74" s="215">
        <v>2</v>
      </c>
      <c r="F74" s="179">
        <v>11.9</v>
      </c>
      <c r="G74" s="215">
        <v>74.8</v>
      </c>
      <c r="H74" s="197" t="s">
        <v>349</v>
      </c>
    </row>
    <row r="75" spans="1:8" x14ac:dyDescent="0.25">
      <c r="A75" s="209" t="s">
        <v>34</v>
      </c>
      <c r="C75" s="216" t="s">
        <v>35</v>
      </c>
      <c r="D75" s="217">
        <v>1.9</v>
      </c>
      <c r="E75" s="210">
        <v>4.4000000000000004</v>
      </c>
      <c r="F75" s="218">
        <v>13</v>
      </c>
      <c r="G75" s="210">
        <v>99</v>
      </c>
      <c r="H75" s="197" t="s">
        <v>36</v>
      </c>
    </row>
    <row r="76" spans="1:8" x14ac:dyDescent="0.25">
      <c r="A76" s="219" t="s">
        <v>39</v>
      </c>
      <c r="B76" s="220"/>
      <c r="C76" s="221">
        <v>347</v>
      </c>
      <c r="D76" s="201">
        <f>SUM(D72:D75)</f>
        <v>9.1999999999999993</v>
      </c>
      <c r="E76" s="201">
        <f>SUM(E72:E75)</f>
        <v>12.030000000000001</v>
      </c>
      <c r="F76" s="201">
        <f>SUM(F72:F75)</f>
        <v>41.4</v>
      </c>
      <c r="G76" s="201">
        <f>SUM(G72:G75)</f>
        <v>310.3</v>
      </c>
      <c r="H76" s="203"/>
    </row>
    <row r="77" spans="1:8" x14ac:dyDescent="0.25">
      <c r="A77" s="209" t="s">
        <v>40</v>
      </c>
      <c r="C77" s="210">
        <v>125</v>
      </c>
      <c r="D77" s="211">
        <v>0.8</v>
      </c>
      <c r="E77" s="207">
        <v>0.2</v>
      </c>
      <c r="F77" s="173">
        <v>7</v>
      </c>
      <c r="G77" s="207">
        <v>33</v>
      </c>
      <c r="H77" s="197" t="s">
        <v>41</v>
      </c>
    </row>
    <row r="78" spans="1:8" x14ac:dyDescent="0.25">
      <c r="A78" s="209" t="s">
        <v>333</v>
      </c>
      <c r="C78" s="210"/>
      <c r="D78" s="211"/>
      <c r="E78" s="211"/>
      <c r="G78" s="211"/>
      <c r="H78" s="197"/>
    </row>
    <row r="79" spans="1:8" x14ac:dyDescent="0.25">
      <c r="A79" s="219" t="s">
        <v>39</v>
      </c>
      <c r="B79" s="220"/>
      <c r="C79" s="221">
        <f>SUM(C77:C77)</f>
        <v>125</v>
      </c>
      <c r="D79" s="202">
        <f>SUM(D77)</f>
        <v>0.8</v>
      </c>
      <c r="E79" s="202">
        <f>SUM(E77)</f>
        <v>0.2</v>
      </c>
      <c r="F79" s="202">
        <f>SUM(F77)</f>
        <v>7</v>
      </c>
      <c r="G79" s="202">
        <f>SUM(G77)</f>
        <v>33</v>
      </c>
      <c r="H79" s="203"/>
    </row>
    <row r="80" spans="1:8" x14ac:dyDescent="0.25">
      <c r="A80" s="204"/>
      <c r="B80" s="205"/>
      <c r="C80" s="206">
        <v>472</v>
      </c>
      <c r="D80" s="186">
        <f>D76+D79</f>
        <v>10</v>
      </c>
      <c r="E80" s="186">
        <f>E76+E79</f>
        <v>12.23</v>
      </c>
      <c r="F80" s="186">
        <f>F76+F79</f>
        <v>48.4</v>
      </c>
      <c r="G80" s="186">
        <f>G76+G79</f>
        <v>343.3</v>
      </c>
      <c r="H80" s="189"/>
    </row>
    <row r="81" spans="1:8" x14ac:dyDescent="0.25">
      <c r="A81" s="204"/>
      <c r="B81" s="205" t="s">
        <v>43</v>
      </c>
      <c r="C81" s="206"/>
      <c r="D81" s="222"/>
      <c r="E81" s="222"/>
      <c r="F81" s="187"/>
      <c r="G81" s="222"/>
      <c r="H81" s="189"/>
    </row>
    <row r="82" spans="1:8" x14ac:dyDescent="0.25">
      <c r="A82" s="209" t="s">
        <v>147</v>
      </c>
      <c r="C82" s="210">
        <v>30</v>
      </c>
      <c r="D82" s="173">
        <v>0.21</v>
      </c>
      <c r="E82" s="207">
        <v>0.03</v>
      </c>
      <c r="F82" s="173">
        <v>0.56999999999999995</v>
      </c>
      <c r="G82" s="211">
        <v>3.39</v>
      </c>
      <c r="H82" s="207" t="s">
        <v>148</v>
      </c>
    </row>
    <row r="83" spans="1:8" ht="26.25" x14ac:dyDescent="0.25">
      <c r="A83" s="209" t="s">
        <v>150</v>
      </c>
      <c r="C83" s="210" t="s">
        <v>336</v>
      </c>
      <c r="D83" s="173">
        <v>4.09</v>
      </c>
      <c r="E83" s="207">
        <v>3.87</v>
      </c>
      <c r="F83" s="173">
        <v>12.06</v>
      </c>
      <c r="G83" s="207">
        <v>99.72</v>
      </c>
      <c r="H83" s="197" t="s">
        <v>152</v>
      </c>
    </row>
    <row r="84" spans="1:8" x14ac:dyDescent="0.25">
      <c r="A84" s="209" t="s">
        <v>155</v>
      </c>
      <c r="C84" s="210">
        <v>50</v>
      </c>
      <c r="D84" s="211">
        <v>4.4000000000000004</v>
      </c>
      <c r="E84" s="207">
        <v>8.3000000000000007</v>
      </c>
      <c r="F84" s="173">
        <v>2</v>
      </c>
      <c r="G84" s="207">
        <v>100</v>
      </c>
      <c r="H84" s="197" t="s">
        <v>156</v>
      </c>
    </row>
    <row r="85" spans="1:8" ht="22.5" customHeight="1" x14ac:dyDescent="0.25">
      <c r="A85" s="209" t="s">
        <v>159</v>
      </c>
      <c r="C85" s="216" t="s">
        <v>350</v>
      </c>
      <c r="D85" s="173">
        <v>4.0599999999999996</v>
      </c>
      <c r="E85" s="207">
        <v>3.05</v>
      </c>
      <c r="F85" s="173">
        <v>25</v>
      </c>
      <c r="G85" s="211">
        <v>143.4</v>
      </c>
      <c r="H85" s="197" t="s">
        <v>160</v>
      </c>
    </row>
    <row r="86" spans="1:8" x14ac:dyDescent="0.25">
      <c r="A86" s="237" t="s">
        <v>162</v>
      </c>
      <c r="C86" s="210">
        <v>150</v>
      </c>
      <c r="D86" s="217">
        <v>0.15</v>
      </c>
      <c r="E86" s="224">
        <v>0.09</v>
      </c>
      <c r="F86" s="225">
        <v>21.5</v>
      </c>
      <c r="G86" s="238">
        <v>87</v>
      </c>
      <c r="H86" s="239" t="s">
        <v>163</v>
      </c>
    </row>
    <row r="87" spans="1:8" ht="21.75" customHeight="1" x14ac:dyDescent="0.25">
      <c r="A87" s="209" t="s">
        <v>75</v>
      </c>
      <c r="C87" s="210">
        <v>30</v>
      </c>
      <c r="D87" s="210">
        <v>1.5</v>
      </c>
      <c r="E87" s="218">
        <v>0.3</v>
      </c>
      <c r="F87" s="210">
        <v>14.3</v>
      </c>
      <c r="G87" s="218">
        <v>66</v>
      </c>
      <c r="H87" s="197"/>
    </row>
    <row r="88" spans="1:8" x14ac:dyDescent="0.25">
      <c r="A88" s="219" t="s">
        <v>39</v>
      </c>
      <c r="B88" s="220"/>
      <c r="C88" s="221">
        <v>530</v>
      </c>
      <c r="D88" s="201">
        <f>SUM(D82:D87)</f>
        <v>14.409999999999998</v>
      </c>
      <c r="E88" s="201">
        <f>SUM(E82:E87)</f>
        <v>15.64</v>
      </c>
      <c r="F88" s="201">
        <f>SUM(F82:F87)</f>
        <v>75.430000000000007</v>
      </c>
      <c r="G88" s="201">
        <f>SUM(G82:G87)</f>
        <v>499.51</v>
      </c>
      <c r="H88" s="203"/>
    </row>
    <row r="89" spans="1:8" x14ac:dyDescent="0.25">
      <c r="A89" s="204"/>
      <c r="B89" s="205" t="s">
        <v>76</v>
      </c>
      <c r="C89" s="206"/>
      <c r="D89" s="222"/>
      <c r="E89" s="187"/>
      <c r="F89" s="222"/>
      <c r="G89" s="187"/>
      <c r="H89" s="189"/>
    </row>
    <row r="90" spans="1:8" x14ac:dyDescent="0.25">
      <c r="A90" s="209" t="s">
        <v>168</v>
      </c>
      <c r="C90" s="210">
        <v>40</v>
      </c>
      <c r="D90" s="207">
        <v>2.84</v>
      </c>
      <c r="E90" s="173">
        <v>4.7300000000000004</v>
      </c>
      <c r="F90" s="207">
        <v>24.08</v>
      </c>
      <c r="G90" s="173">
        <v>150.4</v>
      </c>
      <c r="H90" s="197" t="s">
        <v>169</v>
      </c>
    </row>
    <row r="91" spans="1:8" x14ac:dyDescent="0.25">
      <c r="A91" s="212" t="s">
        <v>165</v>
      </c>
      <c r="B91" s="175"/>
      <c r="C91" s="213">
        <v>100</v>
      </c>
      <c r="D91" s="215">
        <v>2.9</v>
      </c>
      <c r="E91" s="215">
        <v>2.5</v>
      </c>
      <c r="F91" s="215">
        <v>4.2</v>
      </c>
      <c r="G91" s="215">
        <v>55.6</v>
      </c>
      <c r="H91" s="197" t="s">
        <v>83</v>
      </c>
    </row>
    <row r="92" spans="1:8" x14ac:dyDescent="0.25">
      <c r="A92" s="209" t="s">
        <v>172</v>
      </c>
      <c r="C92" s="210" t="s">
        <v>351</v>
      </c>
      <c r="D92" s="211">
        <v>2.5</v>
      </c>
      <c r="E92" s="207">
        <v>2.2999999999999998</v>
      </c>
      <c r="F92" s="173">
        <v>0.15</v>
      </c>
      <c r="G92" s="211">
        <v>31.5</v>
      </c>
      <c r="H92" s="197" t="s">
        <v>173</v>
      </c>
    </row>
    <row r="93" spans="1:8" ht="23.25" customHeight="1" x14ac:dyDescent="0.25">
      <c r="A93" s="212" t="s">
        <v>174</v>
      </c>
      <c r="B93" s="175"/>
      <c r="C93" s="180">
        <v>110</v>
      </c>
      <c r="D93" s="213">
        <v>2.75</v>
      </c>
      <c r="E93" s="180">
        <v>4.4800000000000004</v>
      </c>
      <c r="F93" s="213">
        <v>20</v>
      </c>
      <c r="G93" s="240">
        <v>131</v>
      </c>
      <c r="H93" s="241" t="s">
        <v>175</v>
      </c>
    </row>
    <row r="94" spans="1:8" ht="22.5" customHeight="1" x14ac:dyDescent="0.25">
      <c r="A94" s="209" t="s">
        <v>176</v>
      </c>
      <c r="C94" s="210" t="s">
        <v>352</v>
      </c>
      <c r="D94" s="217">
        <v>0.5</v>
      </c>
      <c r="E94" s="210">
        <v>0.25</v>
      </c>
      <c r="F94" s="218">
        <v>5.4</v>
      </c>
      <c r="G94" s="217">
        <v>25.9</v>
      </c>
      <c r="H94" s="197" t="s">
        <v>177</v>
      </c>
    </row>
    <row r="95" spans="1:8" ht="22.5" customHeight="1" x14ac:dyDescent="0.25">
      <c r="A95" s="209" t="s">
        <v>60</v>
      </c>
      <c r="C95" s="210">
        <v>20</v>
      </c>
      <c r="D95" s="224">
        <v>1.6</v>
      </c>
      <c r="E95" s="225">
        <v>0.2</v>
      </c>
      <c r="F95" s="226">
        <v>9.8000000000000007</v>
      </c>
      <c r="G95" s="227">
        <v>47</v>
      </c>
      <c r="H95" s="197"/>
    </row>
    <row r="96" spans="1:8" x14ac:dyDescent="0.25">
      <c r="A96" s="228" t="s">
        <v>39</v>
      </c>
      <c r="B96" s="229"/>
      <c r="C96" s="235">
        <v>448</v>
      </c>
      <c r="D96" s="230">
        <f>SUM(D90:D95)</f>
        <v>13.09</v>
      </c>
      <c r="E96" s="230">
        <f>SUM(E90:E95)</f>
        <v>14.46</v>
      </c>
      <c r="F96" s="230">
        <f>SUM(F90:F95)</f>
        <v>63.629999999999995</v>
      </c>
      <c r="G96" s="230">
        <f>SUM(G90:G95)</f>
        <v>441.4</v>
      </c>
      <c r="H96" s="203"/>
    </row>
    <row r="97" spans="1:8" x14ac:dyDescent="0.25">
      <c r="A97" s="219" t="s">
        <v>92</v>
      </c>
      <c r="B97" s="220"/>
      <c r="C97" s="221">
        <f>C76+C79+C88+C96</f>
        <v>1450</v>
      </c>
      <c r="D97" s="201">
        <f>D76+D79+D88+D96</f>
        <v>37.5</v>
      </c>
      <c r="E97" s="201">
        <f>E76+E79+E88+E96</f>
        <v>42.33</v>
      </c>
      <c r="F97" s="201">
        <f>F76+F79+F88+F96</f>
        <v>187.46</v>
      </c>
      <c r="G97" s="201">
        <f>G76+G79+G88+G96</f>
        <v>1284.21</v>
      </c>
      <c r="H97" s="189"/>
    </row>
    <row r="98" spans="1:8" ht="22.5" customHeight="1" x14ac:dyDescent="0.25">
      <c r="A98" s="171" t="s">
        <v>179</v>
      </c>
      <c r="C98" s="181"/>
      <c r="H98" s="233"/>
    </row>
    <row r="99" spans="1:8" ht="31.5" customHeight="1" x14ac:dyDescent="0.25">
      <c r="A99" s="401" t="s">
        <v>4</v>
      </c>
      <c r="B99" s="402"/>
      <c r="C99" s="403" t="s">
        <v>5</v>
      </c>
      <c r="D99" s="406" t="s">
        <v>7</v>
      </c>
      <c r="E99" s="407"/>
      <c r="F99" s="408"/>
      <c r="G99" s="186" t="s">
        <v>8</v>
      </c>
      <c r="H99" s="189" t="s">
        <v>9</v>
      </c>
    </row>
    <row r="100" spans="1:8" ht="31.5" customHeight="1" x14ac:dyDescent="0.25">
      <c r="A100" s="409" t="s">
        <v>10</v>
      </c>
      <c r="B100" s="410"/>
      <c r="C100" s="404"/>
      <c r="D100" s="193"/>
      <c r="E100" s="194"/>
      <c r="F100" s="195"/>
      <c r="G100" s="196" t="s">
        <v>12</v>
      </c>
      <c r="H100" s="197"/>
    </row>
    <row r="101" spans="1:8" x14ac:dyDescent="0.25">
      <c r="A101" s="411"/>
      <c r="B101" s="412"/>
      <c r="C101" s="405"/>
      <c r="D101" s="201" t="s">
        <v>15</v>
      </c>
      <c r="E101" s="201" t="s">
        <v>16</v>
      </c>
      <c r="F101" s="202" t="s">
        <v>17</v>
      </c>
      <c r="G101" s="202" t="s">
        <v>18</v>
      </c>
      <c r="H101" s="203"/>
    </row>
    <row r="102" spans="1:8" x14ac:dyDescent="0.25">
      <c r="A102" s="209"/>
      <c r="B102" s="205" t="s">
        <v>19</v>
      </c>
      <c r="C102" s="206"/>
      <c r="D102" s="222"/>
      <c r="E102" s="187"/>
      <c r="F102" s="222"/>
      <c r="G102" s="188"/>
      <c r="H102" s="197"/>
    </row>
    <row r="103" spans="1:8" x14ac:dyDescent="0.25">
      <c r="A103" s="209" t="s">
        <v>353</v>
      </c>
      <c r="C103" s="210" t="s">
        <v>331</v>
      </c>
      <c r="D103" s="211">
        <v>6</v>
      </c>
      <c r="E103" s="207">
        <v>4.95</v>
      </c>
      <c r="F103" s="207">
        <v>19.5</v>
      </c>
      <c r="G103" s="173">
        <v>146</v>
      </c>
      <c r="H103" s="197" t="s">
        <v>181</v>
      </c>
    </row>
    <row r="104" spans="1:8" ht="26.25" x14ac:dyDescent="0.25">
      <c r="A104" s="209" t="s">
        <v>182</v>
      </c>
      <c r="C104" s="210" t="s">
        <v>354</v>
      </c>
      <c r="D104" s="217">
        <v>1.1599999999999999</v>
      </c>
      <c r="E104" s="210">
        <v>1.28</v>
      </c>
      <c r="F104" s="210">
        <v>11.4</v>
      </c>
      <c r="G104" s="210">
        <v>62</v>
      </c>
      <c r="H104" s="197" t="s">
        <v>183</v>
      </c>
    </row>
    <row r="105" spans="1:8" x14ac:dyDescent="0.25">
      <c r="A105" s="209" t="s">
        <v>341</v>
      </c>
      <c r="C105" s="216" t="s">
        <v>342</v>
      </c>
      <c r="D105" s="211">
        <v>3.5</v>
      </c>
      <c r="E105" s="207">
        <v>5.95</v>
      </c>
      <c r="F105" s="173">
        <v>12.9</v>
      </c>
      <c r="G105" s="211">
        <v>119.6</v>
      </c>
      <c r="H105" s="197" t="s">
        <v>343</v>
      </c>
    </row>
    <row r="106" spans="1:8" x14ac:dyDescent="0.25">
      <c r="A106" s="219" t="s">
        <v>39</v>
      </c>
      <c r="B106" s="220"/>
      <c r="C106" s="221">
        <v>358</v>
      </c>
      <c r="D106" s="201">
        <f>SUM(D102:D105)</f>
        <v>10.66</v>
      </c>
      <c r="E106" s="201">
        <f>SUM(E102:E105)</f>
        <v>12.18</v>
      </c>
      <c r="F106" s="201">
        <f>SUM(F102:F105)</f>
        <v>43.8</v>
      </c>
      <c r="G106" s="201">
        <f>SUM(G102:G105)</f>
        <v>327.60000000000002</v>
      </c>
      <c r="H106" s="203"/>
    </row>
    <row r="107" spans="1:8" ht="15" customHeight="1" x14ac:dyDescent="0.25">
      <c r="A107" s="209" t="s">
        <v>105</v>
      </c>
      <c r="C107" s="210">
        <v>85</v>
      </c>
      <c r="D107" s="211">
        <v>0.34</v>
      </c>
      <c r="E107" s="207">
        <v>0.34</v>
      </c>
      <c r="F107" s="173">
        <v>10.199999999999999</v>
      </c>
      <c r="G107" s="207">
        <v>45</v>
      </c>
      <c r="H107" s="197" t="s">
        <v>185</v>
      </c>
    </row>
    <row r="108" spans="1:8" ht="32.25" customHeight="1" x14ac:dyDescent="0.25">
      <c r="A108" s="209" t="s">
        <v>355</v>
      </c>
      <c r="C108" s="210"/>
      <c r="D108" s="211"/>
      <c r="E108" s="207"/>
      <c r="G108" s="207"/>
      <c r="H108" s="197"/>
    </row>
    <row r="109" spans="1:8" ht="32.25" customHeight="1" x14ac:dyDescent="0.25">
      <c r="A109" s="219" t="s">
        <v>39</v>
      </c>
      <c r="B109" s="220"/>
      <c r="C109" s="221">
        <v>85</v>
      </c>
      <c r="D109" s="201">
        <f>SUM(D107)</f>
        <v>0.34</v>
      </c>
      <c r="E109" s="201">
        <f>SUM(E107)</f>
        <v>0.34</v>
      </c>
      <c r="F109" s="201">
        <f>SUM(F107)</f>
        <v>10.199999999999999</v>
      </c>
      <c r="G109" s="201">
        <f>SUM(G107)</f>
        <v>45</v>
      </c>
      <c r="H109" s="203"/>
    </row>
    <row r="110" spans="1:8" x14ac:dyDescent="0.25">
      <c r="A110" s="204"/>
      <c r="B110" s="205"/>
      <c r="C110" s="206">
        <v>443</v>
      </c>
      <c r="D110" s="222">
        <f>D106+D109</f>
        <v>11</v>
      </c>
      <c r="E110" s="222">
        <f>E106+E109</f>
        <v>12.52</v>
      </c>
      <c r="F110" s="222">
        <f>F106+F109</f>
        <v>54</v>
      </c>
      <c r="G110" s="222">
        <f>G106+G109</f>
        <v>372.6</v>
      </c>
      <c r="H110" s="189"/>
    </row>
    <row r="111" spans="1:8" x14ac:dyDescent="0.25">
      <c r="A111" s="204"/>
      <c r="B111" s="205" t="s">
        <v>43</v>
      </c>
      <c r="C111" s="206"/>
      <c r="D111" s="222"/>
      <c r="E111" s="187"/>
      <c r="F111" s="222"/>
      <c r="G111" s="222"/>
      <c r="H111" s="189"/>
    </row>
    <row r="112" spans="1:8" x14ac:dyDescent="0.25">
      <c r="A112" s="209" t="s">
        <v>187</v>
      </c>
      <c r="C112" s="210">
        <v>30</v>
      </c>
      <c r="D112" s="173">
        <v>0.8</v>
      </c>
      <c r="E112" s="207">
        <v>1.5</v>
      </c>
      <c r="F112" s="173">
        <v>3.6</v>
      </c>
      <c r="G112" s="211">
        <v>30.6</v>
      </c>
      <c r="H112" s="223" t="s">
        <v>188</v>
      </c>
    </row>
    <row r="113" spans="1:8" ht="25.5" x14ac:dyDescent="0.25">
      <c r="A113" s="242" t="s">
        <v>190</v>
      </c>
      <c r="B113" s="243"/>
      <c r="C113" s="210" t="s">
        <v>356</v>
      </c>
      <c r="D113" s="207">
        <v>3.45</v>
      </c>
      <c r="E113" s="207">
        <v>6</v>
      </c>
      <c r="F113" s="173">
        <v>17.850000000000001</v>
      </c>
      <c r="G113" s="211">
        <v>140</v>
      </c>
      <c r="H113" s="197" t="s">
        <v>192</v>
      </c>
    </row>
    <row r="114" spans="1:8" x14ac:dyDescent="0.25">
      <c r="A114" s="209" t="s">
        <v>193</v>
      </c>
      <c r="C114" s="210">
        <v>130</v>
      </c>
      <c r="D114" s="210">
        <v>8.86</v>
      </c>
      <c r="E114" s="218">
        <v>9.01</v>
      </c>
      <c r="F114" s="210">
        <v>27.28</v>
      </c>
      <c r="G114" s="218">
        <v>226</v>
      </c>
      <c r="H114" s="197" t="s">
        <v>194</v>
      </c>
    </row>
    <row r="115" spans="1:8" x14ac:dyDescent="0.25">
      <c r="A115" s="209" t="s">
        <v>71</v>
      </c>
      <c r="C115" s="210">
        <v>150</v>
      </c>
      <c r="D115" s="211"/>
      <c r="E115" s="207"/>
      <c r="F115" s="173">
        <v>8.34</v>
      </c>
      <c r="G115" s="211">
        <v>33.340000000000003</v>
      </c>
      <c r="H115" s="197" t="s">
        <v>72</v>
      </c>
    </row>
    <row r="116" spans="1:8" x14ac:dyDescent="0.25">
      <c r="A116" s="209" t="s">
        <v>75</v>
      </c>
      <c r="C116" s="210">
        <v>30</v>
      </c>
      <c r="D116" s="210">
        <v>1.5</v>
      </c>
      <c r="E116" s="218">
        <v>0.3</v>
      </c>
      <c r="F116" s="210">
        <v>14.3</v>
      </c>
      <c r="G116" s="218">
        <v>66</v>
      </c>
      <c r="H116" s="197"/>
    </row>
    <row r="117" spans="1:8" x14ac:dyDescent="0.25">
      <c r="A117" s="219" t="s">
        <v>39</v>
      </c>
      <c r="B117" s="220"/>
      <c r="C117" s="221">
        <v>495</v>
      </c>
      <c r="D117" s="202">
        <f>SUM(D112:D116)</f>
        <v>14.61</v>
      </c>
      <c r="E117" s="202">
        <f>SUM(E112:E116)</f>
        <v>16.809999999999999</v>
      </c>
      <c r="F117" s="202">
        <f>SUM(F112:F116)</f>
        <v>71.37</v>
      </c>
      <c r="G117" s="202">
        <f>SUM(G112:G116)</f>
        <v>495.94000000000005</v>
      </c>
      <c r="H117" s="203"/>
    </row>
    <row r="118" spans="1:8" x14ac:dyDescent="0.25">
      <c r="A118" s="204"/>
      <c r="B118" s="205" t="s">
        <v>76</v>
      </c>
      <c r="C118" s="234"/>
      <c r="D118" s="222"/>
      <c r="E118" s="187"/>
      <c r="F118" s="222"/>
      <c r="G118" s="188"/>
      <c r="H118" s="189"/>
    </row>
    <row r="119" spans="1:8" x14ac:dyDescent="0.25">
      <c r="A119" s="212" t="s">
        <v>125</v>
      </c>
      <c r="B119" s="175"/>
      <c r="C119" s="213">
        <v>21</v>
      </c>
      <c r="D119" s="215">
        <v>1</v>
      </c>
      <c r="E119" s="215">
        <v>2.5</v>
      </c>
      <c r="F119" s="215">
        <v>16.3</v>
      </c>
      <c r="G119" s="179">
        <v>75</v>
      </c>
      <c r="H119" s="223"/>
    </row>
    <row r="120" spans="1:8" x14ac:dyDescent="0.25">
      <c r="A120" s="212" t="s">
        <v>198</v>
      </c>
      <c r="B120" s="212"/>
      <c r="C120" s="213"/>
      <c r="D120" s="215"/>
      <c r="E120" s="215"/>
      <c r="F120" s="215"/>
      <c r="G120" s="179"/>
      <c r="H120" s="223"/>
    </row>
    <row r="121" spans="1:8" ht="23.25" customHeight="1" x14ac:dyDescent="0.25">
      <c r="A121" s="209" t="s">
        <v>199</v>
      </c>
      <c r="C121" s="210">
        <v>100</v>
      </c>
      <c r="D121" s="244">
        <v>3.36</v>
      </c>
      <c r="E121" s="210">
        <v>2.5</v>
      </c>
      <c r="F121" s="218">
        <v>4.5999999999999996</v>
      </c>
      <c r="G121" s="210">
        <v>61.8</v>
      </c>
      <c r="H121" s="197" t="s">
        <v>83</v>
      </c>
    </row>
    <row r="122" spans="1:8" ht="22.5" customHeight="1" x14ac:dyDescent="0.25">
      <c r="A122" s="212" t="s">
        <v>201</v>
      </c>
      <c r="B122" s="175"/>
      <c r="C122" s="245" t="s">
        <v>357</v>
      </c>
      <c r="D122" s="173">
        <v>7.2</v>
      </c>
      <c r="E122" s="207">
        <v>8.32</v>
      </c>
      <c r="F122" s="173">
        <v>22.64</v>
      </c>
      <c r="G122" s="207">
        <v>194</v>
      </c>
      <c r="H122" s="197" t="s">
        <v>203</v>
      </c>
    </row>
    <row r="123" spans="1:8" ht="22.5" customHeight="1" x14ac:dyDescent="0.25">
      <c r="A123" s="212" t="s">
        <v>29</v>
      </c>
      <c r="B123" s="175"/>
      <c r="C123" s="213" t="s">
        <v>332</v>
      </c>
      <c r="D123" s="214">
        <v>0.05</v>
      </c>
      <c r="E123" s="215">
        <v>0.01</v>
      </c>
      <c r="F123" s="179">
        <v>4.42</v>
      </c>
      <c r="G123" s="215">
        <v>18</v>
      </c>
      <c r="H123" s="197" t="s">
        <v>31</v>
      </c>
    </row>
    <row r="124" spans="1:8" ht="22.5" customHeight="1" x14ac:dyDescent="0.25">
      <c r="A124" s="209" t="s">
        <v>60</v>
      </c>
      <c r="C124" s="210">
        <v>20</v>
      </c>
      <c r="D124" s="224">
        <v>1.6</v>
      </c>
      <c r="E124" s="225">
        <v>0.2</v>
      </c>
      <c r="F124" s="226">
        <v>9.8000000000000007</v>
      </c>
      <c r="G124" s="227">
        <v>47</v>
      </c>
      <c r="H124" s="197"/>
    </row>
    <row r="125" spans="1:8" ht="22.5" customHeight="1" x14ac:dyDescent="0.25">
      <c r="A125" s="219" t="s">
        <v>39</v>
      </c>
      <c r="B125" s="220"/>
      <c r="C125" s="221">
        <v>425</v>
      </c>
      <c r="D125" s="202">
        <f>SUM(D119:D124)</f>
        <v>13.209999999999999</v>
      </c>
      <c r="E125" s="202">
        <f>SUM(E119:E124)</f>
        <v>13.53</v>
      </c>
      <c r="F125" s="202">
        <f>SUM(F119:F124)</f>
        <v>57.760000000000005</v>
      </c>
      <c r="G125" s="202">
        <f>SUM(G119:G124)</f>
        <v>395.8</v>
      </c>
      <c r="H125" s="203"/>
    </row>
    <row r="126" spans="1:8" x14ac:dyDescent="0.25">
      <c r="A126" s="246" t="s">
        <v>92</v>
      </c>
      <c r="B126" s="181"/>
      <c r="C126" s="244">
        <f>C106+C109+C117+C125</f>
        <v>1363</v>
      </c>
      <c r="D126" s="247">
        <f>D106+D109+D117+D125</f>
        <v>38.82</v>
      </c>
      <c r="E126" s="247">
        <f>E106+E109+E117+E125</f>
        <v>42.86</v>
      </c>
      <c r="F126" s="247">
        <f>F106+F109+F117+F125</f>
        <v>183.13</v>
      </c>
      <c r="G126" s="247">
        <f>G106+G109+G117+G125</f>
        <v>1264.3400000000001</v>
      </c>
      <c r="H126" s="197"/>
    </row>
    <row r="127" spans="1:8" ht="31.5" customHeight="1" x14ac:dyDescent="0.25">
      <c r="A127" s="171" t="s">
        <v>205</v>
      </c>
      <c r="C127" s="181"/>
      <c r="H127" s="233"/>
    </row>
    <row r="128" spans="1:8" ht="31.5" customHeight="1" x14ac:dyDescent="0.25">
      <c r="A128" s="401" t="s">
        <v>4</v>
      </c>
      <c r="B128" s="402"/>
      <c r="C128" s="403" t="s">
        <v>5</v>
      </c>
      <c r="D128" s="406" t="s">
        <v>7</v>
      </c>
      <c r="E128" s="407"/>
      <c r="F128" s="408"/>
      <c r="G128" s="186" t="s">
        <v>8</v>
      </c>
      <c r="H128" s="189" t="s">
        <v>9</v>
      </c>
    </row>
    <row r="129" spans="1:8" x14ac:dyDescent="0.25">
      <c r="A129" s="409" t="s">
        <v>10</v>
      </c>
      <c r="B129" s="410"/>
      <c r="C129" s="404"/>
      <c r="D129" s="193"/>
      <c r="E129" s="194"/>
      <c r="F129" s="195"/>
      <c r="G129" s="196" t="s">
        <v>12</v>
      </c>
      <c r="H129" s="197"/>
    </row>
    <row r="130" spans="1:8" ht="31.5" customHeight="1" x14ac:dyDescent="0.25">
      <c r="A130" s="411"/>
      <c r="B130" s="412"/>
      <c r="C130" s="405"/>
      <c r="D130" s="201" t="s">
        <v>15</v>
      </c>
      <c r="E130" s="201" t="s">
        <v>16</v>
      </c>
      <c r="F130" s="202" t="s">
        <v>17</v>
      </c>
      <c r="G130" s="202" t="s">
        <v>18</v>
      </c>
      <c r="H130" s="203"/>
    </row>
    <row r="131" spans="1:8" x14ac:dyDescent="0.25">
      <c r="A131" s="204"/>
      <c r="B131" s="205" t="s">
        <v>19</v>
      </c>
      <c r="C131" s="206"/>
      <c r="D131" s="186"/>
      <c r="E131" s="186"/>
      <c r="F131" s="222"/>
      <c r="G131" s="222"/>
      <c r="H131" s="189"/>
    </row>
    <row r="132" spans="1:8" x14ac:dyDescent="0.25">
      <c r="A132" s="209" t="s">
        <v>206</v>
      </c>
      <c r="C132" s="210" t="s">
        <v>331</v>
      </c>
      <c r="D132" s="217">
        <v>5.4</v>
      </c>
      <c r="E132" s="217">
        <v>5.5</v>
      </c>
      <c r="F132" s="210">
        <v>14.4</v>
      </c>
      <c r="G132" s="210">
        <v>130</v>
      </c>
      <c r="H132" s="197" t="s">
        <v>207</v>
      </c>
    </row>
    <row r="133" spans="1:8" ht="26.25" x14ac:dyDescent="0.25">
      <c r="A133" s="209" t="s">
        <v>98</v>
      </c>
      <c r="C133" s="210">
        <v>160</v>
      </c>
      <c r="D133" s="211">
        <v>2.15</v>
      </c>
      <c r="E133" s="207">
        <v>2.29</v>
      </c>
      <c r="F133" s="207">
        <v>12.09</v>
      </c>
      <c r="G133" s="211">
        <v>65.16</v>
      </c>
      <c r="H133" s="197" t="s">
        <v>99</v>
      </c>
    </row>
    <row r="134" spans="1:8" x14ac:dyDescent="0.25">
      <c r="A134" s="209" t="s">
        <v>34</v>
      </c>
      <c r="C134" s="216" t="s">
        <v>35</v>
      </c>
      <c r="D134" s="217">
        <v>1.9</v>
      </c>
      <c r="E134" s="210">
        <v>4.4000000000000004</v>
      </c>
      <c r="F134" s="218">
        <v>13</v>
      </c>
      <c r="G134" s="210">
        <v>99</v>
      </c>
      <c r="H134" s="197" t="s">
        <v>36</v>
      </c>
    </row>
    <row r="135" spans="1:8" x14ac:dyDescent="0.25">
      <c r="A135" s="219" t="s">
        <v>39</v>
      </c>
      <c r="B135" s="220"/>
      <c r="C135" s="221">
        <v>343</v>
      </c>
      <c r="D135" s="201">
        <f>SUM(D131:D134)</f>
        <v>9.4500000000000011</v>
      </c>
      <c r="E135" s="201">
        <f>SUM(E131:E134)</f>
        <v>12.190000000000001</v>
      </c>
      <c r="F135" s="201">
        <f>SUM(F131:F134)</f>
        <v>39.49</v>
      </c>
      <c r="G135" s="201">
        <f>SUM(G131:G134)</f>
        <v>294.15999999999997</v>
      </c>
      <c r="H135" s="203"/>
    </row>
    <row r="136" spans="1:8" x14ac:dyDescent="0.25">
      <c r="A136" s="209" t="s">
        <v>40</v>
      </c>
      <c r="C136" s="210">
        <v>125</v>
      </c>
      <c r="D136" s="211">
        <v>0.3</v>
      </c>
      <c r="E136" s="207">
        <v>0</v>
      </c>
      <c r="F136" s="173">
        <v>10</v>
      </c>
      <c r="G136" s="207">
        <v>40</v>
      </c>
      <c r="H136" s="197" t="s">
        <v>41</v>
      </c>
    </row>
    <row r="137" spans="1:8" x14ac:dyDescent="0.25">
      <c r="A137" s="209" t="s">
        <v>209</v>
      </c>
      <c r="C137" s="210"/>
      <c r="D137" s="211"/>
      <c r="E137" s="207"/>
      <c r="G137" s="207"/>
      <c r="H137" s="197"/>
    </row>
    <row r="138" spans="1:8" x14ac:dyDescent="0.25">
      <c r="A138" s="219" t="s">
        <v>39</v>
      </c>
      <c r="B138" s="220"/>
      <c r="C138" s="221">
        <v>125</v>
      </c>
      <c r="D138" s="201">
        <f>SUM(D136)</f>
        <v>0.3</v>
      </c>
      <c r="E138" s="201">
        <f>SUM(E136)</f>
        <v>0</v>
      </c>
      <c r="F138" s="201">
        <f>SUM(F136)</f>
        <v>10</v>
      </c>
      <c r="G138" s="201">
        <f>SUM(G136)</f>
        <v>40</v>
      </c>
      <c r="H138" s="203"/>
    </row>
    <row r="139" spans="1:8" x14ac:dyDescent="0.25">
      <c r="A139" s="204"/>
      <c r="B139" s="205"/>
      <c r="C139" s="206">
        <v>468</v>
      </c>
      <c r="D139" s="187">
        <f>D135+D138</f>
        <v>9.7500000000000018</v>
      </c>
      <c r="E139" s="187">
        <f>E135+E138</f>
        <v>12.190000000000001</v>
      </c>
      <c r="F139" s="187">
        <f>F135+F138</f>
        <v>49.49</v>
      </c>
      <c r="G139" s="187">
        <f>G135+G138</f>
        <v>334.15999999999997</v>
      </c>
      <c r="H139" s="189"/>
    </row>
    <row r="140" spans="1:8" x14ac:dyDescent="0.25">
      <c r="A140" s="204"/>
      <c r="B140" s="205" t="s">
        <v>43</v>
      </c>
      <c r="C140" s="234"/>
      <c r="D140" s="187"/>
      <c r="E140" s="222"/>
      <c r="F140" s="187"/>
      <c r="G140" s="222"/>
      <c r="H140" s="189"/>
    </row>
    <row r="141" spans="1:8" x14ac:dyDescent="0.25">
      <c r="A141" s="209" t="s">
        <v>210</v>
      </c>
      <c r="C141" s="210">
        <v>30</v>
      </c>
      <c r="D141" s="173">
        <v>0.24</v>
      </c>
      <c r="E141" s="207">
        <v>0.03</v>
      </c>
      <c r="F141" s="173">
        <v>0.51</v>
      </c>
      <c r="G141" s="211">
        <v>3.2</v>
      </c>
      <c r="H141" s="223" t="s">
        <v>148</v>
      </c>
    </row>
    <row r="142" spans="1:8" x14ac:dyDescent="0.25">
      <c r="A142" s="212" t="s">
        <v>358</v>
      </c>
      <c r="C142" s="216" t="s">
        <v>344</v>
      </c>
      <c r="D142" s="211">
        <v>2.9</v>
      </c>
      <c r="E142" s="211">
        <v>4.53</v>
      </c>
      <c r="F142" s="207">
        <v>14.21</v>
      </c>
      <c r="G142" s="173">
        <v>109</v>
      </c>
      <c r="H142" s="197" t="s">
        <v>359</v>
      </c>
    </row>
    <row r="143" spans="1:8" ht="26.25" x14ac:dyDescent="0.25">
      <c r="A143" s="209" t="s">
        <v>213</v>
      </c>
      <c r="C143" s="210">
        <v>130</v>
      </c>
      <c r="D143" s="173">
        <v>10.6</v>
      </c>
      <c r="E143" s="215">
        <v>12.65</v>
      </c>
      <c r="F143" s="173">
        <v>33</v>
      </c>
      <c r="G143" s="211">
        <v>288</v>
      </c>
      <c r="H143" s="197" t="s">
        <v>214</v>
      </c>
    </row>
    <row r="144" spans="1:8" x14ac:dyDescent="0.25">
      <c r="A144" s="209" t="s">
        <v>122</v>
      </c>
      <c r="C144" s="210">
        <v>150</v>
      </c>
      <c r="D144" s="211">
        <v>0.1</v>
      </c>
      <c r="E144" s="207">
        <v>0.1</v>
      </c>
      <c r="F144" s="173">
        <v>10.199999999999999</v>
      </c>
      <c r="G144" s="207">
        <v>42.1</v>
      </c>
      <c r="H144" s="197" t="s">
        <v>123</v>
      </c>
    </row>
    <row r="145" spans="1:8" x14ac:dyDescent="0.25">
      <c r="A145" s="209" t="s">
        <v>75</v>
      </c>
      <c r="C145" s="210">
        <v>30</v>
      </c>
      <c r="D145" s="210">
        <v>1.5</v>
      </c>
      <c r="E145" s="218">
        <v>0.3</v>
      </c>
      <c r="F145" s="210">
        <v>14.3</v>
      </c>
      <c r="G145" s="218">
        <v>66</v>
      </c>
      <c r="H145" s="197"/>
    </row>
    <row r="146" spans="1:8" x14ac:dyDescent="0.25">
      <c r="A146" s="219" t="s">
        <v>39</v>
      </c>
      <c r="B146" s="220"/>
      <c r="C146" s="221">
        <v>505</v>
      </c>
      <c r="D146" s="201">
        <f>SUM(D141:D145)</f>
        <v>15.339999999999998</v>
      </c>
      <c r="E146" s="201">
        <f>SUM(E141:E145)</f>
        <v>17.610000000000003</v>
      </c>
      <c r="F146" s="201">
        <f>SUM(F141:F145)</f>
        <v>72.22</v>
      </c>
      <c r="G146" s="201">
        <f>SUM(G141:G145)</f>
        <v>508.3</v>
      </c>
      <c r="H146" s="203"/>
    </row>
    <row r="147" spans="1:8" x14ac:dyDescent="0.25">
      <c r="A147" s="204"/>
      <c r="B147" s="205" t="s">
        <v>76</v>
      </c>
      <c r="C147" s="234"/>
      <c r="D147" s="186"/>
      <c r="E147" s="222"/>
      <c r="F147" s="187"/>
      <c r="G147" s="222"/>
      <c r="H147" s="189"/>
    </row>
    <row r="148" spans="1:8" x14ac:dyDescent="0.25">
      <c r="A148" s="212" t="s">
        <v>125</v>
      </c>
      <c r="B148" s="175"/>
      <c r="C148" s="213">
        <v>10</v>
      </c>
      <c r="D148" s="215">
        <v>1.3</v>
      </c>
      <c r="E148" s="215">
        <v>2</v>
      </c>
      <c r="F148" s="215">
        <v>10.1</v>
      </c>
      <c r="G148" s="179">
        <v>55</v>
      </c>
      <c r="H148" s="223"/>
    </row>
    <row r="149" spans="1:8" ht="15" customHeight="1" x14ac:dyDescent="0.25">
      <c r="A149" s="212" t="s">
        <v>215</v>
      </c>
      <c r="B149" s="175"/>
      <c r="C149" s="213"/>
      <c r="D149" s="215"/>
      <c r="E149" s="215"/>
      <c r="F149" s="215"/>
      <c r="G149" s="179"/>
      <c r="H149" s="223"/>
    </row>
    <row r="150" spans="1:8" ht="15" customHeight="1" x14ac:dyDescent="0.25">
      <c r="A150" s="209" t="s">
        <v>127</v>
      </c>
      <c r="C150" s="210">
        <v>100</v>
      </c>
      <c r="D150" s="173">
        <v>2.2999999999999998</v>
      </c>
      <c r="E150" s="207">
        <v>2.5</v>
      </c>
      <c r="F150" s="173">
        <v>3.6</v>
      </c>
      <c r="G150" s="207">
        <v>46</v>
      </c>
      <c r="H150" s="197" t="s">
        <v>128</v>
      </c>
    </row>
    <row r="151" spans="1:8" ht="15" customHeight="1" x14ac:dyDescent="0.25">
      <c r="A151" s="212" t="s">
        <v>216</v>
      </c>
      <c r="B151" s="175"/>
      <c r="C151" s="180">
        <v>110</v>
      </c>
      <c r="D151" s="213">
        <v>7.6</v>
      </c>
      <c r="E151" s="180">
        <v>9</v>
      </c>
      <c r="F151" s="213">
        <v>24.2</v>
      </c>
      <c r="G151" s="240">
        <v>211</v>
      </c>
      <c r="H151" s="241" t="s">
        <v>217</v>
      </c>
    </row>
    <row r="152" spans="1:8" ht="22.5" customHeight="1" x14ac:dyDescent="0.25">
      <c r="A152" s="209" t="s">
        <v>136</v>
      </c>
      <c r="C152" s="216" t="s">
        <v>347</v>
      </c>
      <c r="D152" s="211">
        <v>0.09</v>
      </c>
      <c r="E152" s="207">
        <v>0.01</v>
      </c>
      <c r="F152" s="173">
        <v>8.5</v>
      </c>
      <c r="G152" s="211">
        <v>34.5</v>
      </c>
      <c r="H152" s="197" t="s">
        <v>138</v>
      </c>
    </row>
    <row r="153" spans="1:8" ht="23.25" customHeight="1" x14ac:dyDescent="0.25">
      <c r="A153" s="209" t="s">
        <v>60</v>
      </c>
      <c r="C153" s="210">
        <v>20</v>
      </c>
      <c r="D153" s="224">
        <v>1.6</v>
      </c>
      <c r="E153" s="225">
        <v>0.2</v>
      </c>
      <c r="F153" s="226">
        <v>9.8000000000000007</v>
      </c>
      <c r="G153" s="227">
        <v>47</v>
      </c>
      <c r="H153" s="197"/>
    </row>
    <row r="154" spans="1:8" ht="22.5" customHeight="1" x14ac:dyDescent="0.25">
      <c r="A154" s="228" t="s">
        <v>39</v>
      </c>
      <c r="B154" s="229"/>
      <c r="C154" s="235">
        <v>398</v>
      </c>
      <c r="D154" s="231">
        <f>SUM(D148:D153)</f>
        <v>12.889999999999999</v>
      </c>
      <c r="E154" s="231">
        <f>SUM(E148:E153)</f>
        <v>13.709999999999999</v>
      </c>
      <c r="F154" s="231">
        <f>SUM(F148:F153)</f>
        <v>56.2</v>
      </c>
      <c r="G154" s="231">
        <f>SUM(G148:G153)</f>
        <v>393.5</v>
      </c>
      <c r="H154" s="203"/>
    </row>
    <row r="155" spans="1:8" ht="22.5" customHeight="1" x14ac:dyDescent="0.25">
      <c r="A155" s="228" t="s">
        <v>92</v>
      </c>
      <c r="B155" s="229"/>
      <c r="C155" s="235">
        <f>C135+C138+C146+C154</f>
        <v>1371</v>
      </c>
      <c r="D155" s="230">
        <f>D135+D138+D146+D154</f>
        <v>37.979999999999997</v>
      </c>
      <c r="E155" s="230">
        <f>E135+E138+E146+E154</f>
        <v>43.510000000000005</v>
      </c>
      <c r="F155" s="230">
        <f>F135+F138+F146+F154</f>
        <v>177.91000000000003</v>
      </c>
      <c r="G155" s="230">
        <f>G135+G138+G146+G154</f>
        <v>1235.96</v>
      </c>
      <c r="H155" s="203"/>
    </row>
    <row r="156" spans="1:8" ht="22.5" customHeight="1" x14ac:dyDescent="0.25">
      <c r="A156" s="175"/>
      <c r="B156" s="175"/>
      <c r="C156" s="248"/>
      <c r="D156" s="249"/>
      <c r="E156" s="179"/>
      <c r="F156" s="179"/>
      <c r="G156" s="179"/>
      <c r="H156" s="250"/>
    </row>
    <row r="157" spans="1:8" ht="15.75" customHeight="1" x14ac:dyDescent="0.25">
      <c r="A157" s="251" t="s">
        <v>360</v>
      </c>
      <c r="B157" s="252"/>
      <c r="C157" s="253">
        <f>C37+C67+C97+C126+C155</f>
        <v>6982.5</v>
      </c>
      <c r="D157" s="253">
        <f>D37+D67+D97+D126+D155</f>
        <v>188.92</v>
      </c>
      <c r="E157" s="253">
        <f>E37+E67+E97+E126+E155</f>
        <v>212.48500000000001</v>
      </c>
      <c r="F157" s="253">
        <f>F37+F67+F97+F126+F155</f>
        <v>915.1400000000001</v>
      </c>
      <c r="G157" s="253">
        <f>G37+G67+G97+G126+G155</f>
        <v>6326.89</v>
      </c>
      <c r="H157" s="182"/>
    </row>
    <row r="158" spans="1:8" ht="31.5" customHeight="1" x14ac:dyDescent="0.25">
      <c r="A158" s="254"/>
      <c r="B158" s="255"/>
      <c r="C158" s="256">
        <f>C157/5</f>
        <v>1396.5</v>
      </c>
      <c r="D158" s="257">
        <f>D157/5</f>
        <v>37.783999999999999</v>
      </c>
      <c r="E158" s="257">
        <f>E157/5</f>
        <v>42.497</v>
      </c>
      <c r="F158" s="257">
        <f>F157/5</f>
        <v>183.02800000000002</v>
      </c>
      <c r="G158" s="257">
        <f>G157/5</f>
        <v>1265.3780000000002</v>
      </c>
    </row>
    <row r="159" spans="1:8" ht="31.5" customHeight="1" x14ac:dyDescent="0.25">
      <c r="C159" s="414" t="s">
        <v>361</v>
      </c>
      <c r="D159" s="414"/>
      <c r="H159" s="182"/>
    </row>
    <row r="160" spans="1:8" ht="31.5" customHeight="1" x14ac:dyDescent="0.25">
      <c r="A160" s="171" t="s">
        <v>221</v>
      </c>
      <c r="B160" s="181"/>
      <c r="C160" s="181"/>
      <c r="H160" s="182"/>
    </row>
    <row r="161" spans="1:8" ht="26.25" x14ac:dyDescent="0.25">
      <c r="A161" s="401" t="s">
        <v>4</v>
      </c>
      <c r="B161" s="402"/>
      <c r="C161" s="403" t="s">
        <v>5</v>
      </c>
      <c r="D161" s="406" t="s">
        <v>7</v>
      </c>
      <c r="E161" s="407"/>
      <c r="F161" s="408"/>
      <c r="G161" s="186" t="s">
        <v>8</v>
      </c>
      <c r="H161" s="189" t="s">
        <v>9</v>
      </c>
    </row>
    <row r="162" spans="1:8" x14ac:dyDescent="0.25">
      <c r="A162" s="409" t="s">
        <v>10</v>
      </c>
      <c r="B162" s="410"/>
      <c r="C162" s="404"/>
      <c r="D162" s="193"/>
      <c r="E162" s="194"/>
      <c r="F162" s="195"/>
      <c r="G162" s="196" t="s">
        <v>12</v>
      </c>
      <c r="H162" s="197"/>
    </row>
    <row r="163" spans="1:8" ht="31.5" customHeight="1" x14ac:dyDescent="0.25">
      <c r="A163" s="411"/>
      <c r="B163" s="412"/>
      <c r="C163" s="405"/>
      <c r="D163" s="201" t="s">
        <v>15</v>
      </c>
      <c r="E163" s="201" t="s">
        <v>16</v>
      </c>
      <c r="F163" s="202" t="s">
        <v>17</v>
      </c>
      <c r="G163" s="202" t="s">
        <v>18</v>
      </c>
      <c r="H163" s="203"/>
    </row>
    <row r="164" spans="1:8" x14ac:dyDescent="0.25">
      <c r="A164" s="209"/>
      <c r="B164" s="171" t="s">
        <v>19</v>
      </c>
      <c r="C164" s="210"/>
      <c r="D164" s="211"/>
      <c r="E164" s="207"/>
      <c r="F164" s="208"/>
      <c r="G164" s="211"/>
      <c r="H164" s="197"/>
    </row>
    <row r="165" spans="1:8" x14ac:dyDescent="0.25">
      <c r="A165" s="209" t="s">
        <v>348</v>
      </c>
      <c r="C165" s="210" t="s">
        <v>331</v>
      </c>
      <c r="D165" s="207">
        <v>5</v>
      </c>
      <c r="E165" s="207">
        <v>5.63</v>
      </c>
      <c r="F165" s="207">
        <v>16.5</v>
      </c>
      <c r="G165" s="207">
        <v>136</v>
      </c>
      <c r="H165" s="197" t="s">
        <v>142</v>
      </c>
    </row>
    <row r="166" spans="1:8" x14ac:dyDescent="0.25">
      <c r="A166" s="212" t="s">
        <v>144</v>
      </c>
      <c r="B166" s="175"/>
      <c r="C166" s="213" t="s">
        <v>332</v>
      </c>
      <c r="D166" s="214">
        <v>2.2999999999999998</v>
      </c>
      <c r="E166" s="215">
        <v>2</v>
      </c>
      <c r="F166" s="179">
        <v>11.9</v>
      </c>
      <c r="G166" s="215">
        <v>74.8</v>
      </c>
      <c r="H166" s="197" t="s">
        <v>349</v>
      </c>
    </row>
    <row r="167" spans="1:8" x14ac:dyDescent="0.25">
      <c r="A167" s="209" t="s">
        <v>341</v>
      </c>
      <c r="C167" s="216" t="s">
        <v>342</v>
      </c>
      <c r="D167" s="211">
        <v>3.5</v>
      </c>
      <c r="E167" s="207">
        <v>5.95</v>
      </c>
      <c r="F167" s="173">
        <v>12.9</v>
      </c>
      <c r="G167" s="211">
        <v>119.6</v>
      </c>
      <c r="H167" s="197" t="s">
        <v>343</v>
      </c>
    </row>
    <row r="168" spans="1:8" x14ac:dyDescent="0.25">
      <c r="A168" s="219" t="s">
        <v>39</v>
      </c>
      <c r="B168" s="220"/>
      <c r="C168" s="221">
        <v>350</v>
      </c>
      <c r="D168" s="201">
        <f>SUM(D164:D167)</f>
        <v>10.8</v>
      </c>
      <c r="E168" s="201">
        <f>SUM(E164:E167)</f>
        <v>13.58</v>
      </c>
      <c r="F168" s="201">
        <f>SUM(F164:F167)</f>
        <v>41.3</v>
      </c>
      <c r="G168" s="201">
        <f>SUM(G164:G167)</f>
        <v>330.4</v>
      </c>
      <c r="H168" s="203"/>
    </row>
    <row r="169" spans="1:8" x14ac:dyDescent="0.25">
      <c r="A169" s="209" t="s">
        <v>105</v>
      </c>
      <c r="C169" s="210">
        <v>85</v>
      </c>
      <c r="D169" s="211">
        <v>0.34</v>
      </c>
      <c r="E169" s="207">
        <v>0.34</v>
      </c>
      <c r="F169" s="173">
        <v>10.199999999999999</v>
      </c>
      <c r="G169" s="207">
        <v>45</v>
      </c>
      <c r="H169" s="197" t="s">
        <v>362</v>
      </c>
    </row>
    <row r="170" spans="1:8" x14ac:dyDescent="0.25">
      <c r="A170" s="209" t="s">
        <v>186</v>
      </c>
      <c r="C170" s="210"/>
      <c r="D170" s="211"/>
      <c r="E170" s="207"/>
      <c r="G170" s="207"/>
      <c r="H170" s="197"/>
    </row>
    <row r="171" spans="1:8" x14ac:dyDescent="0.25">
      <c r="A171" s="219" t="s">
        <v>39</v>
      </c>
      <c r="B171" s="220"/>
      <c r="C171" s="221">
        <f>SUM(C169:C169)</f>
        <v>85</v>
      </c>
      <c r="D171" s="201">
        <f>SUM(D169)</f>
        <v>0.34</v>
      </c>
      <c r="E171" s="201">
        <f>SUM(E169)</f>
        <v>0.34</v>
      </c>
      <c r="F171" s="201">
        <f>SUM(F169)</f>
        <v>10.199999999999999</v>
      </c>
      <c r="G171" s="201">
        <f>SUM(G169)</f>
        <v>45</v>
      </c>
      <c r="H171" s="258"/>
    </row>
    <row r="172" spans="1:8" x14ac:dyDescent="0.25">
      <c r="A172" s="204"/>
      <c r="B172" s="205"/>
      <c r="C172" s="206">
        <v>435</v>
      </c>
      <c r="D172" s="186">
        <f>D168+D171</f>
        <v>11.14</v>
      </c>
      <c r="E172" s="186">
        <v>12.3</v>
      </c>
      <c r="F172" s="186">
        <f>F168+F171</f>
        <v>51.5</v>
      </c>
      <c r="G172" s="186">
        <v>365</v>
      </c>
      <c r="H172" s="197"/>
    </row>
    <row r="173" spans="1:8" x14ac:dyDescent="0.25">
      <c r="A173" s="204"/>
      <c r="B173" s="205" t="s">
        <v>43</v>
      </c>
      <c r="C173" s="234"/>
      <c r="D173" s="186"/>
      <c r="E173" s="186"/>
      <c r="F173" s="222"/>
      <c r="G173" s="187"/>
      <c r="H173" s="189"/>
    </row>
    <row r="174" spans="1:8" ht="26.25" x14ac:dyDescent="0.25">
      <c r="A174" s="209" t="s">
        <v>334</v>
      </c>
      <c r="C174" s="210">
        <v>30</v>
      </c>
      <c r="D174" s="173">
        <v>0.24</v>
      </c>
      <c r="E174" s="207">
        <v>0.03</v>
      </c>
      <c r="F174" s="173">
        <v>0.6</v>
      </c>
      <c r="G174" s="207">
        <v>3.6</v>
      </c>
      <c r="H174" s="223" t="s">
        <v>335</v>
      </c>
    </row>
    <row r="175" spans="1:8" ht="26.25" x14ac:dyDescent="0.25">
      <c r="A175" s="209" t="s">
        <v>222</v>
      </c>
      <c r="C175" s="216" t="s">
        <v>344</v>
      </c>
      <c r="D175" s="210">
        <v>2.67</v>
      </c>
      <c r="E175" s="218">
        <v>3.38</v>
      </c>
      <c r="F175" s="210">
        <v>17.7</v>
      </c>
      <c r="G175" s="218">
        <v>112</v>
      </c>
      <c r="H175" s="197" t="s">
        <v>224</v>
      </c>
    </row>
    <row r="176" spans="1:8" x14ac:dyDescent="0.25">
      <c r="A176" s="209" t="s">
        <v>226</v>
      </c>
      <c r="C176" s="210">
        <v>50</v>
      </c>
      <c r="D176" s="211">
        <v>6.4</v>
      </c>
      <c r="E176" s="207">
        <v>8.5</v>
      </c>
      <c r="F176" s="173">
        <v>5.2</v>
      </c>
      <c r="G176" s="211">
        <v>123</v>
      </c>
      <c r="H176" s="197" t="s">
        <v>227</v>
      </c>
    </row>
    <row r="177" spans="1:8" ht="22.5" customHeight="1" x14ac:dyDescent="0.25">
      <c r="A177" s="209" t="s">
        <v>159</v>
      </c>
      <c r="C177" s="216" t="s">
        <v>350</v>
      </c>
      <c r="D177" s="173">
        <v>4.0999999999999996</v>
      </c>
      <c r="E177" s="207">
        <v>3</v>
      </c>
      <c r="F177" s="173">
        <v>25</v>
      </c>
      <c r="G177" s="211">
        <v>143.4</v>
      </c>
      <c r="H177" s="197" t="s">
        <v>160</v>
      </c>
    </row>
    <row r="178" spans="1:8" ht="22.5" customHeight="1" x14ac:dyDescent="0.25">
      <c r="A178" s="209" t="s">
        <v>71</v>
      </c>
      <c r="C178" s="210">
        <v>150</v>
      </c>
      <c r="D178" s="211"/>
      <c r="E178" s="207"/>
      <c r="F178" s="173">
        <v>8.34</v>
      </c>
      <c r="G178" s="211">
        <v>33.340000000000003</v>
      </c>
      <c r="H178" s="197" t="s">
        <v>72</v>
      </c>
    </row>
    <row r="179" spans="1:8" x14ac:dyDescent="0.25">
      <c r="A179" s="209" t="s">
        <v>75</v>
      </c>
      <c r="C179" s="210">
        <v>30</v>
      </c>
      <c r="D179" s="210">
        <v>1.5</v>
      </c>
      <c r="E179" s="218">
        <v>0.3</v>
      </c>
      <c r="F179" s="210">
        <v>14.3</v>
      </c>
      <c r="G179" s="218">
        <v>66</v>
      </c>
      <c r="H179" s="197"/>
    </row>
    <row r="180" spans="1:8" ht="22.5" customHeight="1" x14ac:dyDescent="0.25">
      <c r="A180" s="219" t="s">
        <v>39</v>
      </c>
      <c r="B180" s="220"/>
      <c r="C180" s="259" t="s">
        <v>363</v>
      </c>
      <c r="D180" s="202">
        <f>SUM(D174:D179)</f>
        <v>14.91</v>
      </c>
      <c r="E180" s="202">
        <f>SUM(E174:E179)</f>
        <v>15.21</v>
      </c>
      <c r="F180" s="202">
        <f>SUM(F174:F179)</f>
        <v>71.14</v>
      </c>
      <c r="G180" s="202">
        <f>SUM(G174:G179)</f>
        <v>481.34000000000003</v>
      </c>
      <c r="H180" s="203"/>
    </row>
    <row r="181" spans="1:8" ht="22.5" customHeight="1" x14ac:dyDescent="0.25">
      <c r="A181" s="209"/>
      <c r="B181" s="171" t="s">
        <v>76</v>
      </c>
      <c r="C181" s="234"/>
      <c r="D181" s="207"/>
      <c r="E181" s="207"/>
      <c r="F181" s="207"/>
      <c r="G181" s="211"/>
      <c r="H181" s="197"/>
    </row>
    <row r="182" spans="1:8" ht="23.25" customHeight="1" x14ac:dyDescent="0.25">
      <c r="A182" s="209" t="s">
        <v>229</v>
      </c>
      <c r="C182" s="260">
        <v>40</v>
      </c>
      <c r="D182" s="217">
        <v>3.04</v>
      </c>
      <c r="E182" s="217">
        <v>3.84</v>
      </c>
      <c r="F182" s="210">
        <v>17.84</v>
      </c>
      <c r="G182" s="217">
        <v>118.4</v>
      </c>
      <c r="H182" s="197" t="s">
        <v>364</v>
      </c>
    </row>
    <row r="183" spans="1:8" ht="23.25" customHeight="1" x14ac:dyDescent="0.25">
      <c r="A183" s="212" t="s">
        <v>165</v>
      </c>
      <c r="B183" s="175"/>
      <c r="C183" s="213">
        <v>100</v>
      </c>
      <c r="D183" s="215">
        <v>3</v>
      </c>
      <c r="E183" s="215">
        <v>2.5</v>
      </c>
      <c r="F183" s="215">
        <v>4.2</v>
      </c>
      <c r="G183" s="215">
        <v>55.6</v>
      </c>
      <c r="H183" s="197" t="s">
        <v>83</v>
      </c>
    </row>
    <row r="184" spans="1:8" ht="22.5" customHeight="1" x14ac:dyDescent="0.25">
      <c r="A184" s="209" t="s">
        <v>232</v>
      </c>
      <c r="C184" s="261" t="s">
        <v>350</v>
      </c>
      <c r="D184" s="173">
        <v>5.5</v>
      </c>
      <c r="E184" s="207">
        <v>7.5</v>
      </c>
      <c r="F184" s="173">
        <v>24</v>
      </c>
      <c r="G184" s="207">
        <v>185</v>
      </c>
      <c r="H184" s="197" t="s">
        <v>234</v>
      </c>
    </row>
    <row r="185" spans="1:8" ht="22.5" customHeight="1" x14ac:dyDescent="0.25">
      <c r="A185" s="209" t="s">
        <v>89</v>
      </c>
      <c r="C185" s="210">
        <v>150</v>
      </c>
      <c r="D185" s="211">
        <v>0.5</v>
      </c>
      <c r="E185" s="207">
        <v>2.5000000000000001E-2</v>
      </c>
      <c r="F185" s="173">
        <v>12.5</v>
      </c>
      <c r="G185" s="207">
        <v>52.1</v>
      </c>
      <c r="H185" s="197" t="s">
        <v>90</v>
      </c>
    </row>
    <row r="186" spans="1:8" ht="22.5" customHeight="1" x14ac:dyDescent="0.25">
      <c r="A186" s="209" t="s">
        <v>60</v>
      </c>
      <c r="C186" s="210">
        <v>20</v>
      </c>
      <c r="D186" s="224">
        <v>1.6</v>
      </c>
      <c r="E186" s="225">
        <v>0.2</v>
      </c>
      <c r="F186" s="226">
        <v>9.8000000000000007</v>
      </c>
      <c r="G186" s="227">
        <v>47</v>
      </c>
      <c r="H186" s="197"/>
    </row>
    <row r="187" spans="1:8" x14ac:dyDescent="0.25">
      <c r="A187" s="219" t="s">
        <v>39</v>
      </c>
      <c r="B187" s="220"/>
      <c r="C187" s="221">
        <v>420</v>
      </c>
      <c r="D187" s="202">
        <f>SUM(D182:D186)</f>
        <v>13.639999999999999</v>
      </c>
      <c r="E187" s="202">
        <f>SUM(E182:E186)</f>
        <v>14.065</v>
      </c>
      <c r="F187" s="202">
        <f>SUM(F182:F186)</f>
        <v>68.34</v>
      </c>
      <c r="G187" s="202">
        <f>SUM(G182:G186)</f>
        <v>458.1</v>
      </c>
      <c r="H187" s="203"/>
    </row>
    <row r="188" spans="1:8" ht="31.5" customHeight="1" x14ac:dyDescent="0.25">
      <c r="A188" s="219" t="s">
        <v>92</v>
      </c>
      <c r="B188" s="220"/>
      <c r="C188" s="221">
        <f>C168+C180+C187</f>
        <v>1305</v>
      </c>
      <c r="D188" s="262">
        <f>D168+D171+D180+D187</f>
        <v>39.69</v>
      </c>
      <c r="E188" s="262">
        <f>E168+E171+E180+E187</f>
        <v>43.195</v>
      </c>
      <c r="F188" s="262">
        <f>F168+F171+F180+F187</f>
        <v>190.98000000000002</v>
      </c>
      <c r="G188" s="262">
        <f>G168+G171+G180+G187</f>
        <v>1314.8400000000001</v>
      </c>
      <c r="H188" s="203"/>
    </row>
    <row r="189" spans="1:8" ht="31.5" customHeight="1" x14ac:dyDescent="0.25">
      <c r="A189" s="171" t="s">
        <v>235</v>
      </c>
      <c r="C189" s="181"/>
      <c r="H189" s="233"/>
    </row>
    <row r="190" spans="1:8" ht="26.25" x14ac:dyDescent="0.25">
      <c r="A190" s="401" t="s">
        <v>4</v>
      </c>
      <c r="B190" s="402"/>
      <c r="C190" s="403" t="s">
        <v>5</v>
      </c>
      <c r="D190" s="406" t="s">
        <v>7</v>
      </c>
      <c r="E190" s="407"/>
      <c r="F190" s="408"/>
      <c r="G190" s="186" t="s">
        <v>8</v>
      </c>
      <c r="H190" s="189" t="s">
        <v>9</v>
      </c>
    </row>
    <row r="191" spans="1:8" x14ac:dyDescent="0.25">
      <c r="A191" s="409" t="s">
        <v>10</v>
      </c>
      <c r="B191" s="410"/>
      <c r="C191" s="404"/>
      <c r="D191" s="193"/>
      <c r="E191" s="194"/>
      <c r="F191" s="195"/>
      <c r="G191" s="196" t="s">
        <v>12</v>
      </c>
      <c r="H191" s="197"/>
    </row>
    <row r="192" spans="1:8" ht="31.5" customHeight="1" x14ac:dyDescent="0.25">
      <c r="A192" s="411"/>
      <c r="B192" s="412"/>
      <c r="C192" s="405"/>
      <c r="D192" s="201" t="s">
        <v>15</v>
      </c>
      <c r="E192" s="201" t="s">
        <v>16</v>
      </c>
      <c r="F192" s="202" t="s">
        <v>17</v>
      </c>
      <c r="G192" s="202" t="s">
        <v>18</v>
      </c>
      <c r="H192" s="203"/>
    </row>
    <row r="193" spans="1:8" x14ac:dyDescent="0.25">
      <c r="A193" s="204"/>
      <c r="B193" s="205" t="s">
        <v>19</v>
      </c>
      <c r="C193" s="210"/>
      <c r="D193" s="186"/>
      <c r="E193" s="222"/>
      <c r="F193" s="187"/>
      <c r="G193" s="222"/>
      <c r="H193" s="189"/>
    </row>
    <row r="194" spans="1:8" x14ac:dyDescent="0.25">
      <c r="A194" s="209" t="s">
        <v>236</v>
      </c>
      <c r="B194" s="263"/>
      <c r="C194" s="210" t="s">
        <v>331</v>
      </c>
      <c r="D194" s="211">
        <v>7.16</v>
      </c>
      <c r="E194" s="211">
        <v>6.63</v>
      </c>
      <c r="F194" s="207">
        <v>15.15</v>
      </c>
      <c r="G194" s="211">
        <v>149</v>
      </c>
      <c r="H194" s="197" t="s">
        <v>237</v>
      </c>
    </row>
    <row r="195" spans="1:8" ht="26.25" x14ac:dyDescent="0.25">
      <c r="A195" s="209" t="s">
        <v>182</v>
      </c>
      <c r="C195" s="210" t="s">
        <v>354</v>
      </c>
      <c r="D195" s="217">
        <v>1.1599999999999999</v>
      </c>
      <c r="E195" s="210">
        <v>1.28</v>
      </c>
      <c r="F195" s="210">
        <v>11.4</v>
      </c>
      <c r="G195" s="210">
        <v>62</v>
      </c>
      <c r="H195" s="197" t="s">
        <v>183</v>
      </c>
    </row>
    <row r="196" spans="1:8" x14ac:dyDescent="0.25">
      <c r="A196" s="209" t="s">
        <v>34</v>
      </c>
      <c r="C196" s="216" t="s">
        <v>35</v>
      </c>
      <c r="D196" s="217">
        <v>1.9</v>
      </c>
      <c r="E196" s="210">
        <v>4.4000000000000004</v>
      </c>
      <c r="F196" s="218">
        <v>13</v>
      </c>
      <c r="G196" s="210">
        <v>99</v>
      </c>
      <c r="H196" s="197" t="s">
        <v>36</v>
      </c>
    </row>
    <row r="197" spans="1:8" x14ac:dyDescent="0.25">
      <c r="A197" s="219" t="s">
        <v>39</v>
      </c>
      <c r="B197" s="220"/>
      <c r="C197" s="221">
        <v>355</v>
      </c>
      <c r="D197" s="202">
        <f>SUM(D193:D196)</f>
        <v>10.220000000000001</v>
      </c>
      <c r="E197" s="202">
        <f>SUM(E193:E196)</f>
        <v>12.31</v>
      </c>
      <c r="F197" s="202">
        <f>SUM(F193:F196)</f>
        <v>39.549999999999997</v>
      </c>
      <c r="G197" s="202">
        <f>SUM(G193:G196)</f>
        <v>310</v>
      </c>
      <c r="H197" s="203"/>
    </row>
    <row r="198" spans="1:8" x14ac:dyDescent="0.25">
      <c r="A198" s="209" t="s">
        <v>40</v>
      </c>
      <c r="C198" s="210">
        <v>125</v>
      </c>
      <c r="D198" s="211">
        <v>0.3</v>
      </c>
      <c r="E198" s="207">
        <v>0</v>
      </c>
      <c r="F198" s="173">
        <v>12</v>
      </c>
      <c r="G198" s="207">
        <v>49</v>
      </c>
      <c r="H198" s="197" t="s">
        <v>41</v>
      </c>
    </row>
    <row r="199" spans="1:8" x14ac:dyDescent="0.25">
      <c r="A199" s="209" t="s">
        <v>365</v>
      </c>
      <c r="C199" s="210"/>
      <c r="D199" s="211"/>
      <c r="E199" s="207"/>
      <c r="G199" s="207"/>
      <c r="H199" s="197"/>
    </row>
    <row r="200" spans="1:8" x14ac:dyDescent="0.25">
      <c r="A200" s="219" t="s">
        <v>39</v>
      </c>
      <c r="B200" s="220"/>
      <c r="C200" s="221">
        <v>125</v>
      </c>
      <c r="D200" s="201">
        <f>SUM(D198:D199)</f>
        <v>0.3</v>
      </c>
      <c r="E200" s="201">
        <f>SUM(E198:E199)</f>
        <v>0</v>
      </c>
      <c r="F200" s="201">
        <f>SUM(F198:F199)</f>
        <v>12</v>
      </c>
      <c r="G200" s="201">
        <f>SUM(G198:G199)</f>
        <v>49</v>
      </c>
      <c r="H200" s="203"/>
    </row>
    <row r="201" spans="1:8" x14ac:dyDescent="0.25">
      <c r="A201" s="204"/>
      <c r="B201" s="205"/>
      <c r="C201" s="206">
        <v>480</v>
      </c>
      <c r="D201" s="187">
        <f>D197+D200</f>
        <v>10.520000000000001</v>
      </c>
      <c r="E201" s="187">
        <f t="shared" ref="E201:G201" si="0">E197+E200</f>
        <v>12.31</v>
      </c>
      <c r="F201" s="187">
        <f t="shared" si="0"/>
        <v>51.55</v>
      </c>
      <c r="G201" s="187">
        <f t="shared" si="0"/>
        <v>359</v>
      </c>
      <c r="H201" s="189"/>
    </row>
    <row r="202" spans="1:8" x14ac:dyDescent="0.25">
      <c r="A202" s="204"/>
      <c r="B202" s="205" t="s">
        <v>43</v>
      </c>
      <c r="C202" s="234"/>
      <c r="D202" s="187"/>
      <c r="E202" s="222"/>
      <c r="F202" s="187"/>
      <c r="G202" s="222"/>
      <c r="H202" s="189"/>
    </row>
    <row r="203" spans="1:8" x14ac:dyDescent="0.25">
      <c r="A203" s="209" t="s">
        <v>108</v>
      </c>
      <c r="C203" s="210">
        <v>30</v>
      </c>
      <c r="D203" s="173">
        <v>0.36</v>
      </c>
      <c r="E203" s="207">
        <v>1.5</v>
      </c>
      <c r="F203" s="173">
        <v>2.52</v>
      </c>
      <c r="G203" s="211">
        <v>25</v>
      </c>
      <c r="H203" s="197" t="s">
        <v>109</v>
      </c>
    </row>
    <row r="204" spans="1:8" x14ac:dyDescent="0.25">
      <c r="A204" s="209" t="s">
        <v>240</v>
      </c>
      <c r="C204" s="216" t="s">
        <v>366</v>
      </c>
      <c r="D204" s="207">
        <v>2.87</v>
      </c>
      <c r="E204" s="207">
        <v>3.2</v>
      </c>
      <c r="F204" s="173">
        <v>15.49</v>
      </c>
      <c r="G204" s="207">
        <v>102</v>
      </c>
      <c r="H204" s="197" t="s">
        <v>242</v>
      </c>
    </row>
    <row r="205" spans="1:8" x14ac:dyDescent="0.25">
      <c r="A205" s="212" t="s">
        <v>245</v>
      </c>
      <c r="B205" s="175"/>
      <c r="C205" s="213" t="s">
        <v>367</v>
      </c>
      <c r="D205" s="214">
        <v>10.199999999999999</v>
      </c>
      <c r="E205" s="215">
        <v>11.9</v>
      </c>
      <c r="F205" s="179">
        <v>30.7</v>
      </c>
      <c r="G205" s="214">
        <v>270</v>
      </c>
      <c r="H205" s="264" t="s">
        <v>246</v>
      </c>
    </row>
    <row r="206" spans="1:8" ht="22.5" customHeight="1" x14ac:dyDescent="0.25">
      <c r="A206" s="209" t="s">
        <v>122</v>
      </c>
      <c r="C206" s="210">
        <v>150</v>
      </c>
      <c r="D206" s="211">
        <v>0.1</v>
      </c>
      <c r="E206" s="207">
        <v>0.1</v>
      </c>
      <c r="F206" s="173">
        <v>10.199999999999999</v>
      </c>
      <c r="G206" s="207">
        <v>42.1</v>
      </c>
      <c r="H206" s="197" t="s">
        <v>123</v>
      </c>
    </row>
    <row r="207" spans="1:8" ht="22.5" customHeight="1" x14ac:dyDescent="0.25">
      <c r="A207" s="209" t="s">
        <v>75</v>
      </c>
      <c r="C207" s="210">
        <v>30</v>
      </c>
      <c r="D207" s="210">
        <v>1.5</v>
      </c>
      <c r="E207" s="218">
        <v>0.3</v>
      </c>
      <c r="F207" s="210">
        <v>14.3</v>
      </c>
      <c r="G207" s="218">
        <v>66</v>
      </c>
      <c r="H207" s="197"/>
    </row>
    <row r="208" spans="1:8" x14ac:dyDescent="0.25">
      <c r="A208" s="219" t="s">
        <v>39</v>
      </c>
      <c r="B208" s="220"/>
      <c r="C208" s="221">
        <v>525</v>
      </c>
      <c r="D208" s="202">
        <f>SUM(D203:D207)</f>
        <v>15.03</v>
      </c>
      <c r="E208" s="202">
        <f>SUM(E203:E207)</f>
        <v>17.000000000000004</v>
      </c>
      <c r="F208" s="202">
        <f>SUM(F203:F207)</f>
        <v>73.209999999999994</v>
      </c>
      <c r="G208" s="202">
        <f>SUM(G203:G207)</f>
        <v>505.1</v>
      </c>
      <c r="H208" s="203"/>
    </row>
    <row r="209" spans="1:8" x14ac:dyDescent="0.25">
      <c r="A209" s="204"/>
      <c r="B209" s="205" t="s">
        <v>76</v>
      </c>
      <c r="C209" s="234"/>
      <c r="D209" s="222"/>
      <c r="E209" s="222"/>
      <c r="F209" s="222"/>
      <c r="G209" s="222"/>
      <c r="H209" s="189"/>
    </row>
    <row r="210" spans="1:8" ht="22.5" customHeight="1" x14ac:dyDescent="0.25">
      <c r="A210" s="209" t="s">
        <v>125</v>
      </c>
      <c r="C210" s="210">
        <v>10</v>
      </c>
      <c r="D210" s="215">
        <v>0.8</v>
      </c>
      <c r="E210" s="215">
        <v>2.5</v>
      </c>
      <c r="F210" s="215">
        <v>13.4</v>
      </c>
      <c r="G210" s="179">
        <v>78</v>
      </c>
      <c r="H210" s="197"/>
    </row>
    <row r="211" spans="1:8" ht="22.5" customHeight="1" x14ac:dyDescent="0.25">
      <c r="A211" s="209" t="s">
        <v>345</v>
      </c>
      <c r="C211" s="210"/>
      <c r="D211" s="211"/>
      <c r="H211" s="197"/>
    </row>
    <row r="212" spans="1:8" ht="23.25" customHeight="1" x14ac:dyDescent="0.25">
      <c r="A212" s="209" t="s">
        <v>127</v>
      </c>
      <c r="C212" s="210">
        <v>100</v>
      </c>
      <c r="D212" s="173">
        <v>2.2999999999999998</v>
      </c>
      <c r="E212" s="207">
        <v>2.5</v>
      </c>
      <c r="F212" s="173">
        <v>3.6</v>
      </c>
      <c r="G212" s="207">
        <v>46</v>
      </c>
      <c r="H212" s="197" t="s">
        <v>128</v>
      </c>
    </row>
    <row r="213" spans="1:8" ht="23.25" customHeight="1" x14ac:dyDescent="0.25">
      <c r="A213" s="212" t="s">
        <v>201</v>
      </c>
      <c r="B213" s="175"/>
      <c r="C213" s="245" t="s">
        <v>357</v>
      </c>
      <c r="D213" s="173">
        <v>7.2</v>
      </c>
      <c r="E213" s="207">
        <v>8.32</v>
      </c>
      <c r="F213" s="173">
        <v>22.64</v>
      </c>
      <c r="G213" s="207">
        <v>194</v>
      </c>
      <c r="H213" s="197" t="s">
        <v>203</v>
      </c>
    </row>
    <row r="214" spans="1:8" ht="31.5" customHeight="1" x14ac:dyDescent="0.25">
      <c r="A214" s="209" t="s">
        <v>136</v>
      </c>
      <c r="C214" s="216" t="s">
        <v>347</v>
      </c>
      <c r="D214" s="211">
        <v>0.09</v>
      </c>
      <c r="E214" s="207">
        <v>0.01</v>
      </c>
      <c r="F214" s="173">
        <v>8.5</v>
      </c>
      <c r="G214" s="211">
        <v>34.5</v>
      </c>
      <c r="H214" s="197" t="s">
        <v>138</v>
      </c>
    </row>
    <row r="215" spans="1:8" ht="22.5" customHeight="1" x14ac:dyDescent="0.25">
      <c r="A215" s="209" t="s">
        <v>60</v>
      </c>
      <c r="C215" s="210">
        <v>20</v>
      </c>
      <c r="D215" s="224">
        <v>1.6</v>
      </c>
      <c r="E215" s="225">
        <v>0.2</v>
      </c>
      <c r="F215" s="226">
        <v>9.8000000000000007</v>
      </c>
      <c r="G215" s="227">
        <v>47</v>
      </c>
      <c r="H215" s="197"/>
    </row>
    <row r="216" spans="1:8" x14ac:dyDescent="0.25">
      <c r="A216" s="219" t="s">
        <v>39</v>
      </c>
      <c r="B216" s="220"/>
      <c r="C216" s="221">
        <v>408</v>
      </c>
      <c r="D216" s="202">
        <f>SUM(D210:D215)</f>
        <v>11.99</v>
      </c>
      <c r="E216" s="202">
        <f>SUM(E210:E215)</f>
        <v>13.53</v>
      </c>
      <c r="F216" s="202">
        <f>SUM(F210:F215)</f>
        <v>57.94</v>
      </c>
      <c r="G216" s="202">
        <f>SUM(G210:G215)</f>
        <v>399.5</v>
      </c>
      <c r="H216" s="203"/>
    </row>
    <row r="217" spans="1:8" ht="22.5" customHeight="1" x14ac:dyDescent="0.25">
      <c r="A217" s="219" t="s">
        <v>92</v>
      </c>
      <c r="B217" s="220"/>
      <c r="C217" s="265">
        <f>C197+C200+C208+C216</f>
        <v>1413</v>
      </c>
      <c r="D217" s="202">
        <f>D197+D200+D208+D216</f>
        <v>37.54</v>
      </c>
      <c r="E217" s="202">
        <f>E197+E200+E208+E216</f>
        <v>42.84</v>
      </c>
      <c r="F217" s="202">
        <f>F197+F200+F208+F216</f>
        <v>182.7</v>
      </c>
      <c r="G217" s="202">
        <f>G197+G200+G208+G216</f>
        <v>1263.5999999999999</v>
      </c>
      <c r="H217" s="203"/>
    </row>
    <row r="218" spans="1:8" ht="22.5" customHeight="1" x14ac:dyDescent="0.25">
      <c r="A218" s="171" t="s">
        <v>249</v>
      </c>
      <c r="C218" s="181"/>
      <c r="H218" s="233"/>
    </row>
    <row r="219" spans="1:8" ht="31.5" customHeight="1" x14ac:dyDescent="0.25">
      <c r="A219" s="401" t="s">
        <v>4</v>
      </c>
      <c r="B219" s="402"/>
      <c r="C219" s="403" t="s">
        <v>5</v>
      </c>
      <c r="D219" s="406" t="s">
        <v>7</v>
      </c>
      <c r="E219" s="407"/>
      <c r="F219" s="408"/>
      <c r="G219" s="186" t="s">
        <v>8</v>
      </c>
      <c r="H219" s="189" t="s">
        <v>9</v>
      </c>
    </row>
    <row r="220" spans="1:8" x14ac:dyDescent="0.25">
      <c r="A220" s="409" t="s">
        <v>10</v>
      </c>
      <c r="B220" s="410"/>
      <c r="C220" s="404"/>
      <c r="D220" s="193"/>
      <c r="E220" s="194"/>
      <c r="F220" s="195"/>
      <c r="G220" s="196" t="s">
        <v>12</v>
      </c>
      <c r="H220" s="197"/>
    </row>
    <row r="221" spans="1:8" x14ac:dyDescent="0.25">
      <c r="A221" s="411"/>
      <c r="B221" s="412"/>
      <c r="C221" s="405"/>
      <c r="D221" s="201" t="s">
        <v>15</v>
      </c>
      <c r="E221" s="201" t="s">
        <v>16</v>
      </c>
      <c r="F221" s="202" t="s">
        <v>17</v>
      </c>
      <c r="G221" s="202" t="s">
        <v>18</v>
      </c>
      <c r="H221" s="203"/>
    </row>
    <row r="222" spans="1:8" ht="31.5" customHeight="1" x14ac:dyDescent="0.25">
      <c r="A222" s="204"/>
      <c r="B222" s="205" t="s">
        <v>19</v>
      </c>
      <c r="C222" s="206"/>
      <c r="D222" s="186"/>
      <c r="E222" s="222"/>
      <c r="F222" s="187"/>
      <c r="G222" s="186"/>
      <c r="H222" s="189"/>
    </row>
    <row r="223" spans="1:8" x14ac:dyDescent="0.25">
      <c r="A223" s="209" t="s">
        <v>250</v>
      </c>
      <c r="C223" s="210">
        <v>180</v>
      </c>
      <c r="D223" s="207">
        <v>8.01</v>
      </c>
      <c r="E223" s="207">
        <v>7.56</v>
      </c>
      <c r="F223" s="207">
        <v>29.61</v>
      </c>
      <c r="G223" s="211">
        <v>219</v>
      </c>
      <c r="H223" s="197" t="s">
        <v>251</v>
      </c>
    </row>
    <row r="224" spans="1:8" x14ac:dyDescent="0.25">
      <c r="A224" s="212" t="s">
        <v>29</v>
      </c>
      <c r="B224" s="175"/>
      <c r="C224" s="213" t="s">
        <v>332</v>
      </c>
      <c r="D224" s="214">
        <v>0.05</v>
      </c>
      <c r="E224" s="215">
        <v>0.01</v>
      </c>
      <c r="F224" s="179">
        <v>4.42</v>
      </c>
      <c r="G224" s="215">
        <v>18</v>
      </c>
      <c r="H224" s="197" t="s">
        <v>31</v>
      </c>
    </row>
    <row r="225" spans="1:8" x14ac:dyDescent="0.25">
      <c r="A225" s="209" t="s">
        <v>341</v>
      </c>
      <c r="C225" s="216" t="s">
        <v>342</v>
      </c>
      <c r="D225" s="211">
        <v>3.5</v>
      </c>
      <c r="E225" s="207">
        <v>5.95</v>
      </c>
      <c r="F225" s="173">
        <v>12.9</v>
      </c>
      <c r="G225" s="211">
        <v>119.6</v>
      </c>
      <c r="H225" s="197" t="s">
        <v>343</v>
      </c>
    </row>
    <row r="226" spans="1:8" x14ac:dyDescent="0.25">
      <c r="A226" s="219" t="s">
        <v>39</v>
      </c>
      <c r="B226" s="220"/>
      <c r="C226" s="221">
        <v>377</v>
      </c>
      <c r="D226" s="201">
        <f>SUM(D223:D225)</f>
        <v>11.56</v>
      </c>
      <c r="E226" s="201">
        <f>SUM(E223:E225)</f>
        <v>13.52</v>
      </c>
      <c r="F226" s="201">
        <f>SUM(F223:F225)</f>
        <v>46.93</v>
      </c>
      <c r="G226" s="201">
        <f>SUM(G223:G225)</f>
        <v>356.6</v>
      </c>
      <c r="H226" s="203"/>
    </row>
    <row r="227" spans="1:8" x14ac:dyDescent="0.25">
      <c r="A227" s="209" t="s">
        <v>105</v>
      </c>
      <c r="C227" s="210">
        <v>85</v>
      </c>
      <c r="D227" s="211">
        <v>0.34</v>
      </c>
      <c r="E227" s="207">
        <v>0.34</v>
      </c>
      <c r="F227" s="173">
        <v>10.199999999999999</v>
      </c>
      <c r="G227" s="207">
        <v>45</v>
      </c>
      <c r="H227" s="197" t="s">
        <v>185</v>
      </c>
    </row>
    <row r="228" spans="1:8" x14ac:dyDescent="0.25">
      <c r="A228" s="209" t="s">
        <v>355</v>
      </c>
      <c r="C228" s="210"/>
      <c r="D228" s="211"/>
      <c r="E228" s="207"/>
      <c r="G228" s="207"/>
      <c r="H228" s="197"/>
    </row>
    <row r="229" spans="1:8" x14ac:dyDescent="0.25">
      <c r="A229" s="219" t="s">
        <v>39</v>
      </c>
      <c r="B229" s="220"/>
      <c r="C229" s="221">
        <v>85</v>
      </c>
      <c r="D229" s="201">
        <f>SUM(D227)</f>
        <v>0.34</v>
      </c>
      <c r="E229" s="201">
        <f>SUM(E227)</f>
        <v>0.34</v>
      </c>
      <c r="F229" s="201">
        <f>SUM(F227)</f>
        <v>10.199999999999999</v>
      </c>
      <c r="G229" s="201">
        <f>SUM(G227)</f>
        <v>45</v>
      </c>
      <c r="H229" s="203"/>
    </row>
    <row r="230" spans="1:8" x14ac:dyDescent="0.25">
      <c r="A230" s="204"/>
      <c r="B230" s="205"/>
      <c r="C230" s="206">
        <v>462</v>
      </c>
      <c r="D230" s="186">
        <v>9.9</v>
      </c>
      <c r="E230" s="186">
        <v>11.3</v>
      </c>
      <c r="F230" s="186">
        <v>50.2</v>
      </c>
      <c r="G230" s="186">
        <v>340</v>
      </c>
      <c r="H230" s="189"/>
    </row>
    <row r="231" spans="1:8" x14ac:dyDescent="0.25">
      <c r="A231" s="204"/>
      <c r="B231" s="205" t="s">
        <v>43</v>
      </c>
      <c r="C231" s="234"/>
      <c r="D231" s="186"/>
      <c r="E231" s="222"/>
      <c r="F231" s="187"/>
      <c r="G231" s="186"/>
      <c r="H231" s="189"/>
    </row>
    <row r="232" spans="1:8" ht="23.25" customHeight="1" x14ac:dyDescent="0.25">
      <c r="A232" s="209" t="s">
        <v>252</v>
      </c>
      <c r="C232" s="210">
        <v>30</v>
      </c>
      <c r="D232" s="173">
        <v>0.22</v>
      </c>
      <c r="E232" s="207">
        <v>1.8</v>
      </c>
      <c r="F232" s="173">
        <v>0.72</v>
      </c>
      <c r="G232" s="207">
        <v>20</v>
      </c>
      <c r="H232" s="223" t="s">
        <v>368</v>
      </c>
    </row>
    <row r="233" spans="1:8" ht="22.5" customHeight="1" x14ac:dyDescent="0.25">
      <c r="A233" s="209" t="s">
        <v>369</v>
      </c>
      <c r="C233" s="210" t="s">
        <v>356</v>
      </c>
      <c r="D233" s="211">
        <v>2.1</v>
      </c>
      <c r="E233" s="207">
        <v>5.9</v>
      </c>
      <c r="F233" s="173">
        <v>9.6999999999999993</v>
      </c>
      <c r="G233" s="211">
        <v>100</v>
      </c>
      <c r="H233" s="197" t="s">
        <v>255</v>
      </c>
    </row>
    <row r="234" spans="1:8" ht="22.5" customHeight="1" x14ac:dyDescent="0.25">
      <c r="A234" s="209" t="s">
        <v>256</v>
      </c>
      <c r="C234" s="210">
        <v>130</v>
      </c>
      <c r="D234" s="173">
        <v>10.9</v>
      </c>
      <c r="E234" s="207">
        <v>9.9</v>
      </c>
      <c r="F234" s="173">
        <v>28</v>
      </c>
      <c r="G234" s="207">
        <v>246</v>
      </c>
      <c r="H234" s="197" t="s">
        <v>257</v>
      </c>
    </row>
    <row r="235" spans="1:8" x14ac:dyDescent="0.25">
      <c r="A235" s="209" t="s">
        <v>89</v>
      </c>
      <c r="C235" s="210">
        <v>150</v>
      </c>
      <c r="D235" s="211">
        <v>0.5</v>
      </c>
      <c r="E235" s="207">
        <v>2.5000000000000001E-2</v>
      </c>
      <c r="F235" s="173">
        <v>12.5</v>
      </c>
      <c r="G235" s="207">
        <v>52.1</v>
      </c>
      <c r="H235" s="197" t="s">
        <v>90</v>
      </c>
    </row>
    <row r="236" spans="1:8" x14ac:dyDescent="0.25">
      <c r="A236" s="209" t="s">
        <v>75</v>
      </c>
      <c r="C236" s="210">
        <v>30</v>
      </c>
      <c r="D236" s="210">
        <v>1.5</v>
      </c>
      <c r="E236" s="218">
        <v>0.3</v>
      </c>
      <c r="F236" s="210">
        <v>14.3</v>
      </c>
      <c r="G236" s="218">
        <v>66</v>
      </c>
      <c r="H236" s="197"/>
    </row>
    <row r="237" spans="1:8" x14ac:dyDescent="0.25">
      <c r="A237" s="219" t="s">
        <v>39</v>
      </c>
      <c r="B237" s="220"/>
      <c r="C237" s="221">
        <v>495</v>
      </c>
      <c r="D237" s="201">
        <v>14.38</v>
      </c>
      <c r="E237" s="201">
        <f>SUM(E232:E236)</f>
        <v>17.925000000000001</v>
      </c>
      <c r="F237" s="201">
        <f>SUM(F232:F236)</f>
        <v>65.22</v>
      </c>
      <c r="G237" s="201">
        <f>SUM(G232:G236)</f>
        <v>484.1</v>
      </c>
      <c r="H237" s="203"/>
    </row>
    <row r="238" spans="1:8" ht="22.5" customHeight="1" x14ac:dyDescent="0.25">
      <c r="A238" s="204"/>
      <c r="B238" s="205" t="s">
        <v>76</v>
      </c>
      <c r="C238" s="234"/>
      <c r="D238" s="186"/>
      <c r="E238" s="222"/>
      <c r="F238" s="187"/>
      <c r="G238" s="186"/>
      <c r="H238" s="189"/>
    </row>
    <row r="239" spans="1:8" ht="23.25" customHeight="1" x14ac:dyDescent="0.25">
      <c r="A239" s="209" t="s">
        <v>260</v>
      </c>
      <c r="C239" s="210">
        <v>40</v>
      </c>
      <c r="D239" s="211">
        <v>0.7</v>
      </c>
      <c r="E239" s="207">
        <v>1.6</v>
      </c>
      <c r="F239" s="173">
        <v>32</v>
      </c>
      <c r="G239" s="211">
        <v>140</v>
      </c>
      <c r="H239" s="264" t="s">
        <v>261</v>
      </c>
    </row>
    <row r="240" spans="1:8" ht="23.25" customHeight="1" x14ac:dyDescent="0.25">
      <c r="A240" s="209" t="s">
        <v>82</v>
      </c>
      <c r="C240" s="213">
        <v>100</v>
      </c>
      <c r="D240" s="215">
        <v>3</v>
      </c>
      <c r="E240" s="215">
        <v>2.5</v>
      </c>
      <c r="F240" s="215">
        <v>4.5</v>
      </c>
      <c r="G240" s="215">
        <v>54.3</v>
      </c>
      <c r="H240" s="197" t="s">
        <v>83</v>
      </c>
    </row>
    <row r="241" spans="1:8" ht="31.5" customHeight="1" x14ac:dyDescent="0.25">
      <c r="A241" s="175" t="s">
        <v>263</v>
      </c>
      <c r="B241" s="175"/>
      <c r="C241" s="180" t="s">
        <v>370</v>
      </c>
      <c r="D241" s="180">
        <v>8.8000000000000007</v>
      </c>
      <c r="E241" s="180">
        <v>11.33</v>
      </c>
      <c r="F241" s="180">
        <v>9.1</v>
      </c>
      <c r="G241" s="180">
        <v>173</v>
      </c>
      <c r="H241" s="241" t="s">
        <v>264</v>
      </c>
    </row>
    <row r="242" spans="1:8" ht="22.5" customHeight="1" x14ac:dyDescent="0.25">
      <c r="A242" s="209" t="s">
        <v>176</v>
      </c>
      <c r="C242" s="210" t="s">
        <v>352</v>
      </c>
      <c r="D242" s="217">
        <v>0.5</v>
      </c>
      <c r="E242" s="210">
        <v>0.25</v>
      </c>
      <c r="F242" s="218">
        <v>5.4</v>
      </c>
      <c r="G242" s="217">
        <v>25.9</v>
      </c>
      <c r="H242" s="197" t="s">
        <v>177</v>
      </c>
    </row>
    <row r="243" spans="1:8" ht="22.5" customHeight="1" x14ac:dyDescent="0.25">
      <c r="A243" s="209" t="s">
        <v>60</v>
      </c>
      <c r="C243" s="210">
        <v>20</v>
      </c>
      <c r="D243" s="224">
        <v>1.6</v>
      </c>
      <c r="E243" s="225">
        <v>0.2</v>
      </c>
      <c r="F243" s="226">
        <v>9.8000000000000007</v>
      </c>
      <c r="G243" s="227">
        <v>47</v>
      </c>
      <c r="H243" s="197"/>
    </row>
    <row r="244" spans="1:8" x14ac:dyDescent="0.25">
      <c r="A244" s="219" t="s">
        <v>39</v>
      </c>
      <c r="B244" s="220"/>
      <c r="C244" s="221">
        <v>434</v>
      </c>
      <c r="D244" s="202">
        <f>SUM(D239:D243)</f>
        <v>14.6</v>
      </c>
      <c r="E244" s="202">
        <f>SUM(E239:E243)</f>
        <v>15.879999999999999</v>
      </c>
      <c r="F244" s="202">
        <f>SUM(F239:F243)</f>
        <v>60.8</v>
      </c>
      <c r="G244" s="202">
        <f>SUM(G239:G243)</f>
        <v>440.2</v>
      </c>
      <c r="H244" s="189"/>
    </row>
    <row r="245" spans="1:8" x14ac:dyDescent="0.25">
      <c r="A245" s="246" t="s">
        <v>92</v>
      </c>
      <c r="B245" s="181"/>
      <c r="C245" s="244">
        <f>C226+C229+C237+C244</f>
        <v>1391</v>
      </c>
      <c r="D245" s="266">
        <f>D230+D237+D244</f>
        <v>38.880000000000003</v>
      </c>
      <c r="E245" s="266">
        <f>E230+E237+E244</f>
        <v>45.105000000000004</v>
      </c>
      <c r="F245" s="266">
        <f>F230+F237+F244</f>
        <v>176.22</v>
      </c>
      <c r="G245" s="266">
        <f>G230+G237+G244</f>
        <v>1264.3</v>
      </c>
      <c r="H245" s="203"/>
    </row>
    <row r="246" spans="1:8" ht="22.5" customHeight="1" x14ac:dyDescent="0.25">
      <c r="A246" s="171" t="s">
        <v>269</v>
      </c>
      <c r="C246" s="181"/>
      <c r="H246" s="233"/>
    </row>
    <row r="247" spans="1:8" ht="31.5" customHeight="1" x14ac:dyDescent="0.25">
      <c r="A247" s="401" t="s">
        <v>4</v>
      </c>
      <c r="B247" s="402"/>
      <c r="C247" s="403" t="s">
        <v>5</v>
      </c>
      <c r="D247" s="406" t="s">
        <v>7</v>
      </c>
      <c r="E247" s="407"/>
      <c r="F247" s="408"/>
      <c r="G247" s="186" t="s">
        <v>8</v>
      </c>
      <c r="H247" s="189" t="s">
        <v>9</v>
      </c>
    </row>
    <row r="248" spans="1:8" ht="31.5" customHeight="1" x14ac:dyDescent="0.25">
      <c r="A248" s="409" t="s">
        <v>10</v>
      </c>
      <c r="B248" s="410"/>
      <c r="C248" s="404"/>
      <c r="D248" s="193"/>
      <c r="E248" s="194"/>
      <c r="F248" s="195"/>
      <c r="G248" s="196" t="s">
        <v>12</v>
      </c>
      <c r="H248" s="197"/>
    </row>
    <row r="249" spans="1:8" x14ac:dyDescent="0.25">
      <c r="A249" s="411"/>
      <c r="B249" s="412"/>
      <c r="C249" s="405"/>
      <c r="D249" s="201" t="s">
        <v>15</v>
      </c>
      <c r="E249" s="201" t="s">
        <v>16</v>
      </c>
      <c r="F249" s="202" t="s">
        <v>17</v>
      </c>
      <c r="G249" s="202" t="s">
        <v>18</v>
      </c>
      <c r="H249" s="203"/>
    </row>
    <row r="250" spans="1:8" ht="31.5" customHeight="1" x14ac:dyDescent="0.25">
      <c r="A250" s="204"/>
      <c r="B250" s="205" t="s">
        <v>19</v>
      </c>
      <c r="C250" s="206"/>
      <c r="D250" s="186"/>
      <c r="E250" s="222"/>
      <c r="F250" s="187"/>
      <c r="G250" s="186"/>
      <c r="H250" s="189"/>
    </row>
    <row r="251" spans="1:8" x14ac:dyDescent="0.25">
      <c r="A251" s="209" t="s">
        <v>206</v>
      </c>
      <c r="C251" s="210" t="s">
        <v>331</v>
      </c>
      <c r="D251" s="217">
        <v>6.15</v>
      </c>
      <c r="E251" s="217">
        <v>5.92</v>
      </c>
      <c r="F251" s="210">
        <v>14.4</v>
      </c>
      <c r="G251" s="210">
        <v>135</v>
      </c>
      <c r="H251" s="197" t="s">
        <v>207</v>
      </c>
    </row>
    <row r="252" spans="1:8" ht="26.25" x14ac:dyDescent="0.25">
      <c r="A252" s="209" t="s">
        <v>98</v>
      </c>
      <c r="C252" s="210">
        <v>160</v>
      </c>
      <c r="D252" s="211">
        <v>2.15</v>
      </c>
      <c r="E252" s="207">
        <v>2.29</v>
      </c>
      <c r="F252" s="207">
        <v>12.09</v>
      </c>
      <c r="G252" s="211">
        <v>65.16</v>
      </c>
      <c r="H252" s="197" t="s">
        <v>99</v>
      </c>
    </row>
    <row r="253" spans="1:8" x14ac:dyDescent="0.25">
      <c r="A253" s="209" t="s">
        <v>34</v>
      </c>
      <c r="C253" s="216" t="s">
        <v>35</v>
      </c>
      <c r="D253" s="217">
        <v>1.9</v>
      </c>
      <c r="E253" s="210">
        <v>4.4000000000000004</v>
      </c>
      <c r="F253" s="218">
        <v>13</v>
      </c>
      <c r="G253" s="210">
        <v>99</v>
      </c>
      <c r="H253" s="197" t="s">
        <v>36</v>
      </c>
    </row>
    <row r="254" spans="1:8" x14ac:dyDescent="0.25">
      <c r="A254" s="219" t="s">
        <v>39</v>
      </c>
      <c r="B254" s="220"/>
      <c r="C254" s="221">
        <v>343</v>
      </c>
      <c r="D254" s="201">
        <f>SUM(D251:D253)</f>
        <v>10.200000000000001</v>
      </c>
      <c r="E254" s="201">
        <f>SUM(E251:E253)</f>
        <v>12.610000000000001</v>
      </c>
      <c r="F254" s="201">
        <f>SUM(F251:F253)</f>
        <v>39.49</v>
      </c>
      <c r="G254" s="201">
        <f>SUM(G251:G253)</f>
        <v>299.15999999999997</v>
      </c>
      <c r="H254" s="203"/>
    </row>
    <row r="255" spans="1:8" x14ac:dyDescent="0.25">
      <c r="A255" s="209" t="s">
        <v>40</v>
      </c>
      <c r="C255" s="210">
        <v>125</v>
      </c>
      <c r="D255" s="211">
        <v>0.6</v>
      </c>
      <c r="E255" s="207">
        <v>0</v>
      </c>
      <c r="F255" s="173">
        <v>13.7</v>
      </c>
      <c r="G255" s="207">
        <v>57</v>
      </c>
      <c r="H255" s="197" t="s">
        <v>41</v>
      </c>
    </row>
    <row r="256" spans="1:8" x14ac:dyDescent="0.25">
      <c r="A256" s="209" t="s">
        <v>371</v>
      </c>
      <c r="C256" s="210"/>
      <c r="D256" s="211"/>
      <c r="E256" s="211"/>
      <c r="G256" s="211"/>
      <c r="H256" s="197"/>
    </row>
    <row r="257" spans="1:8" x14ac:dyDescent="0.25">
      <c r="A257" s="219" t="s">
        <v>39</v>
      </c>
      <c r="B257" s="220"/>
      <c r="C257" s="221">
        <v>125</v>
      </c>
      <c r="D257" s="202">
        <f>SUM(D255)</f>
        <v>0.6</v>
      </c>
      <c r="E257" s="202">
        <f>SUM(E255)</f>
        <v>0</v>
      </c>
      <c r="F257" s="202">
        <f>SUM(F255)</f>
        <v>13.7</v>
      </c>
      <c r="G257" s="202">
        <f>SUM(G255)</f>
        <v>57</v>
      </c>
      <c r="H257" s="203"/>
    </row>
    <row r="258" spans="1:8" x14ac:dyDescent="0.25">
      <c r="A258" s="204"/>
      <c r="B258" s="205"/>
      <c r="C258" s="206">
        <v>468</v>
      </c>
      <c r="D258" s="186">
        <f>D254+D257</f>
        <v>10.8</v>
      </c>
      <c r="E258" s="186">
        <v>12.3</v>
      </c>
      <c r="F258" s="186">
        <f>F254+F257</f>
        <v>53.19</v>
      </c>
      <c r="G258" s="186">
        <f>G254+G257</f>
        <v>356.15999999999997</v>
      </c>
      <c r="H258" s="189"/>
    </row>
    <row r="259" spans="1:8" x14ac:dyDescent="0.25">
      <c r="A259" s="204"/>
      <c r="B259" s="205" t="s">
        <v>43</v>
      </c>
      <c r="C259" s="234"/>
      <c r="D259" s="186"/>
      <c r="E259" s="222"/>
      <c r="F259" s="187"/>
      <c r="G259" s="186"/>
      <c r="H259" s="189"/>
    </row>
    <row r="260" spans="1:8" ht="22.5" customHeight="1" x14ac:dyDescent="0.25">
      <c r="A260" s="209" t="s">
        <v>210</v>
      </c>
      <c r="C260" s="210">
        <v>30</v>
      </c>
      <c r="D260" s="173">
        <v>0.24</v>
      </c>
      <c r="E260" s="207">
        <v>0.03</v>
      </c>
      <c r="F260" s="173">
        <v>0.51</v>
      </c>
      <c r="G260" s="211">
        <v>3.2</v>
      </c>
      <c r="H260" s="223" t="s">
        <v>148</v>
      </c>
    </row>
    <row r="261" spans="1:8" x14ac:dyDescent="0.25">
      <c r="A261" s="209" t="s">
        <v>271</v>
      </c>
      <c r="C261" s="210" t="s">
        <v>336</v>
      </c>
      <c r="D261" s="207">
        <v>2.9</v>
      </c>
      <c r="E261" s="207">
        <v>6.4</v>
      </c>
      <c r="F261" s="173">
        <v>10.27</v>
      </c>
      <c r="G261" s="207">
        <v>110.3</v>
      </c>
      <c r="H261" s="197" t="s">
        <v>152</v>
      </c>
    </row>
    <row r="262" spans="1:8" ht="22.5" customHeight="1" x14ac:dyDescent="0.25">
      <c r="A262" s="209" t="s">
        <v>272</v>
      </c>
      <c r="C262" s="210">
        <v>50</v>
      </c>
      <c r="D262" s="211">
        <v>7.2</v>
      </c>
      <c r="E262" s="207">
        <v>6</v>
      </c>
      <c r="F262" s="173">
        <v>18.8</v>
      </c>
      <c r="G262" s="211">
        <v>158</v>
      </c>
      <c r="H262" s="197" t="s">
        <v>372</v>
      </c>
    </row>
    <row r="263" spans="1:8" x14ac:dyDescent="0.25">
      <c r="A263" s="209" t="s">
        <v>120</v>
      </c>
      <c r="C263" s="210">
        <v>110</v>
      </c>
      <c r="D263" s="173">
        <v>3.13</v>
      </c>
      <c r="E263" s="207">
        <v>3.76</v>
      </c>
      <c r="F263" s="173">
        <v>13.03</v>
      </c>
      <c r="G263" s="211">
        <v>131.15</v>
      </c>
      <c r="H263" s="197" t="s">
        <v>121</v>
      </c>
    </row>
    <row r="264" spans="1:8" x14ac:dyDescent="0.25">
      <c r="A264" s="209" t="s">
        <v>71</v>
      </c>
      <c r="C264" s="210">
        <v>150</v>
      </c>
      <c r="D264" s="211"/>
      <c r="E264" s="207"/>
      <c r="F264" s="173">
        <v>8.34</v>
      </c>
      <c r="G264" s="211">
        <v>33.340000000000003</v>
      </c>
      <c r="H264" s="197" t="s">
        <v>72</v>
      </c>
    </row>
    <row r="265" spans="1:8" x14ac:dyDescent="0.25">
      <c r="A265" s="209" t="s">
        <v>75</v>
      </c>
      <c r="C265" s="210">
        <v>30</v>
      </c>
      <c r="D265" s="210">
        <v>1.5</v>
      </c>
      <c r="E265" s="218">
        <v>0.3</v>
      </c>
      <c r="F265" s="210">
        <v>14.3</v>
      </c>
      <c r="G265" s="218">
        <v>66</v>
      </c>
      <c r="H265" s="197"/>
    </row>
    <row r="266" spans="1:8" x14ac:dyDescent="0.25">
      <c r="A266" s="219" t="s">
        <v>39</v>
      </c>
      <c r="B266" s="220"/>
      <c r="C266" s="221">
        <v>530</v>
      </c>
      <c r="D266" s="201">
        <f>SUM(D260:D265)</f>
        <v>14.969999999999999</v>
      </c>
      <c r="E266" s="201">
        <f>SUM(E260:E265)</f>
        <v>16.489999999999998</v>
      </c>
      <c r="F266" s="201">
        <f>SUM(F260:F265)</f>
        <v>65.25</v>
      </c>
      <c r="G266" s="201">
        <f>SUM(G260:G265)</f>
        <v>501.99</v>
      </c>
      <c r="H266" s="203"/>
    </row>
    <row r="267" spans="1:8" x14ac:dyDescent="0.25">
      <c r="A267" s="204"/>
      <c r="B267" s="205" t="s">
        <v>76</v>
      </c>
      <c r="C267" s="234"/>
      <c r="D267" s="222"/>
      <c r="E267" s="187"/>
      <c r="F267" s="222"/>
      <c r="G267" s="187"/>
      <c r="H267" s="189"/>
    </row>
    <row r="268" spans="1:8" ht="23.25" customHeight="1" x14ac:dyDescent="0.25">
      <c r="A268" s="212" t="s">
        <v>125</v>
      </c>
      <c r="B268" s="175"/>
      <c r="C268" s="213">
        <v>10</v>
      </c>
      <c r="D268" s="215">
        <v>1.2</v>
      </c>
      <c r="E268" s="215">
        <v>3</v>
      </c>
      <c r="F268" s="215">
        <v>23.6</v>
      </c>
      <c r="G268" s="179">
        <v>120</v>
      </c>
      <c r="H268" s="223"/>
    </row>
    <row r="269" spans="1:8" ht="24.75" customHeight="1" x14ac:dyDescent="0.25">
      <c r="A269" s="212" t="s">
        <v>215</v>
      </c>
      <c r="B269" s="175"/>
      <c r="C269" s="213"/>
      <c r="D269" s="215"/>
      <c r="E269" s="215"/>
      <c r="F269" s="215"/>
      <c r="G269" s="179"/>
      <c r="H269" s="223"/>
    </row>
    <row r="270" spans="1:8" ht="23.25" customHeight="1" x14ac:dyDescent="0.25">
      <c r="A270" s="212" t="s">
        <v>199</v>
      </c>
      <c r="B270" s="175"/>
      <c r="C270" s="213">
        <v>100</v>
      </c>
      <c r="D270" s="244">
        <v>3.36</v>
      </c>
      <c r="E270" s="210">
        <v>2.5</v>
      </c>
      <c r="F270" s="218">
        <v>4.5999999999999996</v>
      </c>
      <c r="G270" s="210">
        <v>61.8</v>
      </c>
      <c r="H270" s="197" t="s">
        <v>83</v>
      </c>
    </row>
    <row r="271" spans="1:8" ht="22.5" customHeight="1" x14ac:dyDescent="0.25">
      <c r="A271" s="209" t="s">
        <v>130</v>
      </c>
      <c r="C271" s="210" t="s">
        <v>346</v>
      </c>
      <c r="D271" s="179">
        <v>5.82</v>
      </c>
      <c r="E271" s="215">
        <v>8.1</v>
      </c>
      <c r="F271" s="179">
        <v>15.53</v>
      </c>
      <c r="G271" s="215">
        <v>158</v>
      </c>
      <c r="H271" s="197" t="s">
        <v>132</v>
      </c>
    </row>
    <row r="272" spans="1:8" x14ac:dyDescent="0.25">
      <c r="A272" s="212" t="s">
        <v>29</v>
      </c>
      <c r="B272" s="175"/>
      <c r="C272" s="213" t="s">
        <v>332</v>
      </c>
      <c r="D272" s="214">
        <v>0.05</v>
      </c>
      <c r="E272" s="215">
        <v>0.01</v>
      </c>
      <c r="F272" s="179">
        <v>4.42</v>
      </c>
      <c r="G272" s="215">
        <v>18</v>
      </c>
      <c r="H272" s="197" t="s">
        <v>31</v>
      </c>
    </row>
    <row r="273" spans="1:8" x14ac:dyDescent="0.25">
      <c r="A273" s="209" t="s">
        <v>60</v>
      </c>
      <c r="C273" s="210">
        <v>20</v>
      </c>
      <c r="D273" s="224">
        <v>1.6</v>
      </c>
      <c r="E273" s="225">
        <v>0.2</v>
      </c>
      <c r="F273" s="226">
        <v>9.8000000000000007</v>
      </c>
      <c r="G273" s="227">
        <v>47</v>
      </c>
      <c r="H273" s="197"/>
    </row>
    <row r="274" spans="1:8" x14ac:dyDescent="0.25">
      <c r="A274" s="219" t="s">
        <v>39</v>
      </c>
      <c r="B274" s="220"/>
      <c r="C274" s="221">
        <v>404</v>
      </c>
      <c r="D274" s="201">
        <f>SUM(D268:D273)</f>
        <v>12.03</v>
      </c>
      <c r="E274" s="201">
        <f>SUM(E268:E273)</f>
        <v>13.809999999999999</v>
      </c>
      <c r="F274" s="201">
        <f>SUM(F268:F273)</f>
        <v>57.95</v>
      </c>
      <c r="G274" s="201">
        <f>SUM(G268:G273)</f>
        <v>404.8</v>
      </c>
      <c r="H274" s="203"/>
    </row>
    <row r="275" spans="1:8" ht="31.5" customHeight="1" x14ac:dyDescent="0.25">
      <c r="A275" s="246" t="s">
        <v>92</v>
      </c>
      <c r="B275" s="181"/>
      <c r="C275" s="244">
        <f>C254+C257+C266+C274</f>
        <v>1402</v>
      </c>
      <c r="D275" s="267">
        <f>D254+D257+D266+D274</f>
        <v>37.799999999999997</v>
      </c>
      <c r="E275" s="267">
        <f>E254+E257+E266+E274</f>
        <v>42.91</v>
      </c>
      <c r="F275" s="267">
        <f>F254+F257+F266+F274</f>
        <v>176.39</v>
      </c>
      <c r="G275" s="267">
        <f>G254+G257+G266+G274</f>
        <v>1262.95</v>
      </c>
      <c r="H275" s="258"/>
    </row>
    <row r="276" spans="1:8" ht="31.5" customHeight="1" x14ac:dyDescent="0.25">
      <c r="A276" s="171" t="s">
        <v>274</v>
      </c>
      <c r="B276" s="181"/>
      <c r="C276" s="181"/>
      <c r="H276" s="233"/>
    </row>
    <row r="277" spans="1:8" ht="31.5" customHeight="1" x14ac:dyDescent="0.25">
      <c r="A277" s="401" t="s">
        <v>4</v>
      </c>
      <c r="B277" s="402"/>
      <c r="C277" s="403" t="s">
        <v>5</v>
      </c>
      <c r="D277" s="406" t="s">
        <v>7</v>
      </c>
      <c r="E277" s="407"/>
      <c r="F277" s="408"/>
      <c r="G277" s="186" t="s">
        <v>8</v>
      </c>
      <c r="H277" s="189" t="s">
        <v>9</v>
      </c>
    </row>
    <row r="278" spans="1:8" ht="31.5" customHeight="1" x14ac:dyDescent="0.25">
      <c r="A278" s="409" t="s">
        <v>10</v>
      </c>
      <c r="B278" s="410"/>
      <c r="C278" s="404"/>
      <c r="D278" s="193"/>
      <c r="E278" s="194"/>
      <c r="F278" s="195"/>
      <c r="G278" s="196" t="s">
        <v>12</v>
      </c>
      <c r="H278" s="197"/>
    </row>
    <row r="279" spans="1:8" x14ac:dyDescent="0.25">
      <c r="A279" s="411"/>
      <c r="B279" s="412"/>
      <c r="C279" s="405"/>
      <c r="D279" s="201" t="s">
        <v>15</v>
      </c>
      <c r="E279" s="201" t="s">
        <v>16</v>
      </c>
      <c r="F279" s="202" t="s">
        <v>17</v>
      </c>
      <c r="G279" s="202" t="s">
        <v>18</v>
      </c>
      <c r="H279" s="203"/>
    </row>
    <row r="280" spans="1:8" ht="31.5" customHeight="1" x14ac:dyDescent="0.25">
      <c r="A280" s="204"/>
      <c r="B280" s="205" t="s">
        <v>19</v>
      </c>
      <c r="C280" s="210"/>
      <c r="D280" s="211"/>
      <c r="E280" s="222"/>
      <c r="F280" s="208"/>
      <c r="G280" s="211"/>
      <c r="H280" s="189"/>
    </row>
    <row r="281" spans="1:8" x14ac:dyDescent="0.25">
      <c r="A281" s="209" t="s">
        <v>353</v>
      </c>
      <c r="C281" s="210" t="s">
        <v>331</v>
      </c>
      <c r="D281" s="211">
        <v>6</v>
      </c>
      <c r="E281" s="207">
        <v>4.95</v>
      </c>
      <c r="F281" s="207">
        <v>19.5</v>
      </c>
      <c r="G281" s="173">
        <v>146</v>
      </c>
      <c r="H281" s="197" t="s">
        <v>181</v>
      </c>
    </row>
    <row r="282" spans="1:8" ht="26.25" x14ac:dyDescent="0.25">
      <c r="A282" s="209" t="s">
        <v>182</v>
      </c>
      <c r="C282" s="210" t="s">
        <v>354</v>
      </c>
      <c r="D282" s="217">
        <v>1.1599999999999999</v>
      </c>
      <c r="E282" s="210">
        <v>1.28</v>
      </c>
      <c r="F282" s="210">
        <v>11.4</v>
      </c>
      <c r="G282" s="210">
        <v>62</v>
      </c>
      <c r="H282" s="197" t="s">
        <v>183</v>
      </c>
    </row>
    <row r="283" spans="1:8" x14ac:dyDescent="0.25">
      <c r="A283" s="209" t="s">
        <v>341</v>
      </c>
      <c r="C283" s="216" t="s">
        <v>342</v>
      </c>
      <c r="D283" s="211">
        <v>3.5</v>
      </c>
      <c r="E283" s="207">
        <v>5.95</v>
      </c>
      <c r="F283" s="173">
        <v>12.9</v>
      </c>
      <c r="G283" s="211">
        <v>119.6</v>
      </c>
      <c r="H283" s="197" t="s">
        <v>343</v>
      </c>
    </row>
    <row r="284" spans="1:8" x14ac:dyDescent="0.25">
      <c r="A284" s="219" t="s">
        <v>39</v>
      </c>
      <c r="B284" s="220"/>
      <c r="C284" s="201">
        <v>358</v>
      </c>
      <c r="D284" s="201">
        <f>SUM(D280:D283)</f>
        <v>10.66</v>
      </c>
      <c r="E284" s="201">
        <f>SUM(E280:E283)</f>
        <v>12.18</v>
      </c>
      <c r="F284" s="201">
        <f>SUM(F280:F283)</f>
        <v>43.8</v>
      </c>
      <c r="G284" s="201">
        <f>SUM(G280:G283)</f>
        <v>327.60000000000002</v>
      </c>
      <c r="H284" s="203"/>
    </row>
    <row r="285" spans="1:8" x14ac:dyDescent="0.25">
      <c r="A285" s="209" t="s">
        <v>105</v>
      </c>
      <c r="C285" s="210">
        <v>85</v>
      </c>
      <c r="D285" s="211">
        <v>0.34</v>
      </c>
      <c r="E285" s="207">
        <v>0.34</v>
      </c>
      <c r="F285" s="173">
        <v>10.5</v>
      </c>
      <c r="G285" s="207">
        <v>47</v>
      </c>
      <c r="H285" s="197" t="s">
        <v>362</v>
      </c>
    </row>
    <row r="286" spans="1:8" x14ac:dyDescent="0.25">
      <c r="A286" s="209" t="s">
        <v>355</v>
      </c>
      <c r="C286" s="210"/>
      <c r="D286" s="211"/>
      <c r="E286" s="207"/>
      <c r="G286" s="207"/>
      <c r="H286" s="197"/>
    </row>
    <row r="287" spans="1:8" x14ac:dyDescent="0.25">
      <c r="A287" s="219" t="s">
        <v>39</v>
      </c>
      <c r="B287" s="220"/>
      <c r="C287" s="221">
        <v>85</v>
      </c>
      <c r="D287" s="201">
        <f>SUM(D285)</f>
        <v>0.34</v>
      </c>
      <c r="E287" s="201">
        <f>SUM(E285)</f>
        <v>0.34</v>
      </c>
      <c r="F287" s="201">
        <f>SUM(F285)</f>
        <v>10.5</v>
      </c>
      <c r="G287" s="201">
        <f>SUM(G285)</f>
        <v>47</v>
      </c>
      <c r="H287" s="203"/>
    </row>
    <row r="288" spans="1:8" x14ac:dyDescent="0.25">
      <c r="A288" s="219"/>
      <c r="B288" s="220"/>
      <c r="C288" s="221">
        <v>443</v>
      </c>
      <c r="D288" s="201">
        <f>D284+D287</f>
        <v>11</v>
      </c>
      <c r="E288" s="201">
        <f>E284+E287</f>
        <v>12.52</v>
      </c>
      <c r="F288" s="201">
        <f>F284+F287</f>
        <v>54.3</v>
      </c>
      <c r="G288" s="201">
        <f>G284+G287</f>
        <v>374.6</v>
      </c>
      <c r="H288" s="203"/>
    </row>
    <row r="289" spans="1:8" x14ac:dyDescent="0.25">
      <c r="A289" s="209"/>
      <c r="B289" s="171" t="s">
        <v>43</v>
      </c>
      <c r="C289" s="216"/>
      <c r="D289" s="207"/>
      <c r="F289" s="207"/>
      <c r="H289" s="197"/>
    </row>
    <row r="290" spans="1:8" x14ac:dyDescent="0.25">
      <c r="A290" s="209"/>
      <c r="C290" s="216"/>
      <c r="H290" s="197"/>
    </row>
    <row r="291" spans="1:8" x14ac:dyDescent="0.25">
      <c r="A291" s="209" t="s">
        <v>187</v>
      </c>
      <c r="C291" s="210">
        <v>30</v>
      </c>
      <c r="D291" s="173">
        <v>0.8</v>
      </c>
      <c r="E291" s="207">
        <v>1.5</v>
      </c>
      <c r="F291" s="173">
        <v>3.6</v>
      </c>
      <c r="G291" s="211">
        <v>30.6</v>
      </c>
      <c r="H291" s="223" t="s">
        <v>188</v>
      </c>
    </row>
    <row r="292" spans="1:8" ht="29.25" customHeight="1" x14ac:dyDescent="0.25">
      <c r="A292" s="209" t="s">
        <v>275</v>
      </c>
      <c r="C292" s="210" t="s">
        <v>356</v>
      </c>
      <c r="D292" s="211">
        <v>3</v>
      </c>
      <c r="E292" s="207">
        <v>5.8</v>
      </c>
      <c r="F292" s="173">
        <v>14.7</v>
      </c>
      <c r="G292" s="211">
        <v>121</v>
      </c>
      <c r="H292" s="197" t="s">
        <v>113</v>
      </c>
    </row>
    <row r="293" spans="1:8" ht="38.25" customHeight="1" x14ac:dyDescent="0.25">
      <c r="A293" s="212" t="s">
        <v>277</v>
      </c>
      <c r="C293" s="210" t="s">
        <v>373</v>
      </c>
      <c r="D293" s="207">
        <v>5.8</v>
      </c>
      <c r="E293" s="173">
        <v>5</v>
      </c>
      <c r="F293" s="207">
        <v>2.6</v>
      </c>
      <c r="G293" s="207">
        <v>78</v>
      </c>
      <c r="H293" s="197" t="s">
        <v>279</v>
      </c>
    </row>
    <row r="294" spans="1:8" ht="24" customHeight="1" x14ac:dyDescent="0.25">
      <c r="A294" s="209" t="s">
        <v>281</v>
      </c>
      <c r="C294" s="210">
        <v>110</v>
      </c>
      <c r="D294" s="210">
        <v>4.4000000000000004</v>
      </c>
      <c r="E294" s="218">
        <v>4</v>
      </c>
      <c r="F294" s="210">
        <v>17.8</v>
      </c>
      <c r="G294" s="218">
        <v>125</v>
      </c>
      <c r="H294" s="197" t="s">
        <v>282</v>
      </c>
    </row>
    <row r="295" spans="1:8" ht="27" customHeight="1" x14ac:dyDescent="0.25">
      <c r="A295" s="237" t="s">
        <v>162</v>
      </c>
      <c r="C295" s="210">
        <v>150</v>
      </c>
      <c r="D295" s="217">
        <v>0.15</v>
      </c>
      <c r="E295" s="224">
        <v>0.09</v>
      </c>
      <c r="F295" s="225">
        <v>21.5</v>
      </c>
      <c r="G295" s="238">
        <v>87</v>
      </c>
      <c r="H295" s="239" t="s">
        <v>163</v>
      </c>
    </row>
    <row r="296" spans="1:8" ht="15" customHeight="1" x14ac:dyDescent="0.25">
      <c r="A296" s="209" t="s">
        <v>75</v>
      </c>
      <c r="C296" s="210">
        <v>30</v>
      </c>
      <c r="D296" s="210">
        <v>1.5</v>
      </c>
      <c r="E296" s="218">
        <v>0.3</v>
      </c>
      <c r="F296" s="210">
        <v>14.3</v>
      </c>
      <c r="G296" s="218">
        <v>66</v>
      </c>
      <c r="H296" s="197"/>
    </row>
    <row r="297" spans="1:8" ht="27" customHeight="1" x14ac:dyDescent="0.25">
      <c r="A297" s="219" t="s">
        <v>39</v>
      </c>
      <c r="B297" s="220"/>
      <c r="C297" s="221">
        <v>555</v>
      </c>
      <c r="D297" s="202">
        <f>SUM(D291:D296)</f>
        <v>15.65</v>
      </c>
      <c r="E297" s="202">
        <f>SUM(E291:E296)</f>
        <v>16.690000000000001</v>
      </c>
      <c r="F297" s="202">
        <f>SUM(F291:F296)</f>
        <v>74.5</v>
      </c>
      <c r="G297" s="202">
        <f>SUM(G291:G296)</f>
        <v>507.6</v>
      </c>
      <c r="H297" s="268"/>
    </row>
    <row r="298" spans="1:8" ht="25.5" customHeight="1" x14ac:dyDescent="0.25">
      <c r="A298" s="204"/>
      <c r="B298" s="205" t="s">
        <v>76</v>
      </c>
      <c r="C298" s="234"/>
      <c r="D298" s="186"/>
      <c r="E298" s="222"/>
      <c r="F298" s="187"/>
      <c r="G298" s="186"/>
      <c r="H298" s="189"/>
    </row>
    <row r="299" spans="1:8" ht="37.5" customHeight="1" x14ac:dyDescent="0.25">
      <c r="A299" s="209" t="s">
        <v>286</v>
      </c>
      <c r="C299" s="210">
        <v>40</v>
      </c>
      <c r="D299" s="211">
        <v>3.2</v>
      </c>
      <c r="E299" s="211">
        <v>4.4000000000000004</v>
      </c>
      <c r="F299" s="207">
        <v>35</v>
      </c>
      <c r="G299" s="211">
        <v>192</v>
      </c>
      <c r="H299" s="264" t="s">
        <v>287</v>
      </c>
    </row>
    <row r="300" spans="1:8" ht="15" customHeight="1" x14ac:dyDescent="0.25">
      <c r="A300" s="209" t="s">
        <v>127</v>
      </c>
      <c r="C300" s="210">
        <v>100</v>
      </c>
      <c r="D300" s="173">
        <v>2.2999999999999998</v>
      </c>
      <c r="E300" s="207">
        <v>2.5</v>
      </c>
      <c r="F300" s="173">
        <v>3.6</v>
      </c>
      <c r="G300" s="207">
        <v>46</v>
      </c>
      <c r="H300" s="197" t="s">
        <v>128</v>
      </c>
    </row>
    <row r="301" spans="1:8" ht="21.75" customHeight="1" x14ac:dyDescent="0.25">
      <c r="A301" s="209" t="s">
        <v>289</v>
      </c>
      <c r="C301" s="210">
        <v>130</v>
      </c>
      <c r="D301" s="211">
        <v>7.89</v>
      </c>
      <c r="E301" s="207">
        <v>8.06</v>
      </c>
      <c r="F301" s="207">
        <v>12.63</v>
      </c>
      <c r="G301" s="211">
        <v>155</v>
      </c>
      <c r="H301" s="197" t="s">
        <v>290</v>
      </c>
    </row>
    <row r="302" spans="1:8" ht="29.25" customHeight="1" x14ac:dyDescent="0.25">
      <c r="A302" s="209" t="s">
        <v>136</v>
      </c>
      <c r="C302" s="216" t="s">
        <v>347</v>
      </c>
      <c r="D302" s="211">
        <v>0.09</v>
      </c>
      <c r="E302" s="207">
        <v>0.01</v>
      </c>
      <c r="F302" s="173">
        <v>8.5</v>
      </c>
      <c r="G302" s="211">
        <v>34.5</v>
      </c>
      <c r="H302" s="197" t="s">
        <v>138</v>
      </c>
    </row>
    <row r="303" spans="1:8" ht="15" customHeight="1" x14ac:dyDescent="0.25">
      <c r="A303" s="209" t="s">
        <v>60</v>
      </c>
      <c r="C303" s="210">
        <v>20</v>
      </c>
      <c r="D303" s="224">
        <v>1.6</v>
      </c>
      <c r="E303" s="225">
        <v>0.2</v>
      </c>
      <c r="F303" s="226">
        <v>9.8000000000000007</v>
      </c>
      <c r="G303" s="227">
        <v>47</v>
      </c>
      <c r="H303" s="197"/>
    </row>
    <row r="304" spans="1:8" ht="15" customHeight="1" x14ac:dyDescent="0.25">
      <c r="A304" s="219" t="s">
        <v>39</v>
      </c>
      <c r="B304" s="220"/>
      <c r="C304" s="221">
        <v>448</v>
      </c>
      <c r="D304" s="201">
        <f>SUM(D299:D303)</f>
        <v>15.08</v>
      </c>
      <c r="E304" s="201">
        <f>SUM(E299:E303)</f>
        <v>15.17</v>
      </c>
      <c r="F304" s="201">
        <f>SUM(F299:F303)</f>
        <v>69.53</v>
      </c>
      <c r="G304" s="201">
        <f>SUM(G299:G303)</f>
        <v>474.5</v>
      </c>
      <c r="H304" s="269"/>
    </row>
    <row r="305" spans="1:8" ht="15" customHeight="1" x14ac:dyDescent="0.25">
      <c r="A305" s="219" t="s">
        <v>92</v>
      </c>
      <c r="B305" s="220"/>
      <c r="C305" s="201">
        <f>C284+C287+C297+C304</f>
        <v>1446</v>
      </c>
      <c r="D305" s="262">
        <f>D284+D287+D297+D304</f>
        <v>41.73</v>
      </c>
      <c r="E305" s="262">
        <f>E284+E287+E297+E304</f>
        <v>44.38</v>
      </c>
      <c r="F305" s="262">
        <f>F284+F287+F297+F304</f>
        <v>198.33</v>
      </c>
      <c r="G305" s="262">
        <f>G284+G287+G297+G304</f>
        <v>1356.7</v>
      </c>
      <c r="H305" s="203"/>
    </row>
    <row r="306" spans="1:8" ht="15" customHeight="1" x14ac:dyDescent="0.25">
      <c r="A306" s="219" t="s">
        <v>374</v>
      </c>
      <c r="B306" s="220"/>
      <c r="C306" s="221">
        <f>C37+C67+C97+C126+C155+C188+C217+C245+C275+C305</f>
        <v>13939.5</v>
      </c>
      <c r="D306" s="201">
        <f>SUM(D37+D67+D97+D126+D155+D188+D217+D245+D275+D305)</f>
        <v>384.56</v>
      </c>
      <c r="E306" s="201">
        <f>SUM(E37+E67+E97+E126+E155+E188+E217+E245+E275+E305)</f>
        <v>430.91499999999996</v>
      </c>
      <c r="F306" s="201">
        <f>SUM(F37+F67+F97+F126+F155+F188+F217+F245+F275+F305)</f>
        <v>1839.7600000000002</v>
      </c>
      <c r="G306" s="201">
        <f>SUM(G37+G67+G97+G126+G155+G188+G217+G245+G275+G305)</f>
        <v>12789.28</v>
      </c>
      <c r="H306" s="203"/>
    </row>
    <row r="307" spans="1:8" ht="15" customHeight="1" x14ac:dyDescent="0.25">
      <c r="A307" s="171" t="s">
        <v>293</v>
      </c>
      <c r="C307" s="171"/>
      <c r="D307" s="180"/>
      <c r="E307" s="180"/>
      <c r="F307" s="180"/>
      <c r="G307" s="180"/>
      <c r="H307" s="270"/>
    </row>
    <row r="308" spans="1:8" ht="15" customHeight="1" x14ac:dyDescent="0.25">
      <c r="A308" s="413" t="s">
        <v>294</v>
      </c>
      <c r="B308" s="413"/>
      <c r="C308" s="413"/>
      <c r="D308" s="413"/>
      <c r="E308" s="413"/>
      <c r="F308" s="413"/>
      <c r="G308" s="413"/>
      <c r="H308" s="270"/>
    </row>
    <row r="309" spans="1:8" ht="15" customHeight="1" x14ac:dyDescent="0.25">
      <c r="A309" s="415" t="s">
        <v>295</v>
      </c>
      <c r="B309" s="415"/>
      <c r="C309" s="415"/>
      <c r="D309" s="415"/>
      <c r="E309" s="415"/>
      <c r="F309" s="415"/>
      <c r="G309" s="415"/>
      <c r="H309" s="270"/>
    </row>
    <row r="310" spans="1:8" ht="15" customHeight="1" x14ac:dyDescent="0.25">
      <c r="A310" s="415" t="s">
        <v>296</v>
      </c>
      <c r="B310" s="415"/>
      <c r="C310" s="415"/>
      <c r="D310" s="415"/>
      <c r="E310" s="415"/>
      <c r="F310" s="415"/>
      <c r="G310" s="415"/>
      <c r="H310" s="270"/>
    </row>
    <row r="311" spans="1:8" ht="15" customHeight="1" x14ac:dyDescent="0.25">
      <c r="A311" s="415" t="s">
        <v>297</v>
      </c>
      <c r="B311" s="415"/>
      <c r="C311" s="415"/>
      <c r="D311" s="415"/>
      <c r="E311" s="415"/>
      <c r="F311" s="415"/>
      <c r="G311" s="415"/>
      <c r="H311" s="270"/>
    </row>
    <row r="312" spans="1:8" ht="15" customHeight="1" x14ac:dyDescent="0.25">
      <c r="A312" s="415" t="s">
        <v>298</v>
      </c>
      <c r="B312" s="415"/>
      <c r="C312" s="415"/>
      <c r="D312" s="415"/>
      <c r="E312" s="415"/>
      <c r="F312" s="415"/>
      <c r="G312" s="415"/>
      <c r="H312" s="270"/>
    </row>
    <row r="313" spans="1:8" ht="15" customHeight="1" x14ac:dyDescent="0.25">
      <c r="A313" s="415" t="s">
        <v>299</v>
      </c>
      <c r="B313" s="415"/>
      <c r="C313" s="415"/>
      <c r="D313" s="415"/>
      <c r="E313" s="415"/>
      <c r="F313" s="415"/>
      <c r="G313" s="415"/>
      <c r="H313" s="270"/>
    </row>
    <row r="314" spans="1:8" ht="15" customHeight="1" x14ac:dyDescent="0.25">
      <c r="A314" s="415" t="s">
        <v>300</v>
      </c>
      <c r="B314" s="415"/>
      <c r="C314" s="415"/>
      <c r="D314" s="415"/>
      <c r="E314" s="415"/>
      <c r="F314" s="415"/>
      <c r="G314" s="415"/>
      <c r="H314" s="270"/>
    </row>
    <row r="315" spans="1:8" ht="15" customHeight="1" x14ac:dyDescent="0.25">
      <c r="A315" s="415" t="s">
        <v>301</v>
      </c>
      <c r="B315" s="415"/>
      <c r="C315" s="415"/>
      <c r="D315" s="415"/>
      <c r="E315" s="415"/>
      <c r="F315" s="415"/>
      <c r="G315" s="415"/>
      <c r="H315" s="270"/>
    </row>
    <row r="316" spans="1:8" ht="15" customHeight="1" x14ac:dyDescent="0.25">
      <c r="A316" s="415" t="s">
        <v>302</v>
      </c>
      <c r="B316" s="415"/>
      <c r="C316" s="415"/>
      <c r="D316" s="415"/>
      <c r="E316" s="415"/>
      <c r="F316" s="415"/>
      <c r="G316" s="415"/>
      <c r="H316" s="270"/>
    </row>
    <row r="317" spans="1:8" ht="15" customHeight="1" x14ac:dyDescent="0.25">
      <c r="A317" s="415" t="s">
        <v>303</v>
      </c>
      <c r="B317" s="415"/>
      <c r="C317" s="415"/>
      <c r="D317" s="415"/>
      <c r="E317" s="415"/>
      <c r="F317" s="415"/>
      <c r="G317" s="415"/>
      <c r="H317" s="270"/>
    </row>
    <row r="318" spans="1:8" ht="15" customHeight="1" x14ac:dyDescent="0.25">
      <c r="A318" s="415" t="s">
        <v>304</v>
      </c>
      <c r="B318" s="415"/>
      <c r="C318" s="415"/>
      <c r="D318" s="415"/>
      <c r="E318" s="415"/>
      <c r="F318" s="415"/>
      <c r="G318" s="415"/>
      <c r="H318" s="270"/>
    </row>
    <row r="319" spans="1:8" ht="15" customHeight="1" x14ac:dyDescent="0.25">
      <c r="A319" s="415" t="s">
        <v>305</v>
      </c>
      <c r="B319" s="415"/>
      <c r="C319" s="415"/>
      <c r="D319" s="415"/>
      <c r="E319" s="415"/>
      <c r="F319" s="415"/>
      <c r="G319" s="415"/>
      <c r="H319" s="270"/>
    </row>
    <row r="320" spans="1:8" ht="15.75" customHeight="1" x14ac:dyDescent="0.25">
      <c r="A320" s="415" t="s">
        <v>306</v>
      </c>
      <c r="B320" s="415"/>
      <c r="C320" s="415"/>
      <c r="D320" s="415"/>
      <c r="E320" s="415"/>
      <c r="F320" s="415"/>
      <c r="G320" s="415"/>
      <c r="H320" s="270"/>
    </row>
    <row r="321" spans="1:8" ht="15.75" customHeight="1" x14ac:dyDescent="0.25">
      <c r="A321" s="413" t="s">
        <v>307</v>
      </c>
      <c r="B321" s="413"/>
      <c r="C321" s="413"/>
      <c r="D321" s="413"/>
      <c r="E321" s="413"/>
      <c r="F321" s="413"/>
      <c r="G321" s="413"/>
      <c r="H321" s="270"/>
    </row>
    <row r="322" spans="1:8" ht="15.75" customHeight="1" x14ac:dyDescent="0.25">
      <c r="A322" s="413" t="s">
        <v>308</v>
      </c>
      <c r="B322" s="413"/>
      <c r="C322" s="413"/>
      <c r="D322" s="413"/>
      <c r="E322" s="413"/>
      <c r="F322" s="413"/>
      <c r="G322" s="413"/>
      <c r="H322" s="270"/>
    </row>
    <row r="323" spans="1:8" ht="15.75" customHeight="1" x14ac:dyDescent="0.25">
      <c r="A323" s="415" t="s">
        <v>309</v>
      </c>
      <c r="B323" s="415"/>
      <c r="C323" s="415"/>
      <c r="D323" s="415"/>
      <c r="E323" s="415"/>
      <c r="F323" s="415"/>
      <c r="G323" s="415"/>
      <c r="H323" s="270"/>
    </row>
    <row r="324" spans="1:8" ht="15.75" customHeight="1" x14ac:dyDescent="0.25">
      <c r="A324" s="415" t="s">
        <v>310</v>
      </c>
      <c r="B324" s="415"/>
      <c r="C324" s="415"/>
      <c r="D324" s="415"/>
      <c r="E324" s="415"/>
      <c r="F324" s="415"/>
      <c r="G324" s="415"/>
      <c r="H324" s="270"/>
    </row>
    <row r="325" spans="1:8" ht="15.75" customHeight="1" x14ac:dyDescent="0.25">
      <c r="A325" s="415" t="s">
        <v>311</v>
      </c>
      <c r="B325" s="415"/>
      <c r="C325" s="415"/>
      <c r="D325" s="415"/>
      <c r="E325" s="415"/>
      <c r="F325" s="415"/>
      <c r="G325" s="415"/>
      <c r="H325" s="270"/>
    </row>
    <row r="326" spans="1:8" ht="15.75" customHeight="1" x14ac:dyDescent="0.25">
      <c r="A326" s="415" t="s">
        <v>312</v>
      </c>
      <c r="B326" s="415"/>
      <c r="C326" s="415"/>
      <c r="D326" s="415"/>
      <c r="E326" s="415"/>
      <c r="F326" s="415"/>
      <c r="G326" s="415"/>
      <c r="H326" s="270"/>
    </row>
    <row r="327" spans="1:8" ht="15.75" customHeight="1" x14ac:dyDescent="0.25">
      <c r="A327" s="415" t="s">
        <v>313</v>
      </c>
      <c r="B327" s="415"/>
      <c r="C327" s="415"/>
      <c r="D327" s="415"/>
      <c r="E327" s="415"/>
      <c r="F327" s="415"/>
      <c r="G327" s="415"/>
      <c r="H327" s="270"/>
    </row>
    <row r="328" spans="1:8" ht="15.75" customHeight="1" x14ac:dyDescent="0.25">
      <c r="A328" s="415" t="s">
        <v>314</v>
      </c>
      <c r="B328" s="415"/>
      <c r="C328" s="415"/>
      <c r="D328" s="415"/>
      <c r="E328" s="415"/>
      <c r="F328" s="180"/>
      <c r="G328" s="180"/>
      <c r="H328" s="270"/>
    </row>
    <row r="329" spans="1:8" ht="15.75" customHeight="1" x14ac:dyDescent="0.25">
      <c r="A329" s="415" t="s">
        <v>315</v>
      </c>
      <c r="B329" s="415"/>
      <c r="C329" s="415"/>
      <c r="D329" s="415"/>
      <c r="E329" s="415"/>
      <c r="F329" s="415"/>
      <c r="G329" s="415"/>
      <c r="H329" s="270"/>
    </row>
    <row r="330" spans="1:8" ht="15.75" customHeight="1" x14ac:dyDescent="0.25">
      <c r="A330" s="415" t="s">
        <v>316</v>
      </c>
      <c r="B330" s="415"/>
      <c r="C330" s="415"/>
      <c r="D330" s="415"/>
      <c r="E330" s="415"/>
      <c r="F330" s="415"/>
      <c r="G330" s="415"/>
      <c r="H330" s="270"/>
    </row>
    <row r="331" spans="1:8" ht="15.75" customHeight="1" x14ac:dyDescent="0.25">
      <c r="A331" s="415" t="s">
        <v>317</v>
      </c>
      <c r="B331" s="415"/>
      <c r="C331" s="415"/>
      <c r="D331" s="415"/>
      <c r="E331" s="415"/>
      <c r="F331" s="415"/>
      <c r="G331" s="415"/>
      <c r="H331" s="270"/>
    </row>
    <row r="332" spans="1:8" ht="15.75" customHeight="1" x14ac:dyDescent="0.25">
      <c r="A332" s="415" t="s">
        <v>318</v>
      </c>
      <c r="B332" s="415"/>
      <c r="C332" s="415"/>
      <c r="D332" s="415"/>
      <c r="E332" s="415"/>
      <c r="F332" s="415"/>
      <c r="G332" s="415"/>
      <c r="H332" s="270"/>
    </row>
    <row r="333" spans="1:8" ht="15.75" customHeight="1" x14ac:dyDescent="0.25">
      <c r="A333" s="415" t="s">
        <v>319</v>
      </c>
      <c r="B333" s="415"/>
      <c r="C333" s="415"/>
      <c r="D333" s="415"/>
      <c r="E333" s="415"/>
      <c r="F333" s="415"/>
      <c r="G333" s="415"/>
      <c r="H333" s="270"/>
    </row>
    <row r="334" spans="1:8" ht="15.75" customHeight="1" x14ac:dyDescent="0.25"/>
  </sheetData>
  <mergeCells count="71">
    <mergeCell ref="E1:G1"/>
    <mergeCell ref="E2:G2"/>
    <mergeCell ref="E3:G3"/>
    <mergeCell ref="E4:G4"/>
    <mergeCell ref="A318:G318"/>
    <mergeCell ref="A316:G316"/>
    <mergeCell ref="A317:G317"/>
    <mergeCell ref="A314:G314"/>
    <mergeCell ref="A312:G312"/>
    <mergeCell ref="A313:G313"/>
    <mergeCell ref="A311:G311"/>
    <mergeCell ref="A310:G310"/>
    <mergeCell ref="A309:G309"/>
    <mergeCell ref="A10:B10"/>
    <mergeCell ref="C10:C12"/>
    <mergeCell ref="D10:F10"/>
    <mergeCell ref="A333:G333"/>
    <mergeCell ref="A331:G331"/>
    <mergeCell ref="A329:G329"/>
    <mergeCell ref="A330:G330"/>
    <mergeCell ref="A315:G315"/>
    <mergeCell ref="A323:G323"/>
    <mergeCell ref="A319:G319"/>
    <mergeCell ref="A320:G320"/>
    <mergeCell ref="A321:G321"/>
    <mergeCell ref="A322:G322"/>
    <mergeCell ref="A332:G332"/>
    <mergeCell ref="A327:G327"/>
    <mergeCell ref="A324:G324"/>
    <mergeCell ref="A325:G325"/>
    <mergeCell ref="A326:G326"/>
    <mergeCell ref="A328:E328"/>
    <mergeCell ref="A11:B12"/>
    <mergeCell ref="A39:B39"/>
    <mergeCell ref="C39:C41"/>
    <mergeCell ref="D39:F39"/>
    <mergeCell ref="A40:B41"/>
    <mergeCell ref="A69:B69"/>
    <mergeCell ref="C69:C71"/>
    <mergeCell ref="D69:F69"/>
    <mergeCell ref="A70:B71"/>
    <mergeCell ref="A99:B99"/>
    <mergeCell ref="C99:C101"/>
    <mergeCell ref="D99:F99"/>
    <mergeCell ref="A100:B101"/>
    <mergeCell ref="A128:B128"/>
    <mergeCell ref="C128:C130"/>
    <mergeCell ref="D128:F128"/>
    <mergeCell ref="A129:B130"/>
    <mergeCell ref="C159:D159"/>
    <mergeCell ref="A161:B161"/>
    <mergeCell ref="C161:C163"/>
    <mergeCell ref="D161:F161"/>
    <mergeCell ref="A162:B163"/>
    <mergeCell ref="A190:B190"/>
    <mergeCell ref="C190:C192"/>
    <mergeCell ref="D190:F190"/>
    <mergeCell ref="A191:B192"/>
    <mergeCell ref="A219:B219"/>
    <mergeCell ref="C219:C221"/>
    <mergeCell ref="D219:F219"/>
    <mergeCell ref="A220:B221"/>
    <mergeCell ref="A247:B247"/>
    <mergeCell ref="C247:C249"/>
    <mergeCell ref="D247:F247"/>
    <mergeCell ref="A248:B249"/>
    <mergeCell ref="A277:B277"/>
    <mergeCell ref="C277:C279"/>
    <mergeCell ref="D277:F277"/>
    <mergeCell ref="A278:B279"/>
    <mergeCell ref="A308:G308"/>
  </mergeCells>
  <pageMargins left="0.7" right="0.7" top="0.75" bottom="0.75" header="0.3" footer="0.3"/>
  <pageSetup paperSize="9" scale="6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workbookViewId="0">
      <selection activeCell="B22" sqref="B22"/>
    </sheetView>
  </sheetViews>
  <sheetFormatPr defaultRowHeight="15" x14ac:dyDescent="0.25"/>
  <cols>
    <col min="1" max="1" width="15" customWidth="1"/>
    <col min="2" max="2" width="23.42578125" customWidth="1"/>
    <col min="3" max="3" width="17" style="271" customWidth="1"/>
    <col min="4" max="4" width="18.28515625" customWidth="1"/>
    <col min="5" max="5" width="21" customWidth="1"/>
    <col min="6" max="6" width="19.140625" customWidth="1"/>
  </cols>
  <sheetData>
    <row r="1" spans="1:6" ht="15.75" x14ac:dyDescent="0.25">
      <c r="C1" s="272" t="s">
        <v>375</v>
      </c>
    </row>
    <row r="2" spans="1:6" ht="15.75" x14ac:dyDescent="0.25">
      <c r="A2" s="273"/>
      <c r="B2" s="273"/>
      <c r="D2" s="274" t="s">
        <v>376</v>
      </c>
      <c r="F2" s="273"/>
    </row>
    <row r="3" spans="1:6" ht="15.75" x14ac:dyDescent="0.25">
      <c r="A3" s="275"/>
      <c r="B3" s="275"/>
      <c r="C3" s="419"/>
      <c r="D3" s="419"/>
      <c r="E3" s="419"/>
      <c r="F3" s="419"/>
    </row>
    <row r="4" spans="1:6" ht="15.75" x14ac:dyDescent="0.25">
      <c r="A4" s="276" t="s">
        <v>377</v>
      </c>
      <c r="B4" s="277" t="s">
        <v>378</v>
      </c>
      <c r="C4" s="278" t="s">
        <v>379</v>
      </c>
      <c r="D4" s="278" t="s">
        <v>380</v>
      </c>
      <c r="E4" s="278" t="s">
        <v>381</v>
      </c>
      <c r="F4" s="278" t="s">
        <v>382</v>
      </c>
    </row>
    <row r="5" spans="1:6" ht="31.5" x14ac:dyDescent="0.25">
      <c r="A5" s="279"/>
      <c r="B5" s="280" t="s">
        <v>383</v>
      </c>
      <c r="C5" s="281" t="s">
        <v>384</v>
      </c>
      <c r="D5" s="282" t="s">
        <v>385</v>
      </c>
      <c r="E5" s="282" t="s">
        <v>386</v>
      </c>
      <c r="F5" s="283" t="s">
        <v>387</v>
      </c>
    </row>
    <row r="6" spans="1:6" ht="15.75" x14ac:dyDescent="0.25">
      <c r="A6" s="284">
        <v>1</v>
      </c>
      <c r="B6" s="285">
        <v>1434.5</v>
      </c>
      <c r="C6" s="285">
        <v>37.36</v>
      </c>
      <c r="D6" s="285">
        <v>41.185000000000002</v>
      </c>
      <c r="E6" s="285">
        <v>187.32999999999998</v>
      </c>
      <c r="F6" s="285">
        <v>1273.44</v>
      </c>
    </row>
    <row r="7" spans="1:6" ht="15.75" x14ac:dyDescent="0.25">
      <c r="A7" s="286">
        <v>2</v>
      </c>
      <c r="B7" s="285">
        <v>1364</v>
      </c>
      <c r="C7" s="285">
        <v>37.26</v>
      </c>
      <c r="D7" s="285">
        <v>42.6</v>
      </c>
      <c r="E7" s="285">
        <v>179.31</v>
      </c>
      <c r="F7" s="285">
        <v>1268.94</v>
      </c>
    </row>
    <row r="8" spans="1:6" ht="15.75" x14ac:dyDescent="0.25">
      <c r="A8" s="287">
        <v>3</v>
      </c>
      <c r="B8" s="285">
        <v>1450</v>
      </c>
      <c r="C8" s="285">
        <v>37.5</v>
      </c>
      <c r="D8" s="285">
        <v>42.33</v>
      </c>
      <c r="E8" s="285">
        <v>187.46</v>
      </c>
      <c r="F8" s="285">
        <v>1284.21</v>
      </c>
    </row>
    <row r="9" spans="1:6" ht="15.75" x14ac:dyDescent="0.25">
      <c r="A9" s="287">
        <v>4</v>
      </c>
      <c r="B9" s="285">
        <v>1363</v>
      </c>
      <c r="C9" s="285">
        <v>38.82</v>
      </c>
      <c r="D9" s="285">
        <v>42.86</v>
      </c>
      <c r="E9" s="285">
        <v>183.13</v>
      </c>
      <c r="F9" s="285">
        <v>1264.3400000000001</v>
      </c>
    </row>
    <row r="10" spans="1:6" ht="15.75" x14ac:dyDescent="0.25">
      <c r="A10" s="287">
        <v>5</v>
      </c>
      <c r="B10" s="285">
        <v>1371</v>
      </c>
      <c r="C10" s="285">
        <v>37.979999999999997</v>
      </c>
      <c r="D10" s="285">
        <v>43.510000000000005</v>
      </c>
      <c r="E10" s="285">
        <v>177.91000000000003</v>
      </c>
      <c r="F10" s="285">
        <v>1235.96</v>
      </c>
    </row>
    <row r="11" spans="1:6" ht="15.75" x14ac:dyDescent="0.25">
      <c r="A11" s="287">
        <v>6</v>
      </c>
      <c r="B11" s="285">
        <v>1305</v>
      </c>
      <c r="C11" s="285">
        <v>39.69</v>
      </c>
      <c r="D11" s="285">
        <v>43.195</v>
      </c>
      <c r="E11" s="285">
        <v>190.98000000000002</v>
      </c>
      <c r="F11" s="285">
        <v>1314.8400000000001</v>
      </c>
    </row>
    <row r="12" spans="1:6" ht="15.75" x14ac:dyDescent="0.25">
      <c r="A12" s="287">
        <v>7</v>
      </c>
      <c r="B12" s="285">
        <v>1413</v>
      </c>
      <c r="C12" s="285">
        <v>37.54</v>
      </c>
      <c r="D12" s="285">
        <v>42.84</v>
      </c>
      <c r="E12" s="285">
        <v>182.7</v>
      </c>
      <c r="F12" s="285">
        <v>1263.5999999999999</v>
      </c>
    </row>
    <row r="13" spans="1:6" ht="15.75" x14ac:dyDescent="0.25">
      <c r="A13" s="287">
        <v>8</v>
      </c>
      <c r="B13" s="285">
        <v>1391</v>
      </c>
      <c r="C13" s="285">
        <v>38.880000000000003</v>
      </c>
      <c r="D13" s="285">
        <v>45.105000000000004</v>
      </c>
      <c r="E13" s="285">
        <v>176.22</v>
      </c>
      <c r="F13" s="285">
        <v>1264.3</v>
      </c>
    </row>
    <row r="14" spans="1:6" ht="15.75" x14ac:dyDescent="0.25">
      <c r="A14" s="287">
        <v>9</v>
      </c>
      <c r="B14" s="285">
        <v>1402</v>
      </c>
      <c r="C14" s="285">
        <v>37.799999999999997</v>
      </c>
      <c r="D14" s="285">
        <v>42.91</v>
      </c>
      <c r="E14" s="285">
        <v>176.39</v>
      </c>
      <c r="F14" s="285">
        <v>1262.95</v>
      </c>
    </row>
    <row r="15" spans="1:6" ht="15.75" x14ac:dyDescent="0.25">
      <c r="A15" s="287">
        <v>10</v>
      </c>
      <c r="B15" s="285">
        <v>1446</v>
      </c>
      <c r="C15" s="285">
        <v>41.73</v>
      </c>
      <c r="D15" s="285">
        <v>44.38</v>
      </c>
      <c r="E15" s="285">
        <v>198.33</v>
      </c>
      <c r="F15" s="285">
        <v>1356.7</v>
      </c>
    </row>
    <row r="16" spans="1:6" ht="15.75" x14ac:dyDescent="0.25">
      <c r="A16" s="287"/>
      <c r="B16" s="287"/>
      <c r="C16" s="288"/>
      <c r="D16" s="287"/>
      <c r="E16" s="287"/>
      <c r="F16" s="287"/>
    </row>
    <row r="17" spans="1:6" ht="18.75" x14ac:dyDescent="0.3">
      <c r="A17" s="289" t="s">
        <v>388</v>
      </c>
      <c r="B17" s="288">
        <v>13939.5</v>
      </c>
      <c r="C17" s="288">
        <v>384.56</v>
      </c>
      <c r="D17" s="288">
        <v>430.91499999999996</v>
      </c>
      <c r="E17" s="288">
        <v>1839.7600000000002</v>
      </c>
      <c r="F17" s="288">
        <v>12789.28</v>
      </c>
    </row>
    <row r="18" spans="1:6" ht="15.75" x14ac:dyDescent="0.25">
      <c r="A18" s="287" t="s">
        <v>389</v>
      </c>
      <c r="B18" s="288">
        <v>1393.95</v>
      </c>
      <c r="C18" s="288">
        <v>38.456000000000003</v>
      </c>
      <c r="D18" s="288">
        <v>43.091499999999996</v>
      </c>
      <c r="E18" s="288">
        <v>183.97600000000003</v>
      </c>
      <c r="F18" s="288">
        <v>1278.9280000000001</v>
      </c>
    </row>
    <row r="19" spans="1:6" ht="15.75" x14ac:dyDescent="0.25">
      <c r="A19" s="290"/>
      <c r="B19" s="290"/>
      <c r="C19" s="291"/>
      <c r="D19" s="292"/>
      <c r="E19" s="292"/>
      <c r="F19" s="292"/>
    </row>
    <row r="22" spans="1:6" ht="110.25" customHeight="1" x14ac:dyDescent="0.25">
      <c r="A22" s="293"/>
      <c r="B22" s="293"/>
      <c r="C22" s="293"/>
      <c r="D22" s="293"/>
      <c r="E22" s="293"/>
      <c r="F22" s="293"/>
    </row>
  </sheetData>
  <mergeCells count="1">
    <mergeCell ref="C3:F3"/>
  </mergeCells>
  <pageMargins left="0.7" right="0.7" top="0.75" bottom="0.75" header="0.3" footer="0.3"/>
  <pageSetup paperSize="9" scale="98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>
      <selection activeCell="L21" sqref="L21"/>
    </sheetView>
  </sheetViews>
  <sheetFormatPr defaultRowHeight="15" x14ac:dyDescent="0.25"/>
  <cols>
    <col min="1" max="1" width="15.7109375" customWidth="1"/>
    <col min="2" max="2" width="15.85546875" customWidth="1"/>
    <col min="3" max="3" width="21.42578125" customWidth="1"/>
    <col min="4" max="4" width="20" customWidth="1"/>
    <col min="5" max="5" width="26.7109375" customWidth="1"/>
    <col min="6" max="6" width="24.7109375" customWidth="1"/>
  </cols>
  <sheetData>
    <row r="1" spans="1:6" x14ac:dyDescent="0.25">
      <c r="A1" s="294"/>
      <c r="B1" s="295"/>
      <c r="C1" s="295"/>
      <c r="D1" s="295"/>
      <c r="E1" s="295"/>
      <c r="F1" s="295"/>
    </row>
    <row r="3" spans="1:6" ht="15.75" x14ac:dyDescent="0.25">
      <c r="A3" s="275"/>
      <c r="B3" s="275"/>
      <c r="C3" s="275"/>
      <c r="D3" s="275"/>
      <c r="E3" s="275"/>
      <c r="F3" s="275"/>
    </row>
    <row r="5" spans="1:6" ht="15.75" x14ac:dyDescent="0.25">
      <c r="A5" s="273"/>
      <c r="B5" s="273"/>
      <c r="C5" s="273" t="s">
        <v>390</v>
      </c>
      <c r="D5" s="273"/>
      <c r="E5" s="273"/>
      <c r="F5" s="273"/>
    </row>
    <row r="6" spans="1:6" ht="15.75" x14ac:dyDescent="0.25">
      <c r="A6" s="275"/>
      <c r="B6" s="275"/>
      <c r="C6" s="275"/>
      <c r="D6" s="274" t="s">
        <v>391</v>
      </c>
      <c r="E6" s="274"/>
      <c r="F6" s="274"/>
    </row>
    <row r="7" spans="1:6" ht="15.75" x14ac:dyDescent="0.25">
      <c r="A7" s="296" t="s">
        <v>377</v>
      </c>
      <c r="B7" s="297" t="s">
        <v>392</v>
      </c>
      <c r="C7" s="298" t="s">
        <v>393</v>
      </c>
      <c r="D7" s="299" t="s">
        <v>394</v>
      </c>
      <c r="E7" s="299" t="s">
        <v>395</v>
      </c>
      <c r="F7" s="299" t="s">
        <v>396</v>
      </c>
    </row>
    <row r="8" spans="1:6" ht="31.5" x14ac:dyDescent="0.25">
      <c r="A8" s="279"/>
      <c r="B8" s="283" t="s">
        <v>383</v>
      </c>
      <c r="C8" s="282" t="s">
        <v>384</v>
      </c>
      <c r="D8" s="282" t="s">
        <v>385</v>
      </c>
      <c r="E8" s="282" t="s">
        <v>386</v>
      </c>
      <c r="F8" s="283" t="s">
        <v>387</v>
      </c>
    </row>
    <row r="9" spans="1:6" ht="15.75" x14ac:dyDescent="0.25">
      <c r="A9" s="284">
        <v>1</v>
      </c>
      <c r="B9" s="300">
        <v>1738.5</v>
      </c>
      <c r="C9" s="300">
        <v>48.660000000000004</v>
      </c>
      <c r="D9" s="300">
        <v>53.489999999999995</v>
      </c>
      <c r="E9" s="300">
        <v>242.37</v>
      </c>
      <c r="F9" s="300">
        <v>1647.1</v>
      </c>
    </row>
    <row r="10" spans="1:6" ht="15.75" x14ac:dyDescent="0.25">
      <c r="A10" s="287">
        <v>2</v>
      </c>
      <c r="B10" s="300">
        <v>1701.5</v>
      </c>
      <c r="C10" s="300">
        <v>49.616666666666667</v>
      </c>
      <c r="D10" s="300">
        <v>55.563333333333333</v>
      </c>
      <c r="E10" s="300">
        <v>237.87833333333333</v>
      </c>
      <c r="F10" s="300">
        <v>1645.6</v>
      </c>
    </row>
    <row r="11" spans="1:6" ht="15.75" x14ac:dyDescent="0.25">
      <c r="A11" s="287">
        <v>3</v>
      </c>
      <c r="B11" s="300">
        <v>1768.5</v>
      </c>
      <c r="C11" s="300">
        <v>48.88</v>
      </c>
      <c r="D11" s="300">
        <v>53.41</v>
      </c>
      <c r="E11" s="300">
        <v>236.75</v>
      </c>
      <c r="F11" s="300">
        <v>1601.8</v>
      </c>
    </row>
    <row r="12" spans="1:6" ht="15.75" x14ac:dyDescent="0.25">
      <c r="A12" s="287">
        <v>4</v>
      </c>
      <c r="B12" s="300">
        <v>1636.5</v>
      </c>
      <c r="C12" s="300">
        <v>48.676666666666669</v>
      </c>
      <c r="D12" s="300">
        <v>55.171666666666667</v>
      </c>
      <c r="E12" s="300">
        <v>228.65166666666664</v>
      </c>
      <c r="F12" s="300">
        <v>1608.1</v>
      </c>
    </row>
    <row r="13" spans="1:6" ht="15.75" x14ac:dyDescent="0.25">
      <c r="A13" s="287">
        <v>5</v>
      </c>
      <c r="B13" s="300">
        <v>1631.5</v>
      </c>
      <c r="C13" s="300">
        <v>47.366666666666667</v>
      </c>
      <c r="D13" s="300">
        <v>52.183333333333337</v>
      </c>
      <c r="E13" s="300">
        <v>228.88833333333332</v>
      </c>
      <c r="F13" s="300">
        <v>1598.9</v>
      </c>
    </row>
    <row r="14" spans="1:6" ht="15.75" x14ac:dyDescent="0.25">
      <c r="A14" s="287">
        <v>6</v>
      </c>
      <c r="B14" s="300">
        <v>1685.5</v>
      </c>
      <c r="C14" s="300">
        <v>49.22</v>
      </c>
      <c r="D14" s="300">
        <v>55.989999999999995</v>
      </c>
      <c r="E14" s="300">
        <v>241.19</v>
      </c>
      <c r="F14" s="300">
        <v>1670.5</v>
      </c>
    </row>
    <row r="15" spans="1:6" ht="15.75" x14ac:dyDescent="0.25">
      <c r="A15" s="287">
        <v>7</v>
      </c>
      <c r="B15" s="300">
        <v>1675.5</v>
      </c>
      <c r="C15" s="300">
        <v>47.766666666666666</v>
      </c>
      <c r="D15" s="300">
        <v>52.37166666666667</v>
      </c>
      <c r="E15" s="300">
        <v>235.97166666666669</v>
      </c>
      <c r="F15" s="300">
        <v>1602.7</v>
      </c>
    </row>
    <row r="16" spans="1:6" ht="15.75" x14ac:dyDescent="0.25">
      <c r="A16" s="287">
        <v>8</v>
      </c>
      <c r="B16" s="300">
        <v>1647.5</v>
      </c>
      <c r="C16" s="300">
        <v>49.631</v>
      </c>
      <c r="D16" s="300">
        <v>56.991</v>
      </c>
      <c r="E16" s="300">
        <v>225.22800000000001</v>
      </c>
      <c r="F16" s="300">
        <v>1613.8000000000002</v>
      </c>
    </row>
    <row r="17" spans="1:6" ht="15.75" x14ac:dyDescent="0.25">
      <c r="A17" s="287">
        <v>9</v>
      </c>
      <c r="B17" s="300">
        <v>1710.5</v>
      </c>
      <c r="C17" s="300">
        <v>46.436666666666667</v>
      </c>
      <c r="D17" s="300">
        <v>52.153333333333329</v>
      </c>
      <c r="E17" s="300">
        <v>232.04833333333335</v>
      </c>
      <c r="F17" s="300">
        <v>1590.3</v>
      </c>
    </row>
    <row r="18" spans="1:6" ht="15.75" x14ac:dyDescent="0.25">
      <c r="A18" s="287">
        <v>10</v>
      </c>
      <c r="B18" s="300">
        <v>1706.5</v>
      </c>
      <c r="C18" s="300">
        <v>50.096666666666664</v>
      </c>
      <c r="D18" s="300">
        <v>53.037666666666667</v>
      </c>
      <c r="E18" s="300">
        <v>239.91166666666663</v>
      </c>
      <c r="F18" s="300">
        <v>1622.7</v>
      </c>
    </row>
    <row r="19" spans="1:6" ht="15.75" x14ac:dyDescent="0.25">
      <c r="A19" s="288"/>
      <c r="B19" s="288" t="s">
        <v>38</v>
      </c>
      <c r="C19" s="288"/>
      <c r="D19" s="288"/>
      <c r="E19" s="288"/>
      <c r="F19" s="288"/>
    </row>
    <row r="20" spans="1:6" ht="18.75" x14ac:dyDescent="0.3">
      <c r="A20" s="301" t="s">
        <v>388</v>
      </c>
      <c r="B20" s="288">
        <v>16902</v>
      </c>
      <c r="C20" s="288">
        <v>486.351</v>
      </c>
      <c r="D20" s="288">
        <v>540.36199999999997</v>
      </c>
      <c r="E20" s="288">
        <v>2348.8879999999999</v>
      </c>
      <c r="F20" s="288">
        <v>16201.5</v>
      </c>
    </row>
    <row r="21" spans="1:6" ht="15.75" x14ac:dyDescent="0.25">
      <c r="A21" s="288" t="s">
        <v>389</v>
      </c>
      <c r="B21" s="288">
        <v>1690.2</v>
      </c>
      <c r="C21" s="288">
        <v>48.635100000000001</v>
      </c>
      <c r="D21" s="288">
        <v>54.036199999999994</v>
      </c>
      <c r="E21" s="288">
        <v>234.8888</v>
      </c>
      <c r="F21" s="288">
        <v>1620.15</v>
      </c>
    </row>
    <row r="22" spans="1:6" ht="15.75" x14ac:dyDescent="0.25">
      <c r="A22" s="290"/>
      <c r="B22" s="290"/>
      <c r="C22" s="290"/>
      <c r="D22" s="292"/>
      <c r="E22" s="292"/>
      <c r="F22" s="292"/>
    </row>
    <row r="23" spans="1:6" ht="9" customHeight="1" x14ac:dyDescent="0.25"/>
    <row r="24" spans="1:6" ht="93" customHeight="1" x14ac:dyDescent="0.25">
      <c r="A24" s="420"/>
      <c r="B24" s="420"/>
      <c r="C24" s="420"/>
      <c r="D24" s="420"/>
      <c r="E24" s="420"/>
      <c r="F24" s="420"/>
    </row>
  </sheetData>
  <mergeCells count="1">
    <mergeCell ref="A24:F24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168"/>
  <sheetViews>
    <sheetView topLeftCell="A139" workbookViewId="0">
      <selection activeCell="I159" sqref="I159"/>
    </sheetView>
  </sheetViews>
  <sheetFormatPr defaultRowHeight="15" x14ac:dyDescent="0.25"/>
  <cols>
    <col min="1" max="1" width="25.5703125" style="91" customWidth="1"/>
    <col min="2" max="3" width="7" style="91" customWidth="1"/>
    <col min="4" max="4" width="6.85546875" style="91" customWidth="1"/>
    <col min="5" max="5" width="6.5703125" style="91" customWidth="1"/>
    <col min="6" max="8" width="7.140625" style="91" customWidth="1"/>
    <col min="9" max="10" width="6.85546875" style="91" customWidth="1"/>
    <col min="11" max="11" width="7.140625" style="91" customWidth="1"/>
    <col min="12" max="12" width="9.28515625" style="91" customWidth="1"/>
    <col min="13" max="13" width="6.85546875" style="91" customWidth="1"/>
    <col min="14" max="20" width="9.140625" style="91"/>
    <col min="21" max="59" width="9.140625" style="6"/>
  </cols>
  <sheetData>
    <row r="1" spans="1:13" ht="15.75" x14ac:dyDescent="0.25">
      <c r="A1" s="302"/>
      <c r="B1" s="273" t="s">
        <v>397</v>
      </c>
      <c r="C1" s="273"/>
      <c r="D1" s="273"/>
      <c r="E1" s="273"/>
      <c r="F1" s="273"/>
      <c r="G1" s="273"/>
      <c r="H1" s="275"/>
      <c r="I1" s="275"/>
      <c r="J1" s="275"/>
      <c r="K1" s="275"/>
      <c r="L1" s="275"/>
      <c r="M1" s="275"/>
    </row>
    <row r="2" spans="1:13" x14ac:dyDescent="0.25">
      <c r="A2" s="303"/>
      <c r="B2" s="303"/>
      <c r="C2" s="303"/>
      <c r="D2" s="304" t="s">
        <v>398</v>
      </c>
      <c r="E2" s="304"/>
      <c r="F2" s="304"/>
      <c r="G2" s="304"/>
      <c r="H2" s="304"/>
      <c r="I2" s="304"/>
      <c r="J2" s="304"/>
      <c r="K2" s="305" t="s">
        <v>14</v>
      </c>
      <c r="L2" s="305"/>
      <c r="M2" s="305"/>
    </row>
    <row r="3" spans="1:13" ht="47.25" customHeight="1" x14ac:dyDescent="0.25">
      <c r="A3" s="306" t="s">
        <v>399</v>
      </c>
      <c r="B3" s="307">
        <v>1</v>
      </c>
      <c r="C3" s="308">
        <v>2</v>
      </c>
      <c r="D3" s="309">
        <v>3</v>
      </c>
      <c r="E3" s="307">
        <v>4</v>
      </c>
      <c r="F3" s="307">
        <v>5</v>
      </c>
      <c r="G3" s="308">
        <v>6</v>
      </c>
      <c r="H3" s="307">
        <v>7</v>
      </c>
      <c r="I3" s="310">
        <v>8</v>
      </c>
      <c r="J3" s="307">
        <v>9</v>
      </c>
      <c r="K3" s="309">
        <v>10</v>
      </c>
      <c r="L3" s="307" t="s">
        <v>400</v>
      </c>
      <c r="M3" s="307" t="s">
        <v>401</v>
      </c>
    </row>
    <row r="4" spans="1:13" x14ac:dyDescent="0.25">
      <c r="A4" s="311"/>
      <c r="B4" s="312"/>
      <c r="C4" s="313"/>
      <c r="D4" s="314"/>
      <c r="E4" s="312"/>
      <c r="F4" s="312"/>
      <c r="G4" s="313"/>
      <c r="H4" s="312"/>
      <c r="I4" s="315"/>
      <c r="J4" s="312"/>
      <c r="K4" s="314"/>
      <c r="L4" s="316"/>
      <c r="M4" s="316"/>
    </row>
    <row r="5" spans="1:13" x14ac:dyDescent="0.25">
      <c r="A5" s="317" t="s">
        <v>74</v>
      </c>
      <c r="B5" s="318">
        <v>19.899999999999999</v>
      </c>
      <c r="C5" s="318">
        <v>23.45</v>
      </c>
      <c r="D5" s="318">
        <v>22.1</v>
      </c>
      <c r="E5" s="318">
        <v>22.35</v>
      </c>
      <c r="F5" s="318">
        <v>19.649999999999999</v>
      </c>
      <c r="G5" s="318">
        <v>20.399999999999999</v>
      </c>
      <c r="H5" s="318">
        <v>22.35</v>
      </c>
      <c r="I5" s="318">
        <v>15.55</v>
      </c>
      <c r="J5" s="318">
        <v>23.45</v>
      </c>
      <c r="K5" s="319">
        <v>17.25</v>
      </c>
      <c r="L5" s="320">
        <v>206.45</v>
      </c>
      <c r="M5" s="320">
        <v>20.645</v>
      </c>
    </row>
    <row r="6" spans="1:13" x14ac:dyDescent="0.25">
      <c r="A6" s="317" t="s">
        <v>32</v>
      </c>
      <c r="B6" s="318">
        <v>0.2</v>
      </c>
      <c r="C6" s="318">
        <v>0.3</v>
      </c>
      <c r="D6" s="318">
        <v>0.2</v>
      </c>
      <c r="E6" s="318">
        <v>0.2</v>
      </c>
      <c r="F6" s="318">
        <v>0.3</v>
      </c>
      <c r="G6" s="318">
        <v>0.2</v>
      </c>
      <c r="H6" s="318">
        <v>0.3</v>
      </c>
      <c r="I6" s="318">
        <v>0.2</v>
      </c>
      <c r="J6" s="318">
        <v>0.2</v>
      </c>
      <c r="K6" s="319">
        <v>0.3</v>
      </c>
      <c r="L6" s="320">
        <v>2.4</v>
      </c>
      <c r="M6" s="320">
        <v>0.24</v>
      </c>
    </row>
    <row r="7" spans="1:13" x14ac:dyDescent="0.25">
      <c r="A7" s="317" t="s">
        <v>80</v>
      </c>
      <c r="B7" s="318">
        <v>0.8</v>
      </c>
      <c r="C7" s="318">
        <v>4.7</v>
      </c>
      <c r="D7" s="318">
        <v>25</v>
      </c>
      <c r="E7" s="318">
        <v>5.72</v>
      </c>
      <c r="F7" s="318">
        <v>0</v>
      </c>
      <c r="G7" s="318">
        <v>6.4</v>
      </c>
      <c r="H7" s="318">
        <v>5.72</v>
      </c>
      <c r="I7" s="318">
        <v>2</v>
      </c>
      <c r="J7" s="318">
        <v>4.7</v>
      </c>
      <c r="K7" s="319">
        <v>98.62</v>
      </c>
      <c r="L7" s="320">
        <v>153.66</v>
      </c>
      <c r="M7" s="320">
        <v>15.366</v>
      </c>
    </row>
    <row r="8" spans="1:13" x14ac:dyDescent="0.25">
      <c r="A8" s="317" t="s">
        <v>79</v>
      </c>
      <c r="B8" s="318">
        <v>0.16</v>
      </c>
      <c r="C8" s="318">
        <v>0</v>
      </c>
      <c r="D8" s="318">
        <v>0.2</v>
      </c>
      <c r="E8" s="318">
        <v>0</v>
      </c>
      <c r="F8" s="318">
        <v>0</v>
      </c>
      <c r="G8" s="318">
        <v>0.3</v>
      </c>
      <c r="H8" s="318">
        <v>0</v>
      </c>
      <c r="I8" s="318">
        <v>0.16</v>
      </c>
      <c r="J8" s="318">
        <v>0</v>
      </c>
      <c r="K8" s="319">
        <v>0.16</v>
      </c>
      <c r="L8" s="320">
        <v>0.98</v>
      </c>
      <c r="M8" s="320">
        <v>9.8000000000000004E-2</v>
      </c>
    </row>
    <row r="9" spans="1:13" x14ac:dyDescent="0.25">
      <c r="A9" s="317" t="s">
        <v>37</v>
      </c>
      <c r="B9" s="318">
        <v>25</v>
      </c>
      <c r="C9" s="318">
        <v>25</v>
      </c>
      <c r="D9" s="318">
        <v>25</v>
      </c>
      <c r="E9" s="318">
        <v>25</v>
      </c>
      <c r="F9" s="318">
        <v>25</v>
      </c>
      <c r="G9" s="318">
        <v>25</v>
      </c>
      <c r="H9" s="318">
        <v>25</v>
      </c>
      <c r="I9" s="318">
        <v>25</v>
      </c>
      <c r="J9" s="318">
        <v>25</v>
      </c>
      <c r="K9" s="319">
        <v>25</v>
      </c>
      <c r="L9" s="320">
        <v>250</v>
      </c>
      <c r="M9" s="320">
        <v>25</v>
      </c>
    </row>
    <row r="10" spans="1:13" x14ac:dyDescent="0.25">
      <c r="A10" s="317" t="s">
        <v>60</v>
      </c>
      <c r="B10" s="318">
        <v>24</v>
      </c>
      <c r="C10" s="318">
        <v>20</v>
      </c>
      <c r="D10" s="318">
        <v>29</v>
      </c>
      <c r="E10" s="318">
        <v>20</v>
      </c>
      <c r="F10" s="318">
        <v>20</v>
      </c>
      <c r="G10" s="318">
        <v>20</v>
      </c>
      <c r="H10" s="318">
        <v>32</v>
      </c>
      <c r="I10" s="318">
        <v>20</v>
      </c>
      <c r="J10" s="318">
        <v>24.3</v>
      </c>
      <c r="K10" s="319">
        <v>20</v>
      </c>
      <c r="L10" s="320">
        <v>229.3</v>
      </c>
      <c r="M10" s="320">
        <v>22.93</v>
      </c>
    </row>
    <row r="11" spans="1:13" x14ac:dyDescent="0.25">
      <c r="A11" s="317" t="s">
        <v>75</v>
      </c>
      <c r="B11" s="318">
        <v>30</v>
      </c>
      <c r="C11" s="318">
        <v>30</v>
      </c>
      <c r="D11" s="318">
        <v>30</v>
      </c>
      <c r="E11" s="318">
        <v>30</v>
      </c>
      <c r="F11" s="318">
        <v>30</v>
      </c>
      <c r="G11" s="318">
        <v>30</v>
      </c>
      <c r="H11" s="318">
        <v>30</v>
      </c>
      <c r="I11" s="318">
        <v>30</v>
      </c>
      <c r="J11" s="318">
        <v>30</v>
      </c>
      <c r="K11" s="319">
        <v>30</v>
      </c>
      <c r="L11" s="320">
        <v>300</v>
      </c>
      <c r="M11" s="320">
        <v>30</v>
      </c>
    </row>
    <row r="12" spans="1:13" x14ac:dyDescent="0.25">
      <c r="A12" s="317" t="s">
        <v>63</v>
      </c>
      <c r="B12" s="318">
        <v>28.7</v>
      </c>
      <c r="C12" s="318">
        <v>0.89</v>
      </c>
      <c r="D12" s="318">
        <v>27.32</v>
      </c>
      <c r="E12" s="318">
        <v>0</v>
      </c>
      <c r="F12" s="318">
        <v>1.21</v>
      </c>
      <c r="G12" s="318">
        <v>24</v>
      </c>
      <c r="H12" s="318">
        <v>1</v>
      </c>
      <c r="I12" s="318">
        <v>21.3</v>
      </c>
      <c r="J12" s="318">
        <v>0</v>
      </c>
      <c r="K12" s="319">
        <v>19.850000000000001</v>
      </c>
      <c r="L12" s="320">
        <v>124.27000000000001</v>
      </c>
      <c r="M12" s="320">
        <v>12.427000000000001</v>
      </c>
    </row>
    <row r="13" spans="1:13" x14ac:dyDescent="0.25">
      <c r="A13" s="317" t="s">
        <v>73</v>
      </c>
      <c r="B13" s="318">
        <v>17.5</v>
      </c>
      <c r="C13" s="318">
        <v>0</v>
      </c>
      <c r="D13" s="318">
        <v>0</v>
      </c>
      <c r="E13" s="318">
        <v>17.5</v>
      </c>
      <c r="F13" s="318">
        <v>0</v>
      </c>
      <c r="G13" s="318">
        <v>17.5</v>
      </c>
      <c r="H13" s="318">
        <v>0</v>
      </c>
      <c r="I13" s="318">
        <v>0</v>
      </c>
      <c r="J13" s="318">
        <v>17.5</v>
      </c>
      <c r="K13" s="319">
        <v>0</v>
      </c>
      <c r="L13" s="320">
        <v>70</v>
      </c>
      <c r="M13" s="320">
        <v>7</v>
      </c>
    </row>
    <row r="14" spans="1:13" x14ac:dyDescent="0.25">
      <c r="A14" s="317" t="s">
        <v>402</v>
      </c>
      <c r="B14" s="318">
        <v>0</v>
      </c>
      <c r="C14" s="318">
        <v>0</v>
      </c>
      <c r="D14" s="318">
        <v>38.5</v>
      </c>
      <c r="E14" s="318">
        <v>0</v>
      </c>
      <c r="F14" s="318">
        <v>0</v>
      </c>
      <c r="G14" s="318">
        <v>38.5</v>
      </c>
      <c r="H14" s="318">
        <v>0</v>
      </c>
      <c r="I14" s="318">
        <v>0</v>
      </c>
      <c r="J14" s="318">
        <v>0</v>
      </c>
      <c r="K14" s="319">
        <v>0</v>
      </c>
      <c r="L14" s="320">
        <v>77</v>
      </c>
      <c r="M14" s="320">
        <v>7.7</v>
      </c>
    </row>
    <row r="15" spans="1:13" x14ac:dyDescent="0.25">
      <c r="A15" s="317" t="s">
        <v>54</v>
      </c>
      <c r="B15" s="318">
        <v>6</v>
      </c>
      <c r="C15" s="318">
        <v>0</v>
      </c>
      <c r="D15" s="318">
        <v>0</v>
      </c>
      <c r="E15" s="318">
        <v>0</v>
      </c>
      <c r="F15" s="318">
        <v>0</v>
      </c>
      <c r="G15" s="318">
        <v>0</v>
      </c>
      <c r="H15" s="318">
        <v>0</v>
      </c>
      <c r="I15" s="318">
        <v>14</v>
      </c>
      <c r="J15" s="318">
        <v>0</v>
      </c>
      <c r="K15" s="319">
        <v>0</v>
      </c>
      <c r="L15" s="320">
        <v>20</v>
      </c>
      <c r="M15" s="320">
        <v>2</v>
      </c>
    </row>
    <row r="16" spans="1:13" x14ac:dyDescent="0.25">
      <c r="A16" s="317" t="s">
        <v>96</v>
      </c>
      <c r="B16" s="318">
        <v>0</v>
      </c>
      <c r="C16" s="318">
        <v>11</v>
      </c>
      <c r="D16" s="318">
        <v>9</v>
      </c>
      <c r="E16" s="318">
        <v>9.7799999999999994</v>
      </c>
      <c r="F16" s="318">
        <v>26.5</v>
      </c>
      <c r="G16" s="318">
        <v>0</v>
      </c>
      <c r="H16" s="318">
        <v>9.7799999999999994</v>
      </c>
      <c r="I16" s="318">
        <v>27.7</v>
      </c>
      <c r="J16" s="318">
        <v>0</v>
      </c>
      <c r="K16" s="319">
        <v>31.9</v>
      </c>
      <c r="L16" s="320">
        <v>125.66</v>
      </c>
      <c r="M16" s="320">
        <v>12.565999999999999</v>
      </c>
    </row>
    <row r="17" spans="1:13" x14ac:dyDescent="0.25">
      <c r="A17" s="317" t="s">
        <v>403</v>
      </c>
      <c r="B17" s="318">
        <v>0</v>
      </c>
      <c r="C17" s="318">
        <v>0</v>
      </c>
      <c r="D17" s="318">
        <v>0</v>
      </c>
      <c r="E17" s="318">
        <v>0</v>
      </c>
      <c r="F17" s="318">
        <v>0</v>
      </c>
      <c r="G17" s="318">
        <v>0</v>
      </c>
      <c r="H17" s="318">
        <v>0</v>
      </c>
      <c r="I17" s="318">
        <v>0</v>
      </c>
      <c r="J17" s="318">
        <v>0</v>
      </c>
      <c r="K17" s="319">
        <v>0</v>
      </c>
      <c r="L17" s="320">
        <v>0</v>
      </c>
      <c r="M17" s="320">
        <v>0</v>
      </c>
    </row>
    <row r="18" spans="1:13" x14ac:dyDescent="0.25">
      <c r="A18" s="317" t="s">
        <v>23</v>
      </c>
      <c r="B18" s="318">
        <v>17</v>
      </c>
      <c r="C18" s="318">
        <v>7.7</v>
      </c>
      <c r="D18" s="318">
        <v>0</v>
      </c>
      <c r="E18" s="318">
        <v>0</v>
      </c>
      <c r="F18" s="318">
        <v>0</v>
      </c>
      <c r="G18" s="318">
        <v>0</v>
      </c>
      <c r="H18" s="318">
        <v>0</v>
      </c>
      <c r="I18" s="318">
        <v>0</v>
      </c>
      <c r="J18" s="318">
        <v>7.7</v>
      </c>
      <c r="K18" s="319">
        <v>0</v>
      </c>
      <c r="L18" s="320">
        <v>32.4</v>
      </c>
      <c r="M18" s="320">
        <v>3.2399999999999998</v>
      </c>
    </row>
    <row r="19" spans="1:13" x14ac:dyDescent="0.25">
      <c r="A19" s="317" t="s">
        <v>243</v>
      </c>
      <c r="B19" s="318">
        <v>0</v>
      </c>
      <c r="C19" s="318">
        <v>0</v>
      </c>
      <c r="D19" s="318">
        <v>0</v>
      </c>
      <c r="E19" s="318">
        <v>0</v>
      </c>
      <c r="F19" s="318">
        <v>0</v>
      </c>
      <c r="G19" s="318">
        <v>0</v>
      </c>
      <c r="H19" s="318">
        <v>15.01</v>
      </c>
      <c r="I19" s="318">
        <v>0</v>
      </c>
      <c r="J19" s="318">
        <v>0</v>
      </c>
      <c r="K19" s="319">
        <v>0</v>
      </c>
      <c r="L19" s="320">
        <v>15.01</v>
      </c>
      <c r="M19" s="320">
        <v>1.5009999999999999</v>
      </c>
    </row>
    <row r="20" spans="1:13" x14ac:dyDescent="0.25">
      <c r="A20" s="317" t="s">
        <v>97</v>
      </c>
      <c r="B20" s="318">
        <v>0</v>
      </c>
      <c r="C20" s="318">
        <v>8</v>
      </c>
      <c r="D20" s="318">
        <v>0</v>
      </c>
      <c r="E20" s="318">
        <v>23</v>
      </c>
      <c r="F20" s="318">
        <v>0</v>
      </c>
      <c r="G20" s="318">
        <v>0</v>
      </c>
      <c r="H20" s="318">
        <v>0</v>
      </c>
      <c r="I20" s="318">
        <v>0</v>
      </c>
      <c r="J20" s="318">
        <v>0</v>
      </c>
      <c r="K20" s="319">
        <v>23</v>
      </c>
      <c r="L20" s="320">
        <v>54</v>
      </c>
      <c r="M20" s="320">
        <v>5.4</v>
      </c>
    </row>
    <row r="21" spans="1:13" x14ac:dyDescent="0.25">
      <c r="A21" s="317" t="s">
        <v>404</v>
      </c>
      <c r="B21" s="318">
        <v>0</v>
      </c>
      <c r="C21" s="318">
        <v>0</v>
      </c>
      <c r="D21" s="318">
        <v>0</v>
      </c>
      <c r="E21" s="318">
        <v>0</v>
      </c>
      <c r="F21" s="318">
        <v>0</v>
      </c>
      <c r="G21" s="318">
        <v>0</v>
      </c>
      <c r="H21" s="318">
        <v>19</v>
      </c>
      <c r="I21" s="318">
        <v>0</v>
      </c>
      <c r="J21" s="318">
        <v>0</v>
      </c>
      <c r="K21" s="319">
        <v>0</v>
      </c>
      <c r="L21" s="320">
        <v>19</v>
      </c>
      <c r="M21" s="320">
        <v>1.9</v>
      </c>
    </row>
    <row r="22" spans="1:13" x14ac:dyDescent="0.25">
      <c r="A22" s="317" t="s">
        <v>208</v>
      </c>
      <c r="B22" s="318">
        <v>0</v>
      </c>
      <c r="C22" s="318">
        <v>0</v>
      </c>
      <c r="D22" s="318">
        <v>0</v>
      </c>
      <c r="E22" s="318">
        <v>0</v>
      </c>
      <c r="F22" s="318">
        <v>19</v>
      </c>
      <c r="G22" s="318">
        <v>0</v>
      </c>
      <c r="H22" s="318">
        <v>0</v>
      </c>
      <c r="I22" s="318">
        <v>0</v>
      </c>
      <c r="J22" s="318">
        <v>19</v>
      </c>
      <c r="K22" s="319">
        <v>0</v>
      </c>
      <c r="L22" s="320">
        <v>38</v>
      </c>
      <c r="M22" s="320">
        <v>3.8</v>
      </c>
    </row>
    <row r="23" spans="1:13" x14ac:dyDescent="0.25">
      <c r="A23" s="317" t="s">
        <v>225</v>
      </c>
      <c r="B23" s="318">
        <v>0</v>
      </c>
      <c r="C23" s="318">
        <v>0</v>
      </c>
      <c r="D23" s="318">
        <v>0</v>
      </c>
      <c r="E23" s="318">
        <v>0</v>
      </c>
      <c r="F23" s="318">
        <v>0</v>
      </c>
      <c r="G23" s="318">
        <v>6</v>
      </c>
      <c r="H23" s="318">
        <v>0</v>
      </c>
      <c r="I23" s="318">
        <v>0</v>
      </c>
      <c r="J23" s="318">
        <v>0</v>
      </c>
      <c r="K23" s="319">
        <v>0</v>
      </c>
      <c r="L23" s="320">
        <v>6</v>
      </c>
      <c r="M23" s="320">
        <v>0.6</v>
      </c>
    </row>
    <row r="24" spans="1:13" x14ac:dyDescent="0.25">
      <c r="A24" s="317" t="s">
        <v>405</v>
      </c>
      <c r="B24" s="318">
        <v>0</v>
      </c>
      <c r="C24" s="318">
        <v>0</v>
      </c>
      <c r="D24" s="318">
        <v>19</v>
      </c>
      <c r="E24" s="318">
        <v>0</v>
      </c>
      <c r="F24" s="318">
        <v>0</v>
      </c>
      <c r="G24" s="318">
        <v>19</v>
      </c>
      <c r="H24" s="318">
        <v>0</v>
      </c>
      <c r="I24" s="318">
        <v>0</v>
      </c>
      <c r="J24" s="318">
        <v>0</v>
      </c>
      <c r="K24" s="319">
        <v>0</v>
      </c>
      <c r="L24" s="320">
        <v>38</v>
      </c>
      <c r="M24" s="320">
        <v>3.8</v>
      </c>
    </row>
    <row r="25" spans="1:13" x14ac:dyDescent="0.25">
      <c r="A25" s="317" t="s">
        <v>406</v>
      </c>
      <c r="B25" s="318">
        <v>0</v>
      </c>
      <c r="C25" s="318">
        <v>0</v>
      </c>
      <c r="D25" s="318">
        <v>0</v>
      </c>
      <c r="E25" s="318">
        <v>0</v>
      </c>
      <c r="F25" s="318">
        <v>0</v>
      </c>
      <c r="G25" s="318">
        <v>0</v>
      </c>
      <c r="H25" s="318">
        <v>0</v>
      </c>
      <c r="I25" s="318">
        <v>0</v>
      </c>
      <c r="J25" s="318">
        <v>0</v>
      </c>
      <c r="K25" s="319">
        <v>0</v>
      </c>
      <c r="L25" s="320">
        <v>0</v>
      </c>
      <c r="M25" s="320">
        <v>0</v>
      </c>
    </row>
    <row r="26" spans="1:13" x14ac:dyDescent="0.25">
      <c r="A26" s="317" t="s">
        <v>70</v>
      </c>
      <c r="B26" s="318">
        <v>27.5</v>
      </c>
      <c r="C26" s="318">
        <v>0</v>
      </c>
      <c r="D26" s="318">
        <v>0</v>
      </c>
      <c r="E26" s="318">
        <v>0</v>
      </c>
      <c r="F26" s="318">
        <v>0</v>
      </c>
      <c r="G26" s="318">
        <v>21</v>
      </c>
      <c r="H26" s="318">
        <v>0</v>
      </c>
      <c r="I26" s="318">
        <v>0</v>
      </c>
      <c r="J26" s="318">
        <v>9</v>
      </c>
      <c r="K26" s="319">
        <v>0</v>
      </c>
      <c r="L26" s="320">
        <v>57.5</v>
      </c>
      <c r="M26" s="320">
        <v>5.75</v>
      </c>
    </row>
    <row r="27" spans="1:13" x14ac:dyDescent="0.25">
      <c r="A27" s="317" t="s">
        <v>51</v>
      </c>
      <c r="B27" s="318">
        <v>118.3</v>
      </c>
      <c r="C27" s="318">
        <v>124.43</v>
      </c>
      <c r="D27" s="318">
        <v>45</v>
      </c>
      <c r="E27" s="318">
        <v>105.1</v>
      </c>
      <c r="F27" s="318">
        <v>25.9</v>
      </c>
      <c r="G27" s="318">
        <v>45</v>
      </c>
      <c r="H27" s="318">
        <v>153.9</v>
      </c>
      <c r="I27" s="318">
        <v>45.3</v>
      </c>
      <c r="J27" s="318">
        <v>139.43</v>
      </c>
      <c r="K27" s="319">
        <v>30</v>
      </c>
      <c r="L27" s="320">
        <v>832.3599999999999</v>
      </c>
      <c r="M27" s="320">
        <v>83.23599999999999</v>
      </c>
    </row>
    <row r="28" spans="1:13" x14ac:dyDescent="0.25">
      <c r="A28" s="317" t="s">
        <v>52</v>
      </c>
      <c r="B28" s="318">
        <v>45.629999999999995</v>
      </c>
      <c r="C28" s="318">
        <v>10.66</v>
      </c>
      <c r="D28" s="318">
        <v>18.240000000000002</v>
      </c>
      <c r="E28" s="318">
        <v>19.04</v>
      </c>
      <c r="F28" s="318">
        <v>20.560000000000002</v>
      </c>
      <c r="G28" s="318">
        <v>58.8</v>
      </c>
      <c r="H28" s="318">
        <v>6</v>
      </c>
      <c r="I28" s="318">
        <v>37.6</v>
      </c>
      <c r="J28" s="318">
        <v>6</v>
      </c>
      <c r="K28" s="319">
        <v>33.54</v>
      </c>
      <c r="L28" s="320">
        <v>256.07</v>
      </c>
      <c r="M28" s="320">
        <v>25.606999999999999</v>
      </c>
    </row>
    <row r="29" spans="1:13" x14ac:dyDescent="0.25">
      <c r="A29" s="317" t="s">
        <v>53</v>
      </c>
      <c r="B29" s="318">
        <v>14.6</v>
      </c>
      <c r="C29" s="318">
        <v>12.66</v>
      </c>
      <c r="D29" s="318">
        <v>16.155999999999999</v>
      </c>
      <c r="E29" s="318">
        <v>17</v>
      </c>
      <c r="F29" s="318">
        <v>19.900000000000002</v>
      </c>
      <c r="G29" s="318">
        <v>16.190000000000001</v>
      </c>
      <c r="H29" s="318">
        <v>14.9</v>
      </c>
      <c r="I29" s="318">
        <v>25.4</v>
      </c>
      <c r="J29" s="318">
        <v>14.57</v>
      </c>
      <c r="K29" s="319">
        <v>17.899999999999999</v>
      </c>
      <c r="L29" s="320">
        <v>169.27600000000001</v>
      </c>
      <c r="M29" s="320">
        <v>16.927600000000002</v>
      </c>
    </row>
    <row r="30" spans="1:13" x14ac:dyDescent="0.25">
      <c r="A30" s="317" t="s">
        <v>110</v>
      </c>
      <c r="B30" s="318">
        <v>0</v>
      </c>
      <c r="C30" s="318">
        <v>28.5</v>
      </c>
      <c r="D30" s="318">
        <v>0</v>
      </c>
      <c r="E30" s="318">
        <v>17.04</v>
      </c>
      <c r="F30" s="318">
        <v>38.299999999999997</v>
      </c>
      <c r="G30" s="318">
        <v>0</v>
      </c>
      <c r="H30" s="318">
        <v>28.5</v>
      </c>
      <c r="I30" s="318">
        <v>24</v>
      </c>
      <c r="J30" s="318">
        <v>0</v>
      </c>
      <c r="K30" s="319">
        <v>17.04</v>
      </c>
      <c r="L30" s="320">
        <v>153.38</v>
      </c>
      <c r="M30" s="320">
        <v>15.337999999999999</v>
      </c>
    </row>
    <row r="31" spans="1:13" x14ac:dyDescent="0.25">
      <c r="A31" s="317" t="s">
        <v>114</v>
      </c>
      <c r="B31" s="318">
        <v>0</v>
      </c>
      <c r="C31" s="318">
        <v>12</v>
      </c>
      <c r="D31" s="318">
        <v>137.12</v>
      </c>
      <c r="E31" s="318">
        <v>30</v>
      </c>
      <c r="F31" s="318">
        <v>99.32</v>
      </c>
      <c r="G31" s="318">
        <v>0</v>
      </c>
      <c r="H31" s="318">
        <v>0</v>
      </c>
      <c r="I31" s="318">
        <v>36.4</v>
      </c>
      <c r="J31" s="318">
        <v>0</v>
      </c>
      <c r="K31" s="319">
        <v>12</v>
      </c>
      <c r="L31" s="320">
        <v>326.83999999999997</v>
      </c>
      <c r="M31" s="320">
        <v>32.683999999999997</v>
      </c>
    </row>
    <row r="32" spans="1:13" x14ac:dyDescent="0.25">
      <c r="A32" s="317" t="s">
        <v>46</v>
      </c>
      <c r="B32" s="318">
        <v>0</v>
      </c>
      <c r="C32" s="318">
        <v>0</v>
      </c>
      <c r="D32" s="318">
        <v>0</v>
      </c>
      <c r="E32" s="318">
        <v>0</v>
      </c>
      <c r="F32" s="318">
        <v>0</v>
      </c>
      <c r="G32" s="318">
        <v>0</v>
      </c>
      <c r="H32" s="318">
        <v>0</v>
      </c>
      <c r="I32" s="318">
        <v>0</v>
      </c>
      <c r="J32" s="318">
        <v>0</v>
      </c>
      <c r="K32" s="319">
        <v>0</v>
      </c>
      <c r="L32" s="320">
        <v>0</v>
      </c>
      <c r="M32" s="320">
        <v>0</v>
      </c>
    </row>
    <row r="33" spans="1:13" x14ac:dyDescent="0.25">
      <c r="A33" s="317" t="s">
        <v>210</v>
      </c>
      <c r="B33" s="318">
        <v>0</v>
      </c>
      <c r="C33" s="318">
        <v>0</v>
      </c>
      <c r="D33" s="318">
        <v>0</v>
      </c>
      <c r="E33" s="318">
        <v>0</v>
      </c>
      <c r="F33" s="318">
        <v>30</v>
      </c>
      <c r="G33" s="318">
        <v>9</v>
      </c>
      <c r="H33" s="318">
        <v>0</v>
      </c>
      <c r="I33" s="318">
        <v>0</v>
      </c>
      <c r="J33" s="318">
        <v>30</v>
      </c>
      <c r="K33" s="319">
        <v>0</v>
      </c>
      <c r="L33" s="320">
        <v>69</v>
      </c>
      <c r="M33" s="320">
        <v>6.9</v>
      </c>
    </row>
    <row r="34" spans="1:13" x14ac:dyDescent="0.25">
      <c r="A34" s="317" t="s">
        <v>407</v>
      </c>
      <c r="B34" s="318">
        <v>0</v>
      </c>
      <c r="C34" s="318">
        <v>0</v>
      </c>
      <c r="D34" s="318">
        <v>0</v>
      </c>
      <c r="E34" s="318">
        <v>0</v>
      </c>
      <c r="F34" s="318">
        <v>0</v>
      </c>
      <c r="G34" s="318">
        <v>0</v>
      </c>
      <c r="H34" s="318">
        <v>0</v>
      </c>
      <c r="I34" s="318">
        <v>0</v>
      </c>
      <c r="J34" s="318">
        <v>0</v>
      </c>
      <c r="K34" s="319">
        <v>0</v>
      </c>
      <c r="L34" s="320">
        <v>0</v>
      </c>
      <c r="M34" s="320">
        <v>0</v>
      </c>
    </row>
    <row r="35" spans="1:13" x14ac:dyDescent="0.25">
      <c r="A35" s="317" t="s">
        <v>408</v>
      </c>
      <c r="B35" s="318">
        <v>0</v>
      </c>
      <c r="C35" s="318">
        <v>0</v>
      </c>
      <c r="D35" s="318">
        <v>30</v>
      </c>
      <c r="E35" s="318">
        <v>0</v>
      </c>
      <c r="F35" s="318">
        <v>0</v>
      </c>
      <c r="G35" s="318">
        <v>0</v>
      </c>
      <c r="H35" s="318">
        <v>0</v>
      </c>
      <c r="I35" s="318">
        <v>28.8</v>
      </c>
      <c r="J35" s="318">
        <v>0</v>
      </c>
      <c r="K35" s="319">
        <v>0</v>
      </c>
      <c r="L35" s="320">
        <v>58.8</v>
      </c>
      <c r="M35" s="320">
        <v>5.88</v>
      </c>
    </row>
    <row r="36" spans="1:13" x14ac:dyDescent="0.25">
      <c r="A36" s="317" t="s">
        <v>409</v>
      </c>
      <c r="B36" s="318">
        <v>0</v>
      </c>
      <c r="C36" s="318">
        <v>0</v>
      </c>
      <c r="D36" s="318">
        <v>0</v>
      </c>
      <c r="E36" s="318">
        <v>0</v>
      </c>
      <c r="F36" s="318">
        <v>0</v>
      </c>
      <c r="G36" s="318">
        <v>0</v>
      </c>
      <c r="H36" s="318">
        <v>0</v>
      </c>
      <c r="I36" s="318">
        <v>0</v>
      </c>
      <c r="J36" s="318">
        <v>0</v>
      </c>
      <c r="K36" s="319">
        <v>0</v>
      </c>
      <c r="L36" s="320">
        <v>0</v>
      </c>
      <c r="M36" s="320">
        <v>0</v>
      </c>
    </row>
    <row r="37" spans="1:13" x14ac:dyDescent="0.25">
      <c r="A37" s="317" t="s">
        <v>65</v>
      </c>
      <c r="B37" s="318">
        <v>0</v>
      </c>
      <c r="C37" s="318">
        <v>4</v>
      </c>
      <c r="D37" s="318">
        <v>0</v>
      </c>
      <c r="E37" s="318">
        <v>0</v>
      </c>
      <c r="F37" s="318">
        <v>0</v>
      </c>
      <c r="G37" s="318">
        <v>0</v>
      </c>
      <c r="H37" s="318">
        <v>0</v>
      </c>
      <c r="I37" s="318">
        <v>0</v>
      </c>
      <c r="J37" s="318">
        <v>0</v>
      </c>
      <c r="K37" s="319">
        <v>2</v>
      </c>
      <c r="L37" s="320">
        <v>6</v>
      </c>
      <c r="M37" s="320">
        <v>0.6</v>
      </c>
    </row>
    <row r="38" spans="1:13" x14ac:dyDescent="0.25">
      <c r="A38" s="317" t="s">
        <v>28</v>
      </c>
      <c r="B38" s="318">
        <v>10.5</v>
      </c>
      <c r="C38" s="318">
        <v>9</v>
      </c>
      <c r="D38" s="318">
        <v>19.8</v>
      </c>
      <c r="E38" s="318">
        <v>8.7899999999999991</v>
      </c>
      <c r="F38" s="318">
        <v>12.33</v>
      </c>
      <c r="G38" s="318">
        <v>11.799999999999999</v>
      </c>
      <c r="H38" s="318">
        <v>14.489999999999998</v>
      </c>
      <c r="I38" s="318">
        <v>8.4</v>
      </c>
      <c r="J38" s="318">
        <v>12.86</v>
      </c>
      <c r="K38" s="319">
        <v>14.600000000000001</v>
      </c>
      <c r="L38" s="320">
        <v>122.57</v>
      </c>
      <c r="M38" s="320">
        <v>12.257</v>
      </c>
    </row>
    <row r="39" spans="1:13" x14ac:dyDescent="0.25">
      <c r="A39" s="317" t="s">
        <v>55</v>
      </c>
      <c r="B39" s="318">
        <v>11.499999999999998</v>
      </c>
      <c r="C39" s="318">
        <v>4.9000000000000004</v>
      </c>
      <c r="D39" s="318">
        <v>2.1800000000000002</v>
      </c>
      <c r="E39" s="318">
        <v>8.5</v>
      </c>
      <c r="F39" s="318">
        <v>6.35</v>
      </c>
      <c r="G39" s="318">
        <v>8.6999999999999993</v>
      </c>
      <c r="H39" s="318">
        <v>3.5</v>
      </c>
      <c r="I39" s="318">
        <v>9.2999999999999989</v>
      </c>
      <c r="J39" s="318">
        <v>2.9</v>
      </c>
      <c r="K39" s="319">
        <v>9.9</v>
      </c>
      <c r="L39" s="320">
        <v>67.72999999999999</v>
      </c>
      <c r="M39" s="320">
        <v>6.7729999999999988</v>
      </c>
    </row>
    <row r="40" spans="1:13" x14ac:dyDescent="0.25">
      <c r="A40" s="317" t="s">
        <v>105</v>
      </c>
      <c r="B40" s="318">
        <v>0</v>
      </c>
      <c r="C40" s="318">
        <v>85</v>
      </c>
      <c r="D40" s="318">
        <v>0</v>
      </c>
      <c r="E40" s="318">
        <v>85</v>
      </c>
      <c r="F40" s="318">
        <v>0</v>
      </c>
      <c r="G40" s="318">
        <v>85</v>
      </c>
      <c r="H40" s="318">
        <v>0</v>
      </c>
      <c r="I40" s="318">
        <v>85</v>
      </c>
      <c r="J40" s="318">
        <v>0</v>
      </c>
      <c r="K40" s="319">
        <v>85</v>
      </c>
      <c r="L40" s="320">
        <v>425</v>
      </c>
      <c r="M40" s="320">
        <v>42.5</v>
      </c>
    </row>
    <row r="41" spans="1:13" x14ac:dyDescent="0.25">
      <c r="A41" s="317" t="s">
        <v>410</v>
      </c>
      <c r="B41" s="318">
        <v>0</v>
      </c>
      <c r="C41" s="318">
        <v>30</v>
      </c>
      <c r="D41" s="318">
        <v>0</v>
      </c>
      <c r="E41" s="318">
        <v>0</v>
      </c>
      <c r="F41" s="318">
        <v>30</v>
      </c>
      <c r="G41" s="318">
        <v>0</v>
      </c>
      <c r="H41" s="318">
        <v>30</v>
      </c>
      <c r="I41" s="318">
        <v>0</v>
      </c>
      <c r="J41" s="318">
        <v>0</v>
      </c>
      <c r="K41" s="319">
        <v>0</v>
      </c>
      <c r="L41" s="320">
        <v>90</v>
      </c>
      <c r="M41" s="320">
        <v>9</v>
      </c>
    </row>
    <row r="42" spans="1:13" x14ac:dyDescent="0.25">
      <c r="A42" s="321" t="s">
        <v>411</v>
      </c>
      <c r="B42" s="318">
        <v>0</v>
      </c>
      <c r="C42" s="318">
        <v>0</v>
      </c>
      <c r="D42" s="318">
        <v>0</v>
      </c>
      <c r="E42" s="318">
        <v>0</v>
      </c>
      <c r="F42" s="318">
        <v>0</v>
      </c>
      <c r="G42" s="318">
        <v>0</v>
      </c>
      <c r="H42" s="318">
        <v>0</v>
      </c>
      <c r="I42" s="318">
        <v>0</v>
      </c>
      <c r="J42" s="318">
        <v>0</v>
      </c>
      <c r="K42" s="319">
        <v>0</v>
      </c>
      <c r="L42" s="320">
        <v>0</v>
      </c>
      <c r="M42" s="320">
        <v>0</v>
      </c>
    </row>
    <row r="43" spans="1:13" x14ac:dyDescent="0.25">
      <c r="A43" s="317" t="s">
        <v>412</v>
      </c>
      <c r="B43" s="318">
        <v>0</v>
      </c>
      <c r="C43" s="318">
        <v>4</v>
      </c>
      <c r="D43" s="318">
        <v>0</v>
      </c>
      <c r="E43" s="318">
        <v>0</v>
      </c>
      <c r="F43" s="318">
        <v>4</v>
      </c>
      <c r="G43" s="318">
        <v>0</v>
      </c>
      <c r="H43" s="318">
        <v>4</v>
      </c>
      <c r="I43" s="318">
        <v>0</v>
      </c>
      <c r="J43" s="318">
        <v>0</v>
      </c>
      <c r="K43" s="319">
        <v>4</v>
      </c>
      <c r="L43" s="320">
        <v>16</v>
      </c>
      <c r="M43" s="320">
        <v>1.6</v>
      </c>
    </row>
    <row r="44" spans="1:13" x14ac:dyDescent="0.25">
      <c r="A44" s="317" t="s">
        <v>413</v>
      </c>
      <c r="B44" s="318">
        <v>0</v>
      </c>
      <c r="C44" s="318">
        <v>0</v>
      </c>
      <c r="D44" s="318">
        <v>0</v>
      </c>
      <c r="E44" s="318">
        <v>0</v>
      </c>
      <c r="F44" s="318">
        <v>0</v>
      </c>
      <c r="G44" s="318">
        <v>0</v>
      </c>
      <c r="H44" s="318">
        <v>0</v>
      </c>
      <c r="I44" s="318">
        <v>0</v>
      </c>
      <c r="J44" s="318">
        <v>0</v>
      </c>
      <c r="K44" s="319">
        <v>0</v>
      </c>
      <c r="L44" s="320">
        <v>0</v>
      </c>
      <c r="M44" s="320">
        <v>0</v>
      </c>
    </row>
    <row r="45" spans="1:13" x14ac:dyDescent="0.25">
      <c r="A45" s="317" t="s">
        <v>40</v>
      </c>
      <c r="B45" s="318">
        <v>125</v>
      </c>
      <c r="C45" s="318">
        <v>0</v>
      </c>
      <c r="D45" s="318">
        <v>125</v>
      </c>
      <c r="E45" s="318">
        <v>0</v>
      </c>
      <c r="F45" s="318">
        <v>125</v>
      </c>
      <c r="G45" s="318">
        <v>0</v>
      </c>
      <c r="H45" s="318">
        <v>125</v>
      </c>
      <c r="I45" s="318">
        <v>0</v>
      </c>
      <c r="J45" s="318">
        <v>125</v>
      </c>
      <c r="K45" s="319">
        <v>0</v>
      </c>
      <c r="L45" s="320">
        <v>625</v>
      </c>
      <c r="M45" s="320">
        <v>62.5</v>
      </c>
    </row>
    <row r="46" spans="1:13" x14ac:dyDescent="0.25">
      <c r="A46" s="317" t="s">
        <v>414</v>
      </c>
      <c r="B46" s="318">
        <v>0</v>
      </c>
      <c r="C46" s="318">
        <v>0</v>
      </c>
      <c r="D46" s="318">
        <v>0</v>
      </c>
      <c r="E46" s="318">
        <v>0</v>
      </c>
      <c r="F46" s="318">
        <v>0</v>
      </c>
      <c r="G46" s="318">
        <v>0</v>
      </c>
      <c r="H46" s="318">
        <v>0</v>
      </c>
      <c r="I46" s="318">
        <v>0</v>
      </c>
      <c r="J46" s="318">
        <v>0</v>
      </c>
      <c r="K46" s="319">
        <v>0</v>
      </c>
      <c r="L46" s="320">
        <v>0</v>
      </c>
      <c r="M46" s="320">
        <v>0</v>
      </c>
    </row>
    <row r="47" spans="1:13" x14ac:dyDescent="0.25">
      <c r="A47" s="317" t="s">
        <v>415</v>
      </c>
      <c r="B47" s="318">
        <v>0</v>
      </c>
      <c r="C47" s="318">
        <v>0</v>
      </c>
      <c r="D47" s="318">
        <v>15</v>
      </c>
      <c r="E47" s="318">
        <v>0</v>
      </c>
      <c r="F47" s="318">
        <v>0</v>
      </c>
      <c r="G47" s="318">
        <v>0</v>
      </c>
      <c r="H47" s="318">
        <v>0</v>
      </c>
      <c r="I47" s="318">
        <v>0</v>
      </c>
      <c r="J47" s="318">
        <v>0</v>
      </c>
      <c r="K47" s="319">
        <v>15</v>
      </c>
      <c r="L47" s="320">
        <v>30</v>
      </c>
      <c r="M47" s="320">
        <v>3</v>
      </c>
    </row>
    <row r="48" spans="1:13" x14ac:dyDescent="0.25">
      <c r="A48" s="317" t="s">
        <v>416</v>
      </c>
      <c r="B48" s="318">
        <v>12.5</v>
      </c>
      <c r="C48" s="318">
        <v>0</v>
      </c>
      <c r="D48" s="318">
        <v>0</v>
      </c>
      <c r="E48" s="318">
        <v>0</v>
      </c>
      <c r="F48" s="318">
        <v>0</v>
      </c>
      <c r="G48" s="318">
        <v>12.5</v>
      </c>
      <c r="H48" s="318">
        <v>0</v>
      </c>
      <c r="I48" s="318">
        <v>12.5</v>
      </c>
      <c r="J48" s="318">
        <v>0</v>
      </c>
      <c r="K48" s="319">
        <v>0</v>
      </c>
      <c r="L48" s="320">
        <v>37.5</v>
      </c>
      <c r="M48" s="320">
        <v>3.75</v>
      </c>
    </row>
    <row r="49" spans="1:13" x14ac:dyDescent="0.25">
      <c r="A49" s="317" t="s">
        <v>204</v>
      </c>
      <c r="B49" s="318">
        <v>0</v>
      </c>
      <c r="C49" s="318">
        <v>0</v>
      </c>
      <c r="D49" s="318">
        <v>0</v>
      </c>
      <c r="E49" s="318">
        <v>10</v>
      </c>
      <c r="F49" s="318">
        <v>0</v>
      </c>
      <c r="G49" s="318">
        <v>0</v>
      </c>
      <c r="H49" s="318">
        <v>10</v>
      </c>
      <c r="I49" s="318">
        <v>16</v>
      </c>
      <c r="J49" s="318">
        <v>0</v>
      </c>
      <c r="K49" s="319">
        <v>0</v>
      </c>
      <c r="L49" s="320">
        <v>36</v>
      </c>
      <c r="M49" s="320">
        <v>3.6</v>
      </c>
    </row>
    <row r="50" spans="1:13" x14ac:dyDescent="0.25">
      <c r="A50" s="317" t="s">
        <v>417</v>
      </c>
      <c r="B50" s="318">
        <v>0</v>
      </c>
      <c r="C50" s="318">
        <v>0</v>
      </c>
      <c r="D50" s="318">
        <v>2.25</v>
      </c>
      <c r="E50" s="318">
        <v>0</v>
      </c>
      <c r="F50" s="318">
        <v>0</v>
      </c>
      <c r="G50" s="318">
        <v>0</v>
      </c>
      <c r="H50" s="318">
        <v>0</v>
      </c>
      <c r="I50" s="318">
        <v>2.25</v>
      </c>
      <c r="J50" s="318">
        <v>0</v>
      </c>
      <c r="K50" s="319">
        <v>0</v>
      </c>
      <c r="L50" s="320">
        <v>4.5</v>
      </c>
      <c r="M50" s="320">
        <v>0.45</v>
      </c>
    </row>
    <row r="51" spans="1:13" x14ac:dyDescent="0.25">
      <c r="A51" s="317" t="s">
        <v>24</v>
      </c>
      <c r="B51" s="318">
        <v>75</v>
      </c>
      <c r="C51" s="318">
        <v>275.8</v>
      </c>
      <c r="D51" s="318">
        <v>117</v>
      </c>
      <c r="E51" s="318">
        <v>140</v>
      </c>
      <c r="F51" s="318">
        <v>235</v>
      </c>
      <c r="G51" s="318">
        <v>120.6</v>
      </c>
      <c r="H51" s="318">
        <v>240</v>
      </c>
      <c r="I51" s="318">
        <v>136</v>
      </c>
      <c r="J51" s="318">
        <v>165.8</v>
      </c>
      <c r="K51" s="319">
        <v>277.2</v>
      </c>
      <c r="L51" s="320">
        <v>1782.4</v>
      </c>
      <c r="M51" s="320">
        <v>178.24</v>
      </c>
    </row>
    <row r="52" spans="1:13" x14ac:dyDescent="0.25">
      <c r="A52" s="317" t="s">
        <v>199</v>
      </c>
      <c r="B52" s="318">
        <v>0</v>
      </c>
      <c r="C52" s="318">
        <v>0</v>
      </c>
      <c r="D52" s="318">
        <v>0</v>
      </c>
      <c r="E52" s="318">
        <v>100</v>
      </c>
      <c r="F52" s="318">
        <v>0</v>
      </c>
      <c r="G52" s="318">
        <v>0</v>
      </c>
      <c r="H52" s="318">
        <v>0</v>
      </c>
      <c r="I52" s="318">
        <v>0</v>
      </c>
      <c r="J52" s="318">
        <v>100</v>
      </c>
      <c r="K52" s="319">
        <v>0</v>
      </c>
      <c r="L52" s="320">
        <v>200</v>
      </c>
      <c r="M52" s="320">
        <v>20</v>
      </c>
    </row>
    <row r="53" spans="1:13" x14ac:dyDescent="0.25">
      <c r="A53" s="317" t="s">
        <v>165</v>
      </c>
      <c r="B53" s="318">
        <v>0</v>
      </c>
      <c r="C53" s="318">
        <v>0</v>
      </c>
      <c r="D53" s="318">
        <v>100</v>
      </c>
      <c r="E53" s="318">
        <v>0</v>
      </c>
      <c r="F53" s="318">
        <v>0</v>
      </c>
      <c r="G53" s="318">
        <v>100</v>
      </c>
      <c r="H53" s="318">
        <v>0</v>
      </c>
      <c r="I53" s="318">
        <v>0</v>
      </c>
      <c r="J53" s="318">
        <v>0</v>
      </c>
      <c r="K53" s="319">
        <v>0</v>
      </c>
      <c r="L53" s="320">
        <v>200</v>
      </c>
      <c r="M53" s="320">
        <v>20</v>
      </c>
    </row>
    <row r="54" spans="1:13" x14ac:dyDescent="0.25">
      <c r="A54" s="317" t="s">
        <v>82</v>
      </c>
      <c r="B54" s="318">
        <v>100</v>
      </c>
      <c r="C54" s="318">
        <v>0</v>
      </c>
      <c r="D54" s="318">
        <v>0</v>
      </c>
      <c r="E54" s="318">
        <v>0</v>
      </c>
      <c r="F54" s="318">
        <v>0</v>
      </c>
      <c r="G54" s="318">
        <v>0</v>
      </c>
      <c r="H54" s="318">
        <v>0</v>
      </c>
      <c r="I54" s="318">
        <v>100</v>
      </c>
      <c r="J54" s="318">
        <v>0</v>
      </c>
      <c r="K54" s="319">
        <v>0</v>
      </c>
      <c r="L54" s="320">
        <v>200</v>
      </c>
      <c r="M54" s="320">
        <v>20</v>
      </c>
    </row>
    <row r="55" spans="1:13" x14ac:dyDescent="0.25">
      <c r="A55" s="317" t="s">
        <v>418</v>
      </c>
      <c r="B55" s="318">
        <v>0</v>
      </c>
      <c r="C55" s="318">
        <v>10</v>
      </c>
      <c r="D55" s="318">
        <v>0</v>
      </c>
      <c r="E55" s="318">
        <v>0</v>
      </c>
      <c r="F55" s="318">
        <v>0</v>
      </c>
      <c r="G55" s="318">
        <v>0</v>
      </c>
      <c r="H55" s="318">
        <v>0</v>
      </c>
      <c r="I55" s="318">
        <v>0</v>
      </c>
      <c r="J55" s="318">
        <v>10</v>
      </c>
      <c r="K55" s="319">
        <v>0</v>
      </c>
      <c r="L55" s="320">
        <v>20</v>
      </c>
      <c r="M55" s="320">
        <v>2</v>
      </c>
    </row>
    <row r="56" spans="1:13" x14ac:dyDescent="0.25">
      <c r="A56" s="317" t="s">
        <v>116</v>
      </c>
      <c r="B56" s="318">
        <v>0</v>
      </c>
      <c r="C56" s="318">
        <v>14.5</v>
      </c>
      <c r="D56" s="318">
        <v>5.13</v>
      </c>
      <c r="E56" s="318">
        <v>7.88</v>
      </c>
      <c r="F56" s="318">
        <v>5</v>
      </c>
      <c r="G56" s="318">
        <v>5</v>
      </c>
      <c r="H56" s="318">
        <v>6.63</v>
      </c>
      <c r="I56" s="318">
        <v>5</v>
      </c>
      <c r="J56" s="318">
        <v>9.5</v>
      </c>
      <c r="K56" s="319">
        <v>13.23</v>
      </c>
      <c r="L56" s="320">
        <v>71.87</v>
      </c>
      <c r="M56" s="320">
        <v>7.1870000000000003</v>
      </c>
    </row>
    <row r="57" spans="1:13" x14ac:dyDescent="0.25">
      <c r="A57" s="317" t="s">
        <v>133</v>
      </c>
      <c r="B57" s="318">
        <v>0</v>
      </c>
      <c r="C57" s="318">
        <v>71.430000000000007</v>
      </c>
      <c r="D57" s="318">
        <v>0</v>
      </c>
      <c r="E57" s="318">
        <v>71.5</v>
      </c>
      <c r="F57" s="318">
        <v>0</v>
      </c>
      <c r="G57" s="318">
        <v>0</v>
      </c>
      <c r="H57" s="318">
        <v>71.5</v>
      </c>
      <c r="I57" s="318">
        <v>0</v>
      </c>
      <c r="J57" s="318">
        <v>71.430000000000007</v>
      </c>
      <c r="K57" s="319">
        <v>0</v>
      </c>
      <c r="L57" s="320">
        <v>285.86</v>
      </c>
      <c r="M57" s="320">
        <v>28.586000000000002</v>
      </c>
    </row>
    <row r="58" spans="1:13" x14ac:dyDescent="0.25">
      <c r="A58" s="317" t="s">
        <v>258</v>
      </c>
      <c r="B58" s="318">
        <v>0</v>
      </c>
      <c r="C58" s="318">
        <v>0</v>
      </c>
      <c r="D58" s="318">
        <v>0</v>
      </c>
      <c r="E58" s="318">
        <v>34</v>
      </c>
      <c r="F58" s="318">
        <v>0</v>
      </c>
      <c r="G58" s="318">
        <v>0</v>
      </c>
      <c r="H58" s="318">
        <v>0</v>
      </c>
      <c r="I58" s="318">
        <v>33.799999999999997</v>
      </c>
      <c r="J58" s="318">
        <v>0</v>
      </c>
      <c r="K58" s="319">
        <v>0</v>
      </c>
      <c r="L58" s="320">
        <v>67.8</v>
      </c>
      <c r="M58" s="320">
        <v>6.7799999999999994</v>
      </c>
    </row>
    <row r="59" spans="1:13" x14ac:dyDescent="0.25">
      <c r="A59" s="317" t="s">
        <v>119</v>
      </c>
      <c r="B59" s="318">
        <v>34.299999999999997</v>
      </c>
      <c r="C59" s="318">
        <v>20</v>
      </c>
      <c r="D59" s="318">
        <v>11.4</v>
      </c>
      <c r="E59" s="318">
        <v>0</v>
      </c>
      <c r="F59" s="318">
        <v>45.93</v>
      </c>
      <c r="G59" s="318">
        <v>47.8</v>
      </c>
      <c r="H59" s="318">
        <v>50.2</v>
      </c>
      <c r="I59" s="318">
        <v>0</v>
      </c>
      <c r="J59" s="318">
        <v>37.14</v>
      </c>
      <c r="K59" s="319">
        <v>0</v>
      </c>
      <c r="L59" s="320">
        <v>246.76999999999998</v>
      </c>
      <c r="M59" s="320">
        <v>24.677</v>
      </c>
    </row>
    <row r="60" spans="1:13" x14ac:dyDescent="0.25">
      <c r="A60" s="317" t="s">
        <v>157</v>
      </c>
      <c r="B60" s="318">
        <v>42.7</v>
      </c>
      <c r="C60" s="318">
        <v>14.7</v>
      </c>
      <c r="D60" s="318">
        <v>36.4</v>
      </c>
      <c r="E60" s="318">
        <v>0</v>
      </c>
      <c r="F60" s="318">
        <v>61.45</v>
      </c>
      <c r="G60" s="318">
        <v>39.1</v>
      </c>
      <c r="H60" s="318">
        <v>14.7</v>
      </c>
      <c r="I60" s="318">
        <v>31.5</v>
      </c>
      <c r="J60" s="318">
        <v>14.7</v>
      </c>
      <c r="K60" s="319">
        <v>0</v>
      </c>
      <c r="L60" s="320">
        <v>255.24999999999997</v>
      </c>
      <c r="M60" s="320">
        <v>25.524999999999999</v>
      </c>
    </row>
    <row r="61" spans="1:13" x14ac:dyDescent="0.25">
      <c r="A61" s="322" t="s">
        <v>419</v>
      </c>
      <c r="B61" s="318">
        <v>0</v>
      </c>
      <c r="C61" s="318">
        <v>0</v>
      </c>
      <c r="D61" s="318">
        <v>0</v>
      </c>
      <c r="E61" s="318">
        <v>0</v>
      </c>
      <c r="F61" s="318">
        <v>0</v>
      </c>
      <c r="G61" s="318">
        <v>0</v>
      </c>
      <c r="H61" s="318">
        <v>0</v>
      </c>
      <c r="I61" s="318">
        <v>0</v>
      </c>
      <c r="J61" s="318">
        <v>0</v>
      </c>
      <c r="K61" s="319">
        <v>0</v>
      </c>
      <c r="L61" s="320">
        <v>0</v>
      </c>
      <c r="M61" s="320">
        <v>0</v>
      </c>
    </row>
    <row r="62" spans="1:13" x14ac:dyDescent="0.25">
      <c r="A62" s="317" t="s">
        <v>280</v>
      </c>
      <c r="B62" s="318">
        <v>0</v>
      </c>
      <c r="C62" s="318">
        <v>0</v>
      </c>
      <c r="D62" s="318">
        <v>0</v>
      </c>
      <c r="E62" s="318">
        <v>0</v>
      </c>
      <c r="F62" s="318">
        <v>0</v>
      </c>
      <c r="G62" s="318">
        <v>0</v>
      </c>
      <c r="H62" s="318">
        <v>0</v>
      </c>
      <c r="I62" s="318">
        <v>0</v>
      </c>
      <c r="J62" s="318">
        <v>0</v>
      </c>
      <c r="K62" s="319">
        <v>56.9</v>
      </c>
      <c r="L62" s="320">
        <v>56.9</v>
      </c>
      <c r="M62" s="320">
        <v>5.6899999999999995</v>
      </c>
    </row>
    <row r="63" spans="1:13" x14ac:dyDescent="0.25">
      <c r="A63" s="317" t="s">
        <v>104</v>
      </c>
      <c r="B63" s="318">
        <v>0</v>
      </c>
      <c r="C63" s="318">
        <v>5</v>
      </c>
      <c r="D63" s="318">
        <v>0</v>
      </c>
      <c r="E63" s="318">
        <v>5</v>
      </c>
      <c r="F63" s="318">
        <v>0</v>
      </c>
      <c r="G63" s="318">
        <v>5</v>
      </c>
      <c r="H63" s="318">
        <v>0</v>
      </c>
      <c r="I63" s="318">
        <v>5</v>
      </c>
      <c r="J63" s="318">
        <v>0</v>
      </c>
      <c r="K63" s="319">
        <v>19.16</v>
      </c>
      <c r="L63" s="320">
        <v>39.159999999999997</v>
      </c>
      <c r="M63" s="320">
        <v>3.9159999999999995</v>
      </c>
    </row>
    <row r="64" spans="1:13" ht="15.75" x14ac:dyDescent="0.25">
      <c r="A64" s="323" t="s">
        <v>420</v>
      </c>
      <c r="B64" s="318">
        <v>0</v>
      </c>
      <c r="C64" s="318">
        <v>0</v>
      </c>
      <c r="D64" s="318">
        <v>0</v>
      </c>
      <c r="E64" s="318">
        <v>0</v>
      </c>
      <c r="F64" s="318">
        <v>0</v>
      </c>
      <c r="G64" s="318">
        <v>0</v>
      </c>
      <c r="H64" s="318">
        <v>0</v>
      </c>
      <c r="I64" s="318">
        <v>0</v>
      </c>
      <c r="J64" s="318">
        <v>0</v>
      </c>
      <c r="K64" s="319">
        <v>0</v>
      </c>
      <c r="L64" s="320">
        <v>0</v>
      </c>
      <c r="M64" s="320">
        <v>0</v>
      </c>
    </row>
    <row r="65" spans="1:13" x14ac:dyDescent="0.25">
      <c r="A65" s="317" t="s">
        <v>184</v>
      </c>
      <c r="B65" s="318">
        <v>0</v>
      </c>
      <c r="C65" s="318">
        <v>0</v>
      </c>
      <c r="D65" s="318">
        <v>0</v>
      </c>
      <c r="E65" s="318">
        <v>1.3</v>
      </c>
      <c r="F65" s="318">
        <v>0</v>
      </c>
      <c r="G65" s="318">
        <v>0</v>
      </c>
      <c r="H65" s="318">
        <v>1.3</v>
      </c>
      <c r="I65" s="318">
        <v>0</v>
      </c>
      <c r="J65" s="318">
        <v>0</v>
      </c>
      <c r="K65" s="319">
        <v>1.3</v>
      </c>
      <c r="L65" s="320">
        <v>3.9000000000000004</v>
      </c>
      <c r="M65" s="320">
        <v>0.39</v>
      </c>
    </row>
    <row r="66" spans="1:13" x14ac:dyDescent="0.25">
      <c r="A66" s="317" t="s">
        <v>100</v>
      </c>
      <c r="B66" s="318">
        <v>0</v>
      </c>
      <c r="C66" s="318">
        <v>1.3</v>
      </c>
      <c r="D66" s="318">
        <v>0</v>
      </c>
      <c r="E66" s="318">
        <v>0</v>
      </c>
      <c r="F66" s="318">
        <v>1.3</v>
      </c>
      <c r="G66" s="318">
        <v>0</v>
      </c>
      <c r="H66" s="318">
        <v>0</v>
      </c>
      <c r="I66" s="318">
        <v>0</v>
      </c>
      <c r="J66" s="318">
        <v>1.3</v>
      </c>
      <c r="K66" s="319">
        <v>0</v>
      </c>
      <c r="L66" s="320">
        <v>3.9000000000000004</v>
      </c>
      <c r="M66" s="320">
        <v>0.39</v>
      </c>
    </row>
    <row r="67" spans="1:13" x14ac:dyDescent="0.25">
      <c r="A67" s="317" t="s">
        <v>421</v>
      </c>
      <c r="B67" s="318">
        <v>0</v>
      </c>
      <c r="C67" s="318">
        <v>0</v>
      </c>
      <c r="D67" s="318">
        <v>0</v>
      </c>
      <c r="E67" s="318">
        <v>0</v>
      </c>
      <c r="F67" s="318">
        <v>0</v>
      </c>
      <c r="G67" s="318">
        <v>0</v>
      </c>
      <c r="H67" s="318">
        <v>0</v>
      </c>
      <c r="I67" s="318">
        <v>0</v>
      </c>
      <c r="J67" s="318">
        <v>0</v>
      </c>
      <c r="K67" s="319">
        <v>0</v>
      </c>
      <c r="L67" s="320">
        <v>0</v>
      </c>
      <c r="M67" s="320">
        <v>0</v>
      </c>
    </row>
    <row r="68" spans="1:13" x14ac:dyDescent="0.25">
      <c r="A68" s="317" t="s">
        <v>215</v>
      </c>
      <c r="B68" s="318">
        <v>0</v>
      </c>
      <c r="C68" s="318">
        <v>0</v>
      </c>
      <c r="D68" s="318">
        <v>0</v>
      </c>
      <c r="E68" s="318">
        <v>0</v>
      </c>
      <c r="F68" s="318">
        <v>10</v>
      </c>
      <c r="G68" s="318">
        <v>0</v>
      </c>
      <c r="H68" s="318">
        <v>0</v>
      </c>
      <c r="I68" s="318">
        <v>0</v>
      </c>
      <c r="J68" s="318">
        <v>10</v>
      </c>
      <c r="K68" s="319">
        <v>0</v>
      </c>
      <c r="L68" s="320">
        <v>20</v>
      </c>
      <c r="M68" s="320">
        <v>2</v>
      </c>
    </row>
    <row r="69" spans="1:13" x14ac:dyDescent="0.25">
      <c r="A69" s="317" t="s">
        <v>27</v>
      </c>
      <c r="B69" s="318">
        <v>2.6</v>
      </c>
      <c r="C69" s="318">
        <v>2.3400000000000003</v>
      </c>
      <c r="D69" s="318">
        <v>3.5</v>
      </c>
      <c r="E69" s="318">
        <v>1.5</v>
      </c>
      <c r="F69" s="318">
        <v>2.2999999999999998</v>
      </c>
      <c r="G69" s="318">
        <v>3.1</v>
      </c>
      <c r="H69" s="318">
        <v>2.5</v>
      </c>
      <c r="I69" s="318">
        <v>5.4</v>
      </c>
      <c r="J69" s="318">
        <v>2.86</v>
      </c>
      <c r="K69" s="319">
        <v>3.18</v>
      </c>
      <c r="L69" s="320">
        <v>29.28</v>
      </c>
      <c r="M69" s="320">
        <v>2.9279999999999999</v>
      </c>
    </row>
    <row r="70" spans="1:13" ht="15.75" x14ac:dyDescent="0.25">
      <c r="A70" s="324" t="s">
        <v>126</v>
      </c>
      <c r="B70" s="318">
        <v>0</v>
      </c>
      <c r="C70" s="318">
        <v>10</v>
      </c>
      <c r="D70" s="318">
        <v>0</v>
      </c>
      <c r="E70" s="318">
        <v>0</v>
      </c>
      <c r="F70" s="318">
        <v>0</v>
      </c>
      <c r="G70" s="318">
        <v>0</v>
      </c>
      <c r="H70" s="318">
        <v>10</v>
      </c>
      <c r="I70" s="318">
        <v>0</v>
      </c>
      <c r="J70" s="318">
        <v>0</v>
      </c>
      <c r="K70" s="319">
        <v>0</v>
      </c>
      <c r="L70" s="320">
        <v>20</v>
      </c>
      <c r="M70" s="320">
        <v>2</v>
      </c>
    </row>
    <row r="71" spans="1:13" x14ac:dyDescent="0.25">
      <c r="A71" s="317" t="s">
        <v>158</v>
      </c>
      <c r="B71" s="318">
        <v>0</v>
      </c>
      <c r="C71" s="318">
        <v>0</v>
      </c>
      <c r="D71" s="318">
        <v>5</v>
      </c>
      <c r="E71" s="318">
        <v>0</v>
      </c>
      <c r="F71" s="318">
        <v>0</v>
      </c>
      <c r="G71" s="318">
        <v>4</v>
      </c>
      <c r="H71" s="318">
        <v>1.7</v>
      </c>
      <c r="I71" s="318">
        <v>0</v>
      </c>
      <c r="J71" s="318">
        <v>0</v>
      </c>
      <c r="K71" s="319">
        <v>0</v>
      </c>
      <c r="L71" s="320">
        <v>10.7</v>
      </c>
      <c r="M71" s="320">
        <v>1.0699999999999998</v>
      </c>
    </row>
    <row r="72" spans="1:13" x14ac:dyDescent="0.25">
      <c r="A72" s="317" t="s">
        <v>198</v>
      </c>
      <c r="B72" s="318">
        <v>0</v>
      </c>
      <c r="C72" s="318">
        <v>0</v>
      </c>
      <c r="D72" s="318">
        <v>0</v>
      </c>
      <c r="E72" s="318">
        <v>21</v>
      </c>
      <c r="F72" s="318">
        <v>0</v>
      </c>
      <c r="G72" s="318">
        <v>0</v>
      </c>
      <c r="H72" s="318">
        <v>0</v>
      </c>
      <c r="I72" s="318">
        <v>0</v>
      </c>
      <c r="J72" s="318">
        <v>0</v>
      </c>
      <c r="K72" s="319">
        <v>0</v>
      </c>
      <c r="L72" s="320">
        <v>21</v>
      </c>
      <c r="M72" s="320">
        <v>2.1</v>
      </c>
    </row>
    <row r="73" spans="1:13" x14ac:dyDescent="0.25">
      <c r="A73" s="325" t="s">
        <v>422</v>
      </c>
      <c r="B73" s="326">
        <v>44.5</v>
      </c>
      <c r="C73" s="326">
        <v>26.7</v>
      </c>
      <c r="D73" s="326">
        <v>28</v>
      </c>
      <c r="E73" s="326">
        <v>32.78</v>
      </c>
      <c r="F73" s="326">
        <v>45.5</v>
      </c>
      <c r="G73" s="326">
        <v>46</v>
      </c>
      <c r="H73" s="326">
        <v>43.79</v>
      </c>
      <c r="I73" s="326">
        <v>27.7</v>
      </c>
      <c r="J73" s="326">
        <v>35.700000000000003</v>
      </c>
      <c r="K73" s="326">
        <v>54.9</v>
      </c>
      <c r="L73" s="327">
        <v>385.57</v>
      </c>
      <c r="M73" s="327">
        <v>38.557000000000002</v>
      </c>
    </row>
    <row r="74" spans="1:13" x14ac:dyDescent="0.25">
      <c r="A74" s="325" t="s">
        <v>423</v>
      </c>
      <c r="B74" s="326">
        <v>60.23</v>
      </c>
      <c r="C74" s="326">
        <v>67.819999999999993</v>
      </c>
      <c r="D74" s="326">
        <v>201.51600000000002</v>
      </c>
      <c r="E74" s="326">
        <v>83.08</v>
      </c>
      <c r="F74" s="326">
        <v>208.07999999999998</v>
      </c>
      <c r="G74" s="326">
        <v>83.99</v>
      </c>
      <c r="H74" s="326">
        <v>49.4</v>
      </c>
      <c r="I74" s="326">
        <v>152.20000000000002</v>
      </c>
      <c r="J74" s="326">
        <v>50.57</v>
      </c>
      <c r="K74" s="326">
        <v>82.47999999999999</v>
      </c>
      <c r="L74" s="327">
        <v>1039.366</v>
      </c>
      <c r="M74" s="327">
        <v>103.9366</v>
      </c>
    </row>
    <row r="75" spans="1:13" x14ac:dyDescent="0.25">
      <c r="A75" s="325" t="s">
        <v>424</v>
      </c>
      <c r="B75" s="326">
        <v>0</v>
      </c>
      <c r="C75" s="326">
        <v>119</v>
      </c>
      <c r="D75" s="326">
        <v>0</v>
      </c>
      <c r="E75" s="326">
        <v>95</v>
      </c>
      <c r="F75" s="326">
        <v>34</v>
      </c>
      <c r="G75" s="326">
        <v>85</v>
      </c>
      <c r="H75" s="326">
        <v>44</v>
      </c>
      <c r="I75" s="326">
        <v>101</v>
      </c>
      <c r="J75" s="326">
        <v>0</v>
      </c>
      <c r="K75" s="326">
        <v>89</v>
      </c>
      <c r="L75" s="327">
        <v>567</v>
      </c>
      <c r="M75" s="327">
        <v>56.7</v>
      </c>
    </row>
    <row r="76" spans="1:13" x14ac:dyDescent="0.25">
      <c r="A76" s="325" t="s">
        <v>425</v>
      </c>
      <c r="B76" s="326">
        <v>12.5</v>
      </c>
      <c r="C76" s="326">
        <v>0</v>
      </c>
      <c r="D76" s="326">
        <v>17.25</v>
      </c>
      <c r="E76" s="326">
        <v>0</v>
      </c>
      <c r="F76" s="326">
        <v>0</v>
      </c>
      <c r="G76" s="326">
        <v>12.5</v>
      </c>
      <c r="H76" s="326">
        <v>0</v>
      </c>
      <c r="I76" s="326">
        <v>14.75</v>
      </c>
      <c r="J76" s="326">
        <v>0</v>
      </c>
      <c r="K76" s="326">
        <v>15</v>
      </c>
      <c r="L76" s="327">
        <v>72</v>
      </c>
      <c r="M76" s="327">
        <v>7.2</v>
      </c>
    </row>
    <row r="77" spans="1:13" x14ac:dyDescent="0.25">
      <c r="A77" s="325" t="s">
        <v>426</v>
      </c>
      <c r="B77" s="326">
        <v>175</v>
      </c>
      <c r="C77" s="326">
        <v>285.8</v>
      </c>
      <c r="D77" s="326">
        <v>217</v>
      </c>
      <c r="E77" s="326">
        <v>240</v>
      </c>
      <c r="F77" s="326">
        <v>235</v>
      </c>
      <c r="G77" s="326">
        <v>220.6</v>
      </c>
      <c r="H77" s="326">
        <v>240</v>
      </c>
      <c r="I77" s="326">
        <v>236</v>
      </c>
      <c r="J77" s="326">
        <v>275.8</v>
      </c>
      <c r="K77" s="326">
        <v>277.2</v>
      </c>
      <c r="L77" s="327">
        <v>2402.3999999999996</v>
      </c>
      <c r="M77" s="327">
        <v>240.23999999999995</v>
      </c>
    </row>
    <row r="78" spans="1:13" ht="19.5" customHeight="1" x14ac:dyDescent="0.25">
      <c r="A78" s="328" t="s">
        <v>258</v>
      </c>
      <c r="B78" s="326">
        <v>34.299999999999997</v>
      </c>
      <c r="C78" s="326">
        <v>20</v>
      </c>
      <c r="D78" s="326">
        <v>11.4</v>
      </c>
      <c r="E78" s="326">
        <v>34</v>
      </c>
      <c r="F78" s="326">
        <v>45.93</v>
      </c>
      <c r="G78" s="326">
        <v>47.8</v>
      </c>
      <c r="H78" s="326">
        <v>50.2</v>
      </c>
      <c r="I78" s="326">
        <v>33.799999999999997</v>
      </c>
      <c r="J78" s="326">
        <v>37.14</v>
      </c>
      <c r="K78" s="326">
        <v>0</v>
      </c>
      <c r="L78" s="327">
        <v>314.57</v>
      </c>
      <c r="M78" s="327">
        <v>31.457000000000001</v>
      </c>
    </row>
    <row r="79" spans="1:13" x14ac:dyDescent="0.25">
      <c r="A79" s="328" t="s">
        <v>427</v>
      </c>
      <c r="B79" s="326">
        <v>42.7</v>
      </c>
      <c r="C79" s="326">
        <v>14.7</v>
      </c>
      <c r="D79" s="326">
        <v>36.4</v>
      </c>
      <c r="E79" s="326">
        <v>0</v>
      </c>
      <c r="F79" s="326">
        <v>61.45</v>
      </c>
      <c r="G79" s="326">
        <v>39.1</v>
      </c>
      <c r="H79" s="326">
        <v>14.7</v>
      </c>
      <c r="I79" s="326">
        <v>31.5</v>
      </c>
      <c r="J79" s="326">
        <v>14.7</v>
      </c>
      <c r="K79" s="326">
        <v>56.9</v>
      </c>
      <c r="L79" s="327">
        <v>312.14999999999998</v>
      </c>
      <c r="M79" s="327">
        <v>31.214999999999996</v>
      </c>
    </row>
    <row r="80" spans="1:13" x14ac:dyDescent="0.25">
      <c r="A80" s="328" t="s">
        <v>402</v>
      </c>
      <c r="B80" s="326">
        <v>6</v>
      </c>
      <c r="C80" s="326">
        <v>0</v>
      </c>
      <c r="D80" s="326">
        <v>38.5</v>
      </c>
      <c r="E80" s="326">
        <v>0</v>
      </c>
      <c r="F80" s="326">
        <v>0</v>
      </c>
      <c r="G80" s="326">
        <v>38.5</v>
      </c>
      <c r="H80" s="326">
        <v>0</v>
      </c>
      <c r="I80" s="326">
        <v>14</v>
      </c>
      <c r="J80" s="326">
        <v>0</v>
      </c>
      <c r="K80" s="326">
        <v>0</v>
      </c>
      <c r="L80" s="327">
        <v>97</v>
      </c>
      <c r="M80" s="327">
        <v>9.6999999999999993</v>
      </c>
    </row>
    <row r="81" spans="1:13" x14ac:dyDescent="0.25">
      <c r="A81" s="328" t="s">
        <v>428</v>
      </c>
      <c r="B81" s="326">
        <v>49</v>
      </c>
      <c r="C81" s="326">
        <v>45</v>
      </c>
      <c r="D81" s="326">
        <v>59</v>
      </c>
      <c r="E81" s="326">
        <v>45</v>
      </c>
      <c r="F81" s="326">
        <v>45</v>
      </c>
      <c r="G81" s="326">
        <v>49</v>
      </c>
      <c r="H81" s="326">
        <v>58.7</v>
      </c>
      <c r="I81" s="326">
        <v>45</v>
      </c>
      <c r="J81" s="326">
        <v>49.3</v>
      </c>
      <c r="K81" s="326">
        <v>45</v>
      </c>
      <c r="L81" s="327">
        <v>490</v>
      </c>
      <c r="M81" s="327">
        <v>49</v>
      </c>
    </row>
    <row r="82" spans="1:13" x14ac:dyDescent="0.25">
      <c r="A82" s="328" t="s">
        <v>125</v>
      </c>
      <c r="B82" s="326">
        <v>0</v>
      </c>
      <c r="C82" s="326">
        <v>10</v>
      </c>
      <c r="D82" s="326">
        <v>0</v>
      </c>
      <c r="E82" s="326">
        <v>21</v>
      </c>
      <c r="F82" s="326">
        <v>10</v>
      </c>
      <c r="G82" s="326">
        <v>0</v>
      </c>
      <c r="H82" s="326">
        <v>10</v>
      </c>
      <c r="I82" s="326">
        <v>0</v>
      </c>
      <c r="J82" s="326">
        <v>10</v>
      </c>
      <c r="K82" s="326">
        <v>0</v>
      </c>
      <c r="L82" s="327">
        <v>61</v>
      </c>
      <c r="M82" s="327">
        <v>6.1</v>
      </c>
    </row>
    <row r="83" spans="1:13" x14ac:dyDescent="0.25">
      <c r="A83" s="294" t="s">
        <v>429</v>
      </c>
    </row>
    <row r="84" spans="1:13" ht="15.75" x14ac:dyDescent="0.25">
      <c r="A84" s="302"/>
      <c r="B84" s="273" t="s">
        <v>397</v>
      </c>
      <c r="C84" s="273"/>
      <c r="D84" s="273"/>
      <c r="E84" s="273"/>
      <c r="F84" s="273"/>
      <c r="G84" s="273"/>
      <c r="H84" s="275"/>
      <c r="I84" s="275"/>
      <c r="J84" s="275"/>
      <c r="K84" s="275"/>
    </row>
    <row r="85" spans="1:13" x14ac:dyDescent="0.25">
      <c r="A85" s="303"/>
      <c r="B85" s="303"/>
      <c r="C85" s="303"/>
      <c r="D85" s="304" t="s">
        <v>398</v>
      </c>
      <c r="E85" s="304"/>
      <c r="F85" s="304"/>
      <c r="G85" s="304"/>
      <c r="H85" s="304"/>
      <c r="I85" s="304"/>
      <c r="J85" s="304"/>
      <c r="K85" s="305" t="s">
        <v>13</v>
      </c>
    </row>
    <row r="87" spans="1:13" x14ac:dyDescent="0.25">
      <c r="A87" s="306" t="s">
        <v>399</v>
      </c>
      <c r="B87" s="307">
        <v>1</v>
      </c>
      <c r="C87" s="308">
        <v>2</v>
      </c>
      <c r="D87" s="309">
        <v>3</v>
      </c>
      <c r="E87" s="307">
        <v>4</v>
      </c>
      <c r="F87" s="307">
        <v>5</v>
      </c>
      <c r="G87" s="308">
        <v>6</v>
      </c>
      <c r="H87" s="307">
        <v>7</v>
      </c>
      <c r="I87" s="310">
        <v>8</v>
      </c>
      <c r="J87" s="307">
        <v>9</v>
      </c>
      <c r="K87" s="309">
        <v>10</v>
      </c>
      <c r="L87" s="307" t="s">
        <v>400</v>
      </c>
      <c r="M87" s="307" t="s">
        <v>401</v>
      </c>
    </row>
    <row r="88" spans="1:13" x14ac:dyDescent="0.25">
      <c r="A88" s="311"/>
      <c r="B88" s="312"/>
      <c r="C88" s="313"/>
      <c r="D88" s="314"/>
      <c r="E88" s="312"/>
      <c r="F88" s="312"/>
      <c r="G88" s="313"/>
      <c r="H88" s="312"/>
      <c r="I88" s="315"/>
      <c r="J88" s="312"/>
      <c r="K88" s="314"/>
      <c r="L88" s="316"/>
      <c r="M88" s="316"/>
    </row>
    <row r="89" spans="1:13" x14ac:dyDescent="0.25">
      <c r="A89" s="317" t="s">
        <v>74</v>
      </c>
      <c r="B89" s="318">
        <v>19.899999999999999</v>
      </c>
      <c r="C89" s="318">
        <v>23.45</v>
      </c>
      <c r="D89" s="318">
        <v>22.1</v>
      </c>
      <c r="E89" s="318">
        <v>22.35</v>
      </c>
      <c r="F89" s="318">
        <v>19.649999999999999</v>
      </c>
      <c r="G89" s="318">
        <v>20.399999999999999</v>
      </c>
      <c r="H89" s="318">
        <v>22.35</v>
      </c>
      <c r="I89" s="318">
        <v>15.55</v>
      </c>
      <c r="J89" s="318">
        <v>23.45</v>
      </c>
      <c r="K89" s="319">
        <v>17.25</v>
      </c>
      <c r="L89" s="320">
        <v>206.45</v>
      </c>
      <c r="M89" s="320">
        <v>20.645</v>
      </c>
    </row>
    <row r="90" spans="1:13" x14ac:dyDescent="0.25">
      <c r="A90" s="317" t="s">
        <v>32</v>
      </c>
      <c r="B90" s="318">
        <v>0.2</v>
      </c>
      <c r="C90" s="318">
        <v>0.3</v>
      </c>
      <c r="D90" s="318">
        <v>0.2</v>
      </c>
      <c r="E90" s="318">
        <v>0.2</v>
      </c>
      <c r="F90" s="318">
        <v>0.3</v>
      </c>
      <c r="G90" s="318">
        <v>0.2</v>
      </c>
      <c r="H90" s="318">
        <v>0.3</v>
      </c>
      <c r="I90" s="318">
        <v>0.2</v>
      </c>
      <c r="J90" s="318">
        <v>0.2</v>
      </c>
      <c r="K90" s="319">
        <v>0.3</v>
      </c>
      <c r="L90" s="320">
        <v>2.4</v>
      </c>
      <c r="M90" s="320">
        <v>0.24</v>
      </c>
    </row>
    <row r="91" spans="1:13" x14ac:dyDescent="0.25">
      <c r="A91" s="317" t="s">
        <v>80</v>
      </c>
      <c r="B91" s="318">
        <v>0.8</v>
      </c>
      <c r="C91" s="318">
        <v>4.7</v>
      </c>
      <c r="D91" s="318">
        <v>25</v>
      </c>
      <c r="E91" s="318">
        <v>5.72</v>
      </c>
      <c r="F91" s="318">
        <v>0</v>
      </c>
      <c r="G91" s="318">
        <v>6.4</v>
      </c>
      <c r="H91" s="318">
        <v>5.72</v>
      </c>
      <c r="I91" s="318">
        <v>2</v>
      </c>
      <c r="J91" s="318">
        <v>4.7</v>
      </c>
      <c r="K91" s="319">
        <v>98.62</v>
      </c>
      <c r="L91" s="320">
        <v>153.66</v>
      </c>
      <c r="M91" s="320">
        <v>15.366</v>
      </c>
    </row>
    <row r="92" spans="1:13" x14ac:dyDescent="0.25">
      <c r="A92" s="317" t="s">
        <v>79</v>
      </c>
      <c r="B92" s="318">
        <v>0.16</v>
      </c>
      <c r="C92" s="318">
        <v>0</v>
      </c>
      <c r="D92" s="318">
        <v>0.2</v>
      </c>
      <c r="E92" s="318">
        <v>0</v>
      </c>
      <c r="F92" s="318">
        <v>0</v>
      </c>
      <c r="G92" s="318">
        <v>0.3</v>
      </c>
      <c r="H92" s="318">
        <v>0</v>
      </c>
      <c r="I92" s="318">
        <v>0.16</v>
      </c>
      <c r="J92" s="318">
        <v>0</v>
      </c>
      <c r="K92" s="319">
        <v>0.16</v>
      </c>
      <c r="L92" s="320">
        <v>0.98</v>
      </c>
      <c r="M92" s="320">
        <v>9.8000000000000004E-2</v>
      </c>
    </row>
    <row r="93" spans="1:13" x14ac:dyDescent="0.25">
      <c r="A93" s="317" t="s">
        <v>37</v>
      </c>
      <c r="B93" s="318">
        <v>25</v>
      </c>
      <c r="C93" s="318">
        <v>25</v>
      </c>
      <c r="D93" s="318">
        <v>25</v>
      </c>
      <c r="E93" s="318">
        <v>25</v>
      </c>
      <c r="F93" s="318">
        <v>25</v>
      </c>
      <c r="G93" s="318">
        <v>25</v>
      </c>
      <c r="H93" s="318">
        <v>25</v>
      </c>
      <c r="I93" s="318">
        <v>25</v>
      </c>
      <c r="J93" s="318">
        <v>25</v>
      </c>
      <c r="K93" s="319">
        <v>25</v>
      </c>
      <c r="L93" s="320">
        <v>250</v>
      </c>
      <c r="M93" s="320">
        <v>25</v>
      </c>
    </row>
    <row r="94" spans="1:13" x14ac:dyDescent="0.25">
      <c r="A94" s="317" t="s">
        <v>60</v>
      </c>
      <c r="B94" s="318">
        <v>24</v>
      </c>
      <c r="C94" s="318">
        <v>20</v>
      </c>
      <c r="D94" s="318">
        <v>29</v>
      </c>
      <c r="E94" s="318">
        <v>20</v>
      </c>
      <c r="F94" s="318">
        <v>20</v>
      </c>
      <c r="G94" s="318">
        <v>20</v>
      </c>
      <c r="H94" s="318">
        <v>34.4</v>
      </c>
      <c r="I94" s="318">
        <v>20</v>
      </c>
      <c r="J94" s="318">
        <v>24.3</v>
      </c>
      <c r="K94" s="319">
        <v>20</v>
      </c>
      <c r="L94" s="320">
        <v>231.70000000000002</v>
      </c>
      <c r="M94" s="320">
        <v>23.17</v>
      </c>
    </row>
    <row r="95" spans="1:13" x14ac:dyDescent="0.25">
      <c r="A95" s="317" t="s">
        <v>75</v>
      </c>
      <c r="B95" s="318">
        <v>30</v>
      </c>
      <c r="C95" s="318">
        <v>30</v>
      </c>
      <c r="D95" s="318">
        <v>30</v>
      </c>
      <c r="E95" s="318">
        <v>30</v>
      </c>
      <c r="F95" s="318">
        <v>30</v>
      </c>
      <c r="G95" s="318">
        <v>30</v>
      </c>
      <c r="H95" s="318">
        <v>30</v>
      </c>
      <c r="I95" s="318">
        <v>30</v>
      </c>
      <c r="J95" s="318">
        <v>30</v>
      </c>
      <c r="K95" s="319">
        <v>30</v>
      </c>
      <c r="L95" s="320">
        <v>300</v>
      </c>
      <c r="M95" s="320">
        <v>30</v>
      </c>
    </row>
    <row r="96" spans="1:13" x14ac:dyDescent="0.25">
      <c r="A96" s="317" t="s">
        <v>63</v>
      </c>
      <c r="B96" s="318">
        <v>28.7</v>
      </c>
      <c r="C96" s="318">
        <v>0.89</v>
      </c>
      <c r="D96" s="318">
        <v>27.32</v>
      </c>
      <c r="E96" s="318">
        <v>0</v>
      </c>
      <c r="F96" s="318">
        <v>1.21</v>
      </c>
      <c r="G96" s="318">
        <v>24</v>
      </c>
      <c r="H96" s="318">
        <v>1</v>
      </c>
      <c r="I96" s="318">
        <v>21.3</v>
      </c>
      <c r="J96" s="318">
        <v>0</v>
      </c>
      <c r="K96" s="319">
        <v>19.850000000000001</v>
      </c>
      <c r="L96" s="320">
        <v>124.27000000000001</v>
      </c>
      <c r="M96" s="320">
        <v>12.427000000000001</v>
      </c>
    </row>
    <row r="97" spans="1:13" x14ac:dyDescent="0.25">
      <c r="A97" s="317" t="s">
        <v>73</v>
      </c>
      <c r="B97" s="318">
        <v>17.5</v>
      </c>
      <c r="C97" s="318">
        <v>0</v>
      </c>
      <c r="D97" s="318">
        <v>0</v>
      </c>
      <c r="E97" s="318">
        <v>17.5</v>
      </c>
      <c r="F97" s="318">
        <v>0</v>
      </c>
      <c r="G97" s="318">
        <v>17.5</v>
      </c>
      <c r="H97" s="318">
        <v>0</v>
      </c>
      <c r="I97" s="318">
        <v>0</v>
      </c>
      <c r="J97" s="318">
        <v>17.5</v>
      </c>
      <c r="K97" s="319">
        <v>0</v>
      </c>
      <c r="L97" s="320">
        <v>70</v>
      </c>
      <c r="M97" s="320">
        <v>7</v>
      </c>
    </row>
    <row r="98" spans="1:13" x14ac:dyDescent="0.25">
      <c r="A98" s="317" t="s">
        <v>402</v>
      </c>
      <c r="B98" s="318">
        <v>0</v>
      </c>
      <c r="C98" s="318">
        <v>0</v>
      </c>
      <c r="D98" s="318">
        <v>38.5</v>
      </c>
      <c r="E98" s="318">
        <v>0</v>
      </c>
      <c r="F98" s="318">
        <v>0</v>
      </c>
      <c r="G98" s="318">
        <v>38.5</v>
      </c>
      <c r="H98" s="318">
        <v>0</v>
      </c>
      <c r="I98" s="318">
        <v>0</v>
      </c>
      <c r="J98" s="318">
        <v>0</v>
      </c>
      <c r="K98" s="319">
        <v>0</v>
      </c>
      <c r="L98" s="320">
        <v>77</v>
      </c>
      <c r="M98" s="320">
        <v>7.7</v>
      </c>
    </row>
    <row r="99" spans="1:13" x14ac:dyDescent="0.25">
      <c r="A99" s="317" t="s">
        <v>54</v>
      </c>
      <c r="B99" s="318">
        <v>6</v>
      </c>
      <c r="C99" s="318">
        <v>0</v>
      </c>
      <c r="D99" s="318">
        <v>0</v>
      </c>
      <c r="E99" s="318">
        <v>0</v>
      </c>
      <c r="F99" s="318">
        <v>0</v>
      </c>
      <c r="G99" s="318">
        <v>0</v>
      </c>
      <c r="H99" s="318">
        <v>0</v>
      </c>
      <c r="I99" s="318">
        <v>14</v>
      </c>
      <c r="J99" s="318">
        <v>0</v>
      </c>
      <c r="K99" s="319">
        <v>0</v>
      </c>
      <c r="L99" s="320">
        <v>20</v>
      </c>
      <c r="M99" s="320">
        <v>2</v>
      </c>
    </row>
    <row r="100" spans="1:13" x14ac:dyDescent="0.25">
      <c r="A100" s="317" t="s">
        <v>96</v>
      </c>
      <c r="B100" s="318">
        <v>0</v>
      </c>
      <c r="C100" s="318">
        <v>11</v>
      </c>
      <c r="D100" s="318">
        <v>9</v>
      </c>
      <c r="E100" s="318">
        <v>9.7799999999999994</v>
      </c>
      <c r="F100" s="318">
        <v>26.5</v>
      </c>
      <c r="G100" s="318">
        <v>0</v>
      </c>
      <c r="H100" s="318">
        <v>9.7799999999999994</v>
      </c>
      <c r="I100" s="318">
        <v>27.7</v>
      </c>
      <c r="J100" s="318">
        <v>0</v>
      </c>
      <c r="K100" s="319">
        <v>31.9</v>
      </c>
      <c r="L100" s="320">
        <v>125.66</v>
      </c>
      <c r="M100" s="320">
        <v>12.565999999999999</v>
      </c>
    </row>
    <row r="101" spans="1:13" x14ac:dyDescent="0.25">
      <c r="A101" s="317" t="s">
        <v>403</v>
      </c>
      <c r="B101" s="318">
        <v>0</v>
      </c>
      <c r="C101" s="318">
        <v>0</v>
      </c>
      <c r="D101" s="318">
        <v>0</v>
      </c>
      <c r="E101" s="318">
        <v>0</v>
      </c>
      <c r="F101" s="318">
        <v>0</v>
      </c>
      <c r="G101" s="318">
        <v>0</v>
      </c>
      <c r="H101" s="318">
        <v>0</v>
      </c>
      <c r="I101" s="318">
        <v>0</v>
      </c>
      <c r="J101" s="318">
        <v>0</v>
      </c>
      <c r="K101" s="319">
        <v>0</v>
      </c>
      <c r="L101" s="320">
        <v>0</v>
      </c>
      <c r="M101" s="320">
        <v>0</v>
      </c>
    </row>
    <row r="102" spans="1:13" x14ac:dyDescent="0.25">
      <c r="A102" s="317" t="s">
        <v>23</v>
      </c>
      <c r="B102" s="318">
        <v>17</v>
      </c>
      <c r="C102" s="318">
        <v>7.7</v>
      </c>
      <c r="D102" s="318">
        <v>0</v>
      </c>
      <c r="E102" s="318">
        <v>0</v>
      </c>
      <c r="F102" s="318">
        <v>0</v>
      </c>
      <c r="G102" s="318">
        <v>0</v>
      </c>
      <c r="H102" s="318">
        <v>0</v>
      </c>
      <c r="I102" s="318">
        <v>0</v>
      </c>
      <c r="J102" s="318">
        <v>7.7</v>
      </c>
      <c r="K102" s="319">
        <v>0</v>
      </c>
      <c r="L102" s="320">
        <v>32.4</v>
      </c>
      <c r="M102" s="320">
        <v>3.2399999999999998</v>
      </c>
    </row>
    <row r="103" spans="1:13" x14ac:dyDescent="0.25">
      <c r="A103" s="317" t="s">
        <v>243</v>
      </c>
      <c r="B103" s="318">
        <v>0</v>
      </c>
      <c r="C103" s="318">
        <v>0</v>
      </c>
      <c r="D103" s="318">
        <v>0</v>
      </c>
      <c r="E103" s="318">
        <v>0</v>
      </c>
      <c r="F103" s="318">
        <v>0</v>
      </c>
      <c r="G103" s="318">
        <v>0</v>
      </c>
      <c r="H103" s="318">
        <v>15.2</v>
      </c>
      <c r="I103" s="318">
        <v>0</v>
      </c>
      <c r="J103" s="318">
        <v>0</v>
      </c>
      <c r="K103" s="319">
        <v>0</v>
      </c>
      <c r="L103" s="320">
        <v>15.2</v>
      </c>
      <c r="M103" s="320">
        <v>1.52</v>
      </c>
    </row>
    <row r="104" spans="1:13" x14ac:dyDescent="0.25">
      <c r="A104" s="317" t="s">
        <v>97</v>
      </c>
      <c r="B104" s="318">
        <v>0</v>
      </c>
      <c r="C104" s="318">
        <v>8</v>
      </c>
      <c r="D104" s="318">
        <v>0</v>
      </c>
      <c r="E104" s="318">
        <v>23</v>
      </c>
      <c r="F104" s="318">
        <v>0</v>
      </c>
      <c r="G104" s="318">
        <v>0</v>
      </c>
      <c r="H104" s="318">
        <v>0</v>
      </c>
      <c r="I104" s="318">
        <v>0</v>
      </c>
      <c r="J104" s="318">
        <v>0</v>
      </c>
      <c r="K104" s="319">
        <v>23</v>
      </c>
      <c r="L104" s="320">
        <v>54</v>
      </c>
      <c r="M104" s="320">
        <v>5.4</v>
      </c>
    </row>
    <row r="105" spans="1:13" x14ac:dyDescent="0.25">
      <c r="A105" s="317" t="s">
        <v>404</v>
      </c>
      <c r="B105" s="318">
        <v>0</v>
      </c>
      <c r="C105" s="318">
        <v>0</v>
      </c>
      <c r="D105" s="318">
        <v>0</v>
      </c>
      <c r="E105" s="318">
        <v>0</v>
      </c>
      <c r="F105" s="318">
        <v>0</v>
      </c>
      <c r="G105" s="318">
        <v>0</v>
      </c>
      <c r="H105" s="318">
        <v>19</v>
      </c>
      <c r="I105" s="318">
        <v>0</v>
      </c>
      <c r="J105" s="318">
        <v>0</v>
      </c>
      <c r="K105" s="319">
        <v>0</v>
      </c>
      <c r="L105" s="320">
        <v>19</v>
      </c>
      <c r="M105" s="320">
        <v>1.9</v>
      </c>
    </row>
    <row r="106" spans="1:13" x14ac:dyDescent="0.25">
      <c r="A106" s="317" t="s">
        <v>208</v>
      </c>
      <c r="B106" s="318">
        <v>0</v>
      </c>
      <c r="C106" s="318">
        <v>0</v>
      </c>
      <c r="D106" s="318">
        <v>0</v>
      </c>
      <c r="E106" s="318">
        <v>0</v>
      </c>
      <c r="F106" s="318">
        <v>19</v>
      </c>
      <c r="G106" s="318">
        <v>0</v>
      </c>
      <c r="H106" s="318">
        <v>0</v>
      </c>
      <c r="I106" s="318">
        <v>0</v>
      </c>
      <c r="J106" s="318">
        <v>19</v>
      </c>
      <c r="K106" s="319">
        <v>0</v>
      </c>
      <c r="L106" s="320">
        <v>38</v>
      </c>
      <c r="M106" s="320">
        <v>3.8</v>
      </c>
    </row>
    <row r="107" spans="1:13" x14ac:dyDescent="0.25">
      <c r="A107" s="317" t="s">
        <v>225</v>
      </c>
      <c r="B107" s="318">
        <v>0</v>
      </c>
      <c r="C107" s="318">
        <v>0</v>
      </c>
      <c r="D107" s="318">
        <v>0</v>
      </c>
      <c r="E107" s="318">
        <v>0</v>
      </c>
      <c r="F107" s="318">
        <v>0</v>
      </c>
      <c r="G107" s="318">
        <v>6</v>
      </c>
      <c r="H107" s="318">
        <v>0</v>
      </c>
      <c r="I107" s="318">
        <v>0</v>
      </c>
      <c r="J107" s="318">
        <v>0</v>
      </c>
      <c r="K107" s="319">
        <v>0</v>
      </c>
      <c r="L107" s="320">
        <v>6</v>
      </c>
      <c r="M107" s="320">
        <v>0.6</v>
      </c>
    </row>
    <row r="108" spans="1:13" x14ac:dyDescent="0.25">
      <c r="A108" s="317" t="s">
        <v>405</v>
      </c>
      <c r="B108" s="318">
        <v>0</v>
      </c>
      <c r="C108" s="318">
        <v>0</v>
      </c>
      <c r="D108" s="318">
        <v>19</v>
      </c>
      <c r="E108" s="318">
        <v>0</v>
      </c>
      <c r="F108" s="318">
        <v>0</v>
      </c>
      <c r="G108" s="318">
        <v>19</v>
      </c>
      <c r="H108" s="318">
        <v>0</v>
      </c>
      <c r="I108" s="318">
        <v>0</v>
      </c>
      <c r="J108" s="318">
        <v>0</v>
      </c>
      <c r="K108" s="319">
        <v>0</v>
      </c>
      <c r="L108" s="320">
        <v>38</v>
      </c>
      <c r="M108" s="320">
        <v>3.8</v>
      </c>
    </row>
    <row r="109" spans="1:13" x14ac:dyDescent="0.25">
      <c r="A109" s="317" t="s">
        <v>406</v>
      </c>
      <c r="B109" s="318">
        <v>0</v>
      </c>
      <c r="C109" s="318">
        <v>0</v>
      </c>
      <c r="D109" s="318">
        <v>0</v>
      </c>
      <c r="E109" s="318">
        <v>0</v>
      </c>
      <c r="F109" s="318">
        <v>0</v>
      </c>
      <c r="G109" s="318">
        <v>0</v>
      </c>
      <c r="H109" s="318">
        <v>0</v>
      </c>
      <c r="I109" s="318">
        <v>0</v>
      </c>
      <c r="J109" s="318">
        <v>0</v>
      </c>
      <c r="K109" s="319">
        <v>0</v>
      </c>
      <c r="L109" s="320">
        <v>0</v>
      </c>
      <c r="M109" s="320">
        <v>0</v>
      </c>
    </row>
    <row r="110" spans="1:13" x14ac:dyDescent="0.25">
      <c r="A110" s="317" t="s">
        <v>70</v>
      </c>
      <c r="B110" s="318">
        <v>27.5</v>
      </c>
      <c r="C110" s="318">
        <v>0</v>
      </c>
      <c r="D110" s="318">
        <v>0</v>
      </c>
      <c r="E110" s="318">
        <v>0</v>
      </c>
      <c r="F110" s="318">
        <v>0</v>
      </c>
      <c r="G110" s="318">
        <v>21</v>
      </c>
      <c r="H110" s="318">
        <v>0</v>
      </c>
      <c r="I110" s="318">
        <v>0</v>
      </c>
      <c r="J110" s="318">
        <v>9</v>
      </c>
      <c r="K110" s="319">
        <v>0</v>
      </c>
      <c r="L110" s="320">
        <v>57.5</v>
      </c>
      <c r="M110" s="320">
        <v>5.75</v>
      </c>
    </row>
    <row r="111" spans="1:13" x14ac:dyDescent="0.25">
      <c r="A111" s="317" t="s">
        <v>51</v>
      </c>
      <c r="B111" s="318">
        <v>197.56100000000001</v>
      </c>
      <c r="C111" s="318">
        <v>207.79</v>
      </c>
      <c r="D111" s="318">
        <v>75.150000000000006</v>
      </c>
      <c r="E111" s="318">
        <v>175.52</v>
      </c>
      <c r="F111" s="318">
        <v>43.253</v>
      </c>
      <c r="G111" s="318">
        <v>75.150000000000006</v>
      </c>
      <c r="H111" s="318">
        <v>228.1</v>
      </c>
      <c r="I111" s="318">
        <v>75.650999999999996</v>
      </c>
      <c r="J111" s="318">
        <v>232.84</v>
      </c>
      <c r="K111" s="319">
        <v>50.1</v>
      </c>
      <c r="L111" s="320">
        <v>1361.1149999999998</v>
      </c>
      <c r="M111" s="320">
        <v>136.11149999999998</v>
      </c>
    </row>
    <row r="112" spans="1:13" x14ac:dyDescent="0.25">
      <c r="A112" s="317" t="s">
        <v>52</v>
      </c>
      <c r="B112" s="318">
        <v>60.68</v>
      </c>
      <c r="C112" s="318">
        <v>14.178000000000001</v>
      </c>
      <c r="D112" s="318">
        <v>24.259</v>
      </c>
      <c r="E112" s="318">
        <v>25.32</v>
      </c>
      <c r="F112" s="318">
        <v>27.3</v>
      </c>
      <c r="G112" s="318">
        <v>78.204999999999998</v>
      </c>
      <c r="H112" s="318">
        <v>7.98</v>
      </c>
      <c r="I112" s="318">
        <v>49.970000000000006</v>
      </c>
      <c r="J112" s="318">
        <v>7.98</v>
      </c>
      <c r="K112" s="319">
        <v>44.6</v>
      </c>
      <c r="L112" s="320">
        <v>340.47200000000004</v>
      </c>
      <c r="M112" s="320">
        <v>34.047200000000004</v>
      </c>
    </row>
    <row r="113" spans="1:59" x14ac:dyDescent="0.25">
      <c r="A113" s="317" t="s">
        <v>53</v>
      </c>
      <c r="B113" s="318">
        <v>17.34</v>
      </c>
      <c r="C113" s="318">
        <v>15.07</v>
      </c>
      <c r="D113" s="318">
        <v>19.23</v>
      </c>
      <c r="E113" s="318">
        <v>20.234999999999999</v>
      </c>
      <c r="F113" s="318">
        <v>23.7</v>
      </c>
      <c r="G113" s="318">
        <v>19.329999999999998</v>
      </c>
      <c r="H113" s="318">
        <v>17.739999999999998</v>
      </c>
      <c r="I113" s="318">
        <v>30.21</v>
      </c>
      <c r="J113" s="318">
        <v>17.34</v>
      </c>
      <c r="K113" s="319">
        <v>21.31</v>
      </c>
      <c r="L113" s="320">
        <v>201.50500000000002</v>
      </c>
      <c r="M113" s="320">
        <v>20.150500000000001</v>
      </c>
    </row>
    <row r="114" spans="1:59" ht="17.25" customHeight="1" x14ac:dyDescent="0.25">
      <c r="A114" s="317" t="s">
        <v>110</v>
      </c>
      <c r="B114" s="318">
        <v>0</v>
      </c>
      <c r="C114" s="318">
        <v>38.76</v>
      </c>
      <c r="D114" s="318">
        <v>0</v>
      </c>
      <c r="E114" s="318">
        <v>23.17</v>
      </c>
      <c r="F114" s="318">
        <v>52.08</v>
      </c>
      <c r="G114" s="318">
        <v>0</v>
      </c>
      <c r="H114" s="318">
        <v>38.76</v>
      </c>
      <c r="I114" s="318">
        <v>32.64</v>
      </c>
      <c r="J114" s="318">
        <v>0</v>
      </c>
      <c r="K114" s="319">
        <v>23.17</v>
      </c>
      <c r="L114" s="320">
        <v>208.57999999999998</v>
      </c>
      <c r="M114" s="320">
        <v>20.857999999999997</v>
      </c>
    </row>
    <row r="115" spans="1:59" x14ac:dyDescent="0.25">
      <c r="A115" s="317" t="s">
        <v>114</v>
      </c>
      <c r="B115" s="318">
        <v>0</v>
      </c>
      <c r="C115" s="318">
        <v>15</v>
      </c>
      <c r="D115" s="318">
        <v>171.4</v>
      </c>
      <c r="E115" s="318">
        <v>37.5</v>
      </c>
      <c r="F115" s="318">
        <v>124.15</v>
      </c>
      <c r="G115" s="318">
        <v>0</v>
      </c>
      <c r="H115" s="318">
        <v>0</v>
      </c>
      <c r="I115" s="318">
        <v>45.5</v>
      </c>
      <c r="J115" s="318">
        <v>0</v>
      </c>
      <c r="K115" s="319">
        <v>15</v>
      </c>
      <c r="L115" s="320">
        <v>408.55</v>
      </c>
      <c r="M115" s="320">
        <v>40.855000000000004</v>
      </c>
    </row>
    <row r="116" spans="1:59" x14ac:dyDescent="0.25">
      <c r="A116" s="317" t="s">
        <v>46</v>
      </c>
      <c r="B116" s="318">
        <v>0</v>
      </c>
      <c r="C116" s="318">
        <v>0</v>
      </c>
      <c r="D116" s="318">
        <v>0</v>
      </c>
      <c r="E116" s="318">
        <v>0</v>
      </c>
      <c r="F116" s="318">
        <v>0</v>
      </c>
      <c r="G116" s="318">
        <v>0</v>
      </c>
      <c r="H116" s="318">
        <v>0</v>
      </c>
      <c r="I116" s="318">
        <v>0</v>
      </c>
      <c r="J116" s="318">
        <v>0</v>
      </c>
      <c r="K116" s="319">
        <v>0</v>
      </c>
      <c r="L116" s="320">
        <v>0</v>
      </c>
      <c r="M116" s="320">
        <v>0</v>
      </c>
    </row>
    <row r="117" spans="1:59" x14ac:dyDescent="0.25">
      <c r="A117" s="317" t="s">
        <v>210</v>
      </c>
      <c r="B117" s="318">
        <v>0</v>
      </c>
      <c r="C117" s="318">
        <v>0</v>
      </c>
      <c r="D117" s="318">
        <v>0</v>
      </c>
      <c r="E117" s="318">
        <v>0</v>
      </c>
      <c r="F117" s="318">
        <v>54.6</v>
      </c>
      <c r="G117" s="318">
        <v>16</v>
      </c>
      <c r="H117" s="318">
        <v>0</v>
      </c>
      <c r="I117" s="318">
        <v>0</v>
      </c>
      <c r="J117" s="318">
        <v>54.6</v>
      </c>
      <c r="K117" s="319">
        <v>0</v>
      </c>
      <c r="L117" s="320">
        <v>125.19999999999999</v>
      </c>
      <c r="M117" s="320">
        <v>12.52</v>
      </c>
    </row>
    <row r="118" spans="1:59" s="329" customFormat="1" x14ac:dyDescent="0.25">
      <c r="A118" s="317" t="s">
        <v>407</v>
      </c>
      <c r="B118" s="318">
        <v>0</v>
      </c>
      <c r="C118" s="318">
        <v>0</v>
      </c>
      <c r="D118" s="318">
        <v>0</v>
      </c>
      <c r="E118" s="318">
        <v>0</v>
      </c>
      <c r="F118" s="318">
        <v>0</v>
      </c>
      <c r="G118" s="318">
        <v>0</v>
      </c>
      <c r="H118" s="318">
        <v>0</v>
      </c>
      <c r="I118" s="318">
        <v>0</v>
      </c>
      <c r="J118" s="318">
        <v>0</v>
      </c>
      <c r="K118" s="319">
        <v>0</v>
      </c>
      <c r="L118" s="320">
        <v>0</v>
      </c>
      <c r="M118" s="320">
        <v>0</v>
      </c>
      <c r="N118" s="91"/>
      <c r="O118" s="91"/>
      <c r="P118" s="91"/>
      <c r="Q118" s="91"/>
      <c r="R118" s="91"/>
      <c r="S118" s="91"/>
      <c r="T118" s="91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</row>
    <row r="119" spans="1:59" s="329" customFormat="1" x14ac:dyDescent="0.25">
      <c r="A119" s="317" t="s">
        <v>408</v>
      </c>
      <c r="B119" s="318">
        <v>0</v>
      </c>
      <c r="C119" s="318">
        <v>0</v>
      </c>
      <c r="D119" s="318">
        <v>30.6</v>
      </c>
      <c r="E119" s="318">
        <v>0</v>
      </c>
      <c r="F119" s="318">
        <v>0</v>
      </c>
      <c r="G119" s="318">
        <v>0</v>
      </c>
      <c r="H119" s="318">
        <v>0</v>
      </c>
      <c r="I119" s="318">
        <v>29.38</v>
      </c>
      <c r="J119" s="318">
        <v>0</v>
      </c>
      <c r="K119" s="319">
        <v>0</v>
      </c>
      <c r="L119" s="320">
        <v>59.980000000000004</v>
      </c>
      <c r="M119" s="320">
        <v>5.9980000000000002</v>
      </c>
      <c r="N119" s="91"/>
      <c r="O119" s="91"/>
      <c r="P119" s="91"/>
      <c r="Q119" s="91"/>
      <c r="R119" s="91"/>
      <c r="S119" s="91"/>
      <c r="T119" s="91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</row>
    <row r="120" spans="1:59" x14ac:dyDescent="0.25">
      <c r="A120" s="317" t="s">
        <v>409</v>
      </c>
      <c r="B120" s="318">
        <v>0</v>
      </c>
      <c r="C120" s="318">
        <v>0</v>
      </c>
      <c r="D120" s="318">
        <v>0</v>
      </c>
      <c r="E120" s="318">
        <v>0</v>
      </c>
      <c r="F120" s="318">
        <v>0</v>
      </c>
      <c r="G120" s="318">
        <v>0</v>
      </c>
      <c r="H120" s="318">
        <v>0</v>
      </c>
      <c r="I120" s="318">
        <v>0</v>
      </c>
      <c r="J120" s="318">
        <v>0</v>
      </c>
      <c r="K120" s="319">
        <v>0</v>
      </c>
      <c r="L120" s="320">
        <v>0</v>
      </c>
      <c r="M120" s="320">
        <v>0</v>
      </c>
    </row>
    <row r="121" spans="1:59" x14ac:dyDescent="0.25">
      <c r="A121" s="317" t="s">
        <v>65</v>
      </c>
      <c r="B121" s="318">
        <v>0</v>
      </c>
      <c r="C121" s="318">
        <v>4</v>
      </c>
      <c r="D121" s="318">
        <v>0</v>
      </c>
      <c r="E121" s="318">
        <v>0</v>
      </c>
      <c r="F121" s="318">
        <v>0</v>
      </c>
      <c r="G121" s="318">
        <v>0</v>
      </c>
      <c r="H121" s="318">
        <v>0</v>
      </c>
      <c r="I121" s="318">
        <v>0</v>
      </c>
      <c r="J121" s="318">
        <v>0</v>
      </c>
      <c r="K121" s="319">
        <v>2</v>
      </c>
      <c r="L121" s="320">
        <v>6</v>
      </c>
      <c r="M121" s="320">
        <v>0.6</v>
      </c>
    </row>
    <row r="122" spans="1:59" x14ac:dyDescent="0.25">
      <c r="A122" s="317" t="s">
        <v>28</v>
      </c>
      <c r="B122" s="318">
        <v>10.5</v>
      </c>
      <c r="C122" s="318">
        <v>9</v>
      </c>
      <c r="D122" s="318">
        <v>19.8</v>
      </c>
      <c r="E122" s="318">
        <v>8.7899999999999991</v>
      </c>
      <c r="F122" s="318">
        <v>12.33</v>
      </c>
      <c r="G122" s="318">
        <v>11.799999999999999</v>
      </c>
      <c r="H122" s="318">
        <v>14.489999999999998</v>
      </c>
      <c r="I122" s="318">
        <v>8.4</v>
      </c>
      <c r="J122" s="318">
        <v>12.86</v>
      </c>
      <c r="K122" s="319">
        <v>14.600000000000001</v>
      </c>
      <c r="L122" s="320">
        <v>122.57</v>
      </c>
      <c r="M122" s="320">
        <v>12.257</v>
      </c>
    </row>
    <row r="123" spans="1:59" x14ac:dyDescent="0.25">
      <c r="A123" s="317" t="s">
        <v>55</v>
      </c>
      <c r="B123" s="318">
        <v>11.499999999999998</v>
      </c>
      <c r="C123" s="318">
        <v>4.9000000000000004</v>
      </c>
      <c r="D123" s="318">
        <v>2.1800000000000002</v>
      </c>
      <c r="E123" s="318">
        <v>8.5</v>
      </c>
      <c r="F123" s="318">
        <v>6.35</v>
      </c>
      <c r="G123" s="318">
        <v>8.6999999999999993</v>
      </c>
      <c r="H123" s="318">
        <v>3.5</v>
      </c>
      <c r="I123" s="318">
        <v>9.2999999999999989</v>
      </c>
      <c r="J123" s="318">
        <v>2.9</v>
      </c>
      <c r="K123" s="319">
        <v>9.9</v>
      </c>
      <c r="L123" s="320">
        <v>67.72999999999999</v>
      </c>
      <c r="M123" s="320">
        <v>6.7729999999999988</v>
      </c>
    </row>
    <row r="124" spans="1:59" x14ac:dyDescent="0.25">
      <c r="A124" s="317" t="s">
        <v>105</v>
      </c>
      <c r="B124" s="318">
        <v>0</v>
      </c>
      <c r="C124" s="318">
        <v>96.9</v>
      </c>
      <c r="D124" s="318">
        <v>0</v>
      </c>
      <c r="E124" s="318">
        <v>96.9</v>
      </c>
      <c r="F124" s="318">
        <v>0</v>
      </c>
      <c r="G124" s="318">
        <v>96.9</v>
      </c>
      <c r="H124" s="318">
        <v>0</v>
      </c>
      <c r="I124" s="318">
        <v>96.9</v>
      </c>
      <c r="J124" s="318">
        <v>0</v>
      </c>
      <c r="K124" s="319">
        <v>96.9</v>
      </c>
      <c r="L124" s="320">
        <v>484.5</v>
      </c>
      <c r="M124" s="320">
        <v>48.45</v>
      </c>
    </row>
    <row r="125" spans="1:59" x14ac:dyDescent="0.25">
      <c r="A125" s="317" t="s">
        <v>410</v>
      </c>
      <c r="B125" s="318">
        <v>0</v>
      </c>
      <c r="C125" s="318">
        <v>34</v>
      </c>
      <c r="D125" s="318">
        <v>0</v>
      </c>
      <c r="E125" s="318">
        <v>0</v>
      </c>
      <c r="F125" s="318">
        <v>34</v>
      </c>
      <c r="G125" s="318">
        <v>0</v>
      </c>
      <c r="H125" s="318">
        <v>34</v>
      </c>
      <c r="I125" s="318">
        <v>0</v>
      </c>
      <c r="J125" s="318">
        <v>0</v>
      </c>
      <c r="K125" s="319">
        <v>0</v>
      </c>
      <c r="L125" s="320">
        <v>102</v>
      </c>
      <c r="M125" s="320">
        <v>10.199999999999999</v>
      </c>
    </row>
    <row r="126" spans="1:59" x14ac:dyDescent="0.25">
      <c r="A126" s="321" t="s">
        <v>411</v>
      </c>
      <c r="B126" s="318">
        <v>0</v>
      </c>
      <c r="C126" s="318">
        <v>0</v>
      </c>
      <c r="D126" s="318">
        <v>0</v>
      </c>
      <c r="E126" s="318">
        <v>0</v>
      </c>
      <c r="F126" s="318">
        <v>0</v>
      </c>
      <c r="G126" s="318">
        <v>0</v>
      </c>
      <c r="H126" s="318">
        <v>0</v>
      </c>
      <c r="I126" s="318">
        <v>0</v>
      </c>
      <c r="J126" s="318">
        <v>0</v>
      </c>
      <c r="K126" s="319">
        <v>0</v>
      </c>
      <c r="L126" s="320">
        <v>0</v>
      </c>
      <c r="M126" s="320">
        <v>0</v>
      </c>
    </row>
    <row r="127" spans="1:59" x14ac:dyDescent="0.25">
      <c r="A127" s="317" t="s">
        <v>412</v>
      </c>
      <c r="B127" s="318">
        <v>0</v>
      </c>
      <c r="C127" s="318">
        <v>4.0999999999999996</v>
      </c>
      <c r="D127" s="318">
        <v>0</v>
      </c>
      <c r="E127" s="318">
        <v>0</v>
      </c>
      <c r="F127" s="318">
        <v>4.0999999999999996</v>
      </c>
      <c r="G127" s="318">
        <v>0</v>
      </c>
      <c r="H127" s="318">
        <v>4.0999999999999996</v>
      </c>
      <c r="I127" s="318">
        <v>0</v>
      </c>
      <c r="J127" s="318">
        <v>0</v>
      </c>
      <c r="K127" s="319">
        <v>4.0999999999999996</v>
      </c>
      <c r="L127" s="320">
        <v>16.399999999999999</v>
      </c>
      <c r="M127" s="320">
        <v>1.64</v>
      </c>
    </row>
    <row r="128" spans="1:59" x14ac:dyDescent="0.25">
      <c r="A128" s="317" t="s">
        <v>413</v>
      </c>
      <c r="B128" s="318">
        <v>0</v>
      </c>
      <c r="C128" s="318">
        <v>0</v>
      </c>
      <c r="D128" s="318">
        <v>0</v>
      </c>
      <c r="E128" s="318">
        <v>0</v>
      </c>
      <c r="F128" s="318">
        <v>0</v>
      </c>
      <c r="G128" s="318">
        <v>0</v>
      </c>
      <c r="H128" s="318">
        <v>0</v>
      </c>
      <c r="I128" s="318">
        <v>0</v>
      </c>
      <c r="J128" s="318">
        <v>0</v>
      </c>
      <c r="K128" s="319">
        <v>0</v>
      </c>
      <c r="L128" s="320">
        <v>0</v>
      </c>
      <c r="M128" s="320">
        <v>0</v>
      </c>
    </row>
    <row r="129" spans="1:13" ht="21" customHeight="1" x14ac:dyDescent="0.25">
      <c r="A129" s="317" t="s">
        <v>40</v>
      </c>
      <c r="B129" s="318">
        <v>125</v>
      </c>
      <c r="C129" s="318">
        <v>0</v>
      </c>
      <c r="D129" s="318">
        <v>125</v>
      </c>
      <c r="E129" s="318">
        <v>0</v>
      </c>
      <c r="F129" s="318">
        <v>125</v>
      </c>
      <c r="G129" s="318">
        <v>0</v>
      </c>
      <c r="H129" s="318">
        <v>125</v>
      </c>
      <c r="I129" s="318">
        <v>0</v>
      </c>
      <c r="J129" s="318">
        <v>125</v>
      </c>
      <c r="K129" s="319">
        <v>0</v>
      </c>
      <c r="L129" s="320">
        <v>625</v>
      </c>
      <c r="M129" s="320">
        <v>62.5</v>
      </c>
    </row>
    <row r="130" spans="1:13" x14ac:dyDescent="0.25">
      <c r="A130" s="317" t="s">
        <v>414</v>
      </c>
      <c r="B130" s="318">
        <v>0</v>
      </c>
      <c r="C130" s="318">
        <v>0</v>
      </c>
      <c r="D130" s="318">
        <v>0</v>
      </c>
      <c r="E130" s="318">
        <v>0</v>
      </c>
      <c r="F130" s="318">
        <v>0</v>
      </c>
      <c r="G130" s="318">
        <v>0</v>
      </c>
      <c r="H130" s="318">
        <v>0</v>
      </c>
      <c r="I130" s="318">
        <v>0</v>
      </c>
      <c r="J130" s="318">
        <v>0</v>
      </c>
      <c r="K130" s="319">
        <v>0</v>
      </c>
      <c r="L130" s="320">
        <v>0</v>
      </c>
      <c r="M130" s="320">
        <v>0</v>
      </c>
    </row>
    <row r="131" spans="1:13" x14ac:dyDescent="0.25">
      <c r="A131" s="317" t="s">
        <v>415</v>
      </c>
      <c r="B131" s="318">
        <v>0</v>
      </c>
      <c r="C131" s="318">
        <v>0</v>
      </c>
      <c r="D131" s="318">
        <v>15.3</v>
      </c>
      <c r="E131" s="318">
        <v>0</v>
      </c>
      <c r="F131" s="318">
        <v>0</v>
      </c>
      <c r="G131" s="318">
        <v>0</v>
      </c>
      <c r="H131" s="318">
        <v>0</v>
      </c>
      <c r="I131" s="318">
        <v>0</v>
      </c>
      <c r="J131" s="318">
        <v>0</v>
      </c>
      <c r="K131" s="319">
        <v>15.3</v>
      </c>
      <c r="L131" s="320">
        <v>30.6</v>
      </c>
      <c r="M131" s="320">
        <v>3.06</v>
      </c>
    </row>
    <row r="132" spans="1:13" x14ac:dyDescent="0.25">
      <c r="A132" s="317" t="s">
        <v>416</v>
      </c>
      <c r="B132" s="318">
        <v>12.75</v>
      </c>
      <c r="C132" s="318">
        <v>0</v>
      </c>
      <c r="D132" s="318">
        <v>0</v>
      </c>
      <c r="E132" s="318">
        <v>0</v>
      </c>
      <c r="F132" s="318">
        <v>0</v>
      </c>
      <c r="G132" s="318">
        <v>12.75</v>
      </c>
      <c r="H132" s="318">
        <v>0</v>
      </c>
      <c r="I132" s="318">
        <v>12.75</v>
      </c>
      <c r="J132" s="318">
        <v>0</v>
      </c>
      <c r="K132" s="319">
        <v>0</v>
      </c>
      <c r="L132" s="320">
        <v>38.25</v>
      </c>
      <c r="M132" s="320">
        <v>3.8250000000000002</v>
      </c>
    </row>
    <row r="133" spans="1:13" x14ac:dyDescent="0.25">
      <c r="A133" s="317" t="s">
        <v>204</v>
      </c>
      <c r="B133" s="318">
        <v>0</v>
      </c>
      <c r="C133" s="318">
        <v>0</v>
      </c>
      <c r="D133" s="318">
        <v>0</v>
      </c>
      <c r="E133" s="318">
        <v>10</v>
      </c>
      <c r="F133" s="318">
        <v>0</v>
      </c>
      <c r="G133" s="318">
        <v>0</v>
      </c>
      <c r="H133" s="318">
        <v>10</v>
      </c>
      <c r="I133" s="318">
        <v>16</v>
      </c>
      <c r="J133" s="318">
        <v>0</v>
      </c>
      <c r="K133" s="319">
        <v>0</v>
      </c>
      <c r="L133" s="320">
        <v>36</v>
      </c>
      <c r="M133" s="320">
        <v>3.6</v>
      </c>
    </row>
    <row r="134" spans="1:13" x14ac:dyDescent="0.25">
      <c r="A134" s="317" t="s">
        <v>417</v>
      </c>
      <c r="B134" s="318">
        <v>0</v>
      </c>
      <c r="C134" s="318">
        <v>0</v>
      </c>
      <c r="D134" s="318">
        <v>2.25</v>
      </c>
      <c r="E134" s="318">
        <v>0</v>
      </c>
      <c r="F134" s="318">
        <v>0</v>
      </c>
      <c r="G134" s="318">
        <v>0</v>
      </c>
      <c r="H134" s="318">
        <v>0</v>
      </c>
      <c r="I134" s="318">
        <v>2.25</v>
      </c>
      <c r="J134" s="318">
        <v>0</v>
      </c>
      <c r="K134" s="319">
        <v>0</v>
      </c>
      <c r="L134" s="320">
        <v>4.5</v>
      </c>
      <c r="M134" s="320">
        <v>0.45</v>
      </c>
    </row>
    <row r="135" spans="1:13" x14ac:dyDescent="0.25">
      <c r="A135" s="317" t="s">
        <v>24</v>
      </c>
      <c r="B135" s="318">
        <v>75</v>
      </c>
      <c r="C135" s="318">
        <v>282.04000000000002</v>
      </c>
      <c r="D135" s="318">
        <v>117</v>
      </c>
      <c r="E135" s="318">
        <v>140</v>
      </c>
      <c r="F135" s="318">
        <v>240.36</v>
      </c>
      <c r="G135" s="318">
        <v>120.6</v>
      </c>
      <c r="H135" s="318">
        <v>245.36</v>
      </c>
      <c r="I135" s="318">
        <v>136</v>
      </c>
      <c r="J135" s="318">
        <v>166.68</v>
      </c>
      <c r="K135" s="319">
        <v>282.56</v>
      </c>
      <c r="L135" s="320">
        <v>1805.6000000000001</v>
      </c>
      <c r="M135" s="320">
        <v>180.56</v>
      </c>
    </row>
    <row r="136" spans="1:13" x14ac:dyDescent="0.25">
      <c r="A136" s="317" t="s">
        <v>199</v>
      </c>
      <c r="B136" s="318">
        <v>0</v>
      </c>
      <c r="C136" s="318">
        <v>0</v>
      </c>
      <c r="D136" s="318">
        <v>0</v>
      </c>
      <c r="E136" s="318">
        <v>103.5</v>
      </c>
      <c r="F136" s="318">
        <v>0</v>
      </c>
      <c r="G136" s="318">
        <v>0</v>
      </c>
      <c r="H136" s="318">
        <v>0</v>
      </c>
      <c r="I136" s="318">
        <v>0</v>
      </c>
      <c r="J136" s="318">
        <v>103.5</v>
      </c>
      <c r="K136" s="319">
        <v>0</v>
      </c>
      <c r="L136" s="320">
        <v>207</v>
      </c>
      <c r="M136" s="320">
        <v>20.7</v>
      </c>
    </row>
    <row r="137" spans="1:13" x14ac:dyDescent="0.25">
      <c r="A137" s="317" t="s">
        <v>165</v>
      </c>
      <c r="B137" s="318">
        <v>0</v>
      </c>
      <c r="C137" s="318">
        <v>0</v>
      </c>
      <c r="D137" s="318">
        <v>103.64</v>
      </c>
      <c r="E137" s="318">
        <v>0</v>
      </c>
      <c r="F137" s="318">
        <v>0</v>
      </c>
      <c r="G137" s="318">
        <v>103.64</v>
      </c>
      <c r="H137" s="318">
        <v>0</v>
      </c>
      <c r="I137" s="318">
        <v>0</v>
      </c>
      <c r="J137" s="318">
        <v>0</v>
      </c>
      <c r="K137" s="319">
        <v>0</v>
      </c>
      <c r="L137" s="320">
        <v>207.28</v>
      </c>
      <c r="M137" s="320">
        <v>20.728000000000002</v>
      </c>
    </row>
    <row r="138" spans="1:13" x14ac:dyDescent="0.25">
      <c r="A138" s="317" t="s">
        <v>82</v>
      </c>
      <c r="B138" s="318">
        <v>103.5</v>
      </c>
      <c r="C138" s="318">
        <v>0</v>
      </c>
      <c r="D138" s="318">
        <v>0</v>
      </c>
      <c r="E138" s="318">
        <v>0</v>
      </c>
      <c r="F138" s="318">
        <v>0</v>
      </c>
      <c r="G138" s="318">
        <v>0</v>
      </c>
      <c r="H138" s="318">
        <v>0</v>
      </c>
      <c r="I138" s="318">
        <v>103.5</v>
      </c>
      <c r="J138" s="318">
        <v>0</v>
      </c>
      <c r="K138" s="319">
        <v>0</v>
      </c>
      <c r="L138" s="320">
        <v>207</v>
      </c>
      <c r="M138" s="320">
        <v>20.7</v>
      </c>
    </row>
    <row r="139" spans="1:13" x14ac:dyDescent="0.25">
      <c r="A139" s="317" t="s">
        <v>418</v>
      </c>
      <c r="B139" s="318">
        <v>0</v>
      </c>
      <c r="C139" s="318">
        <v>10</v>
      </c>
      <c r="D139" s="318">
        <v>0</v>
      </c>
      <c r="E139" s="318">
        <v>0</v>
      </c>
      <c r="F139" s="318">
        <v>0</v>
      </c>
      <c r="G139" s="318">
        <v>0</v>
      </c>
      <c r="H139" s="318">
        <v>0</v>
      </c>
      <c r="I139" s="318">
        <v>0</v>
      </c>
      <c r="J139" s="318">
        <v>10</v>
      </c>
      <c r="K139" s="319">
        <v>0</v>
      </c>
      <c r="L139" s="320">
        <v>20</v>
      </c>
      <c r="M139" s="320">
        <v>2</v>
      </c>
    </row>
    <row r="140" spans="1:13" x14ac:dyDescent="0.25">
      <c r="A140" s="317" t="s">
        <v>116</v>
      </c>
      <c r="B140" s="318">
        <v>0</v>
      </c>
      <c r="C140" s="318">
        <v>14.5</v>
      </c>
      <c r="D140" s="318">
        <v>5.13</v>
      </c>
      <c r="E140" s="318">
        <v>7.88</v>
      </c>
      <c r="F140" s="318">
        <v>5</v>
      </c>
      <c r="G140" s="318">
        <v>5</v>
      </c>
      <c r="H140" s="318">
        <v>6.63</v>
      </c>
      <c r="I140" s="318">
        <v>5</v>
      </c>
      <c r="J140" s="318">
        <v>9.5</v>
      </c>
      <c r="K140" s="319">
        <v>13.3</v>
      </c>
      <c r="L140" s="320">
        <v>71.94</v>
      </c>
      <c r="M140" s="320">
        <v>7.194</v>
      </c>
    </row>
    <row r="141" spans="1:13" x14ac:dyDescent="0.25">
      <c r="A141" s="317" t="s">
        <v>133</v>
      </c>
      <c r="B141" s="318">
        <v>0</v>
      </c>
      <c r="C141" s="318">
        <v>72.849999999999994</v>
      </c>
      <c r="D141" s="318">
        <v>0</v>
      </c>
      <c r="E141" s="318">
        <v>72.52</v>
      </c>
      <c r="F141" s="318">
        <v>0</v>
      </c>
      <c r="G141" s="318">
        <v>0</v>
      </c>
      <c r="H141" s="318">
        <v>72.52</v>
      </c>
      <c r="I141" s="318">
        <v>0</v>
      </c>
      <c r="J141" s="318">
        <v>72.849999999999994</v>
      </c>
      <c r="K141" s="319">
        <v>0</v>
      </c>
      <c r="L141" s="320">
        <v>290.74</v>
      </c>
      <c r="M141" s="320">
        <v>29.074000000000002</v>
      </c>
    </row>
    <row r="142" spans="1:13" x14ac:dyDescent="0.25">
      <c r="A142" s="317" t="s">
        <v>258</v>
      </c>
      <c r="B142" s="318">
        <v>0</v>
      </c>
      <c r="C142" s="318">
        <v>0</v>
      </c>
      <c r="D142" s="318">
        <v>0</v>
      </c>
      <c r="E142" s="318">
        <v>34</v>
      </c>
      <c r="F142" s="318">
        <v>0</v>
      </c>
      <c r="G142" s="318">
        <v>0</v>
      </c>
      <c r="H142" s="318">
        <v>0</v>
      </c>
      <c r="I142" s="318">
        <v>33.799999999999997</v>
      </c>
      <c r="J142" s="318">
        <v>0</v>
      </c>
      <c r="K142" s="319">
        <v>0</v>
      </c>
      <c r="L142" s="320">
        <v>67.8</v>
      </c>
      <c r="M142" s="320">
        <v>6.7799999999999994</v>
      </c>
    </row>
    <row r="143" spans="1:13" x14ac:dyDescent="0.25">
      <c r="A143" s="317" t="s">
        <v>119</v>
      </c>
      <c r="B143" s="318">
        <v>34.299999999999997</v>
      </c>
      <c r="C143" s="318">
        <v>20</v>
      </c>
      <c r="D143" s="318">
        <v>11.4</v>
      </c>
      <c r="E143" s="318">
        <v>0</v>
      </c>
      <c r="F143" s="318">
        <v>45.93</v>
      </c>
      <c r="G143" s="318">
        <v>47.8</v>
      </c>
      <c r="H143" s="318">
        <v>50.2</v>
      </c>
      <c r="I143" s="318">
        <v>0</v>
      </c>
      <c r="J143" s="318">
        <v>37.14</v>
      </c>
      <c r="K143" s="319">
        <v>0</v>
      </c>
      <c r="L143" s="320">
        <v>246.76999999999998</v>
      </c>
      <c r="M143" s="320">
        <v>24.677</v>
      </c>
    </row>
    <row r="144" spans="1:13" x14ac:dyDescent="0.25">
      <c r="A144" s="317" t="s">
        <v>157</v>
      </c>
      <c r="B144" s="318">
        <v>65.69</v>
      </c>
      <c r="C144" s="318">
        <v>21.649000000000001</v>
      </c>
      <c r="D144" s="318">
        <v>56</v>
      </c>
      <c r="E144" s="318">
        <v>0</v>
      </c>
      <c r="F144" s="318">
        <v>94.54</v>
      </c>
      <c r="G144" s="318">
        <v>60.15</v>
      </c>
      <c r="H144" s="318">
        <v>22.61</v>
      </c>
      <c r="I144" s="318">
        <v>48.46</v>
      </c>
      <c r="J144" s="318">
        <v>22.61</v>
      </c>
      <c r="K144" s="319">
        <v>0</v>
      </c>
      <c r="L144" s="320">
        <v>391.709</v>
      </c>
      <c r="M144" s="320">
        <v>39.170900000000003</v>
      </c>
    </row>
    <row r="145" spans="1:13" x14ac:dyDescent="0.25">
      <c r="A145" s="322" t="s">
        <v>419</v>
      </c>
      <c r="B145" s="318">
        <v>0</v>
      </c>
      <c r="C145" s="318">
        <v>0</v>
      </c>
      <c r="D145" s="318">
        <v>0</v>
      </c>
      <c r="E145" s="318">
        <v>0</v>
      </c>
      <c r="F145" s="318">
        <v>0</v>
      </c>
      <c r="G145" s="318">
        <v>0</v>
      </c>
      <c r="H145" s="318">
        <v>0</v>
      </c>
      <c r="I145" s="318">
        <v>0</v>
      </c>
      <c r="J145" s="318">
        <v>0</v>
      </c>
      <c r="K145" s="319">
        <v>0</v>
      </c>
      <c r="L145" s="320">
        <v>0</v>
      </c>
      <c r="M145" s="320">
        <v>0</v>
      </c>
    </row>
    <row r="146" spans="1:13" x14ac:dyDescent="0.25">
      <c r="A146" s="317" t="s">
        <v>280</v>
      </c>
      <c r="B146" s="318">
        <v>0</v>
      </c>
      <c r="C146" s="318">
        <v>0</v>
      </c>
      <c r="D146" s="318">
        <v>0</v>
      </c>
      <c r="E146" s="318">
        <v>0</v>
      </c>
      <c r="F146" s="318">
        <v>0</v>
      </c>
      <c r="G146" s="318">
        <v>0</v>
      </c>
      <c r="H146" s="318">
        <v>0</v>
      </c>
      <c r="I146" s="318">
        <v>0</v>
      </c>
      <c r="J146" s="318">
        <v>0</v>
      </c>
      <c r="K146" s="319">
        <v>75.87</v>
      </c>
      <c r="L146" s="320">
        <v>75.87</v>
      </c>
      <c r="M146" s="320">
        <v>7.5870000000000006</v>
      </c>
    </row>
    <row r="147" spans="1:13" x14ac:dyDescent="0.25">
      <c r="A147" s="317" t="s">
        <v>104</v>
      </c>
      <c r="B147" s="318">
        <v>0</v>
      </c>
      <c r="C147" s="318">
        <v>5.0999999999999996</v>
      </c>
      <c r="D147" s="318">
        <v>0</v>
      </c>
      <c r="E147" s="318">
        <v>5.0999999999999996</v>
      </c>
      <c r="F147" s="318">
        <v>0</v>
      </c>
      <c r="G147" s="318">
        <v>5.0999999999999996</v>
      </c>
      <c r="H147" s="318">
        <v>0</v>
      </c>
      <c r="I147" s="318">
        <v>5.0999999999999996</v>
      </c>
      <c r="J147" s="318">
        <v>0</v>
      </c>
      <c r="K147" s="319">
        <v>19.5</v>
      </c>
      <c r="L147" s="320">
        <v>39.9</v>
      </c>
      <c r="M147" s="320">
        <v>3.9899999999999998</v>
      </c>
    </row>
    <row r="148" spans="1:13" ht="15.75" x14ac:dyDescent="0.25">
      <c r="A148" s="323" t="s">
        <v>430</v>
      </c>
      <c r="B148" s="318">
        <v>0</v>
      </c>
      <c r="C148" s="318">
        <v>0</v>
      </c>
      <c r="D148" s="318">
        <v>0</v>
      </c>
      <c r="E148" s="318">
        <v>0</v>
      </c>
      <c r="F148" s="318">
        <v>0</v>
      </c>
      <c r="G148" s="318">
        <v>0</v>
      </c>
      <c r="H148" s="318">
        <v>0</v>
      </c>
      <c r="I148" s="318">
        <v>0</v>
      </c>
      <c r="J148" s="318">
        <v>0</v>
      </c>
      <c r="K148" s="319">
        <v>0</v>
      </c>
      <c r="L148" s="320">
        <v>0</v>
      </c>
      <c r="M148" s="320">
        <v>0</v>
      </c>
    </row>
    <row r="149" spans="1:13" x14ac:dyDescent="0.25">
      <c r="A149" s="317" t="s">
        <v>184</v>
      </c>
      <c r="B149" s="318">
        <v>0</v>
      </c>
      <c r="C149" s="318">
        <v>0</v>
      </c>
      <c r="D149" s="318">
        <v>0</v>
      </c>
      <c r="E149" s="318">
        <v>1.3</v>
      </c>
      <c r="F149" s="318">
        <v>0</v>
      </c>
      <c r="G149" s="318">
        <v>0</v>
      </c>
      <c r="H149" s="318">
        <v>1.3</v>
      </c>
      <c r="I149" s="318">
        <v>0</v>
      </c>
      <c r="J149" s="318">
        <v>0</v>
      </c>
      <c r="K149" s="319">
        <v>1.3</v>
      </c>
      <c r="L149" s="320">
        <v>3.9000000000000004</v>
      </c>
      <c r="M149" s="320">
        <v>0.39</v>
      </c>
    </row>
    <row r="150" spans="1:13" x14ac:dyDescent="0.25">
      <c r="A150" s="317" t="s">
        <v>100</v>
      </c>
      <c r="B150" s="318">
        <v>0</v>
      </c>
      <c r="C150" s="318">
        <v>1.3</v>
      </c>
      <c r="D150" s="318">
        <v>0</v>
      </c>
      <c r="E150" s="318">
        <v>0</v>
      </c>
      <c r="F150" s="318">
        <v>1.3</v>
      </c>
      <c r="G150" s="318">
        <v>0</v>
      </c>
      <c r="H150" s="318">
        <v>0</v>
      </c>
      <c r="I150" s="318">
        <v>0</v>
      </c>
      <c r="J150" s="318">
        <v>1.3</v>
      </c>
      <c r="K150" s="319">
        <v>0</v>
      </c>
      <c r="L150" s="320">
        <v>3.9000000000000004</v>
      </c>
      <c r="M150" s="320">
        <v>0.39</v>
      </c>
    </row>
    <row r="151" spans="1:13" ht="15.75" x14ac:dyDescent="0.25">
      <c r="A151" s="324" t="s">
        <v>421</v>
      </c>
      <c r="B151" s="318">
        <v>0</v>
      </c>
      <c r="C151" s="318">
        <v>0</v>
      </c>
      <c r="D151" s="318">
        <v>0</v>
      </c>
      <c r="E151" s="318">
        <v>0</v>
      </c>
      <c r="F151" s="318">
        <v>0</v>
      </c>
      <c r="G151" s="318">
        <v>0</v>
      </c>
      <c r="H151" s="318">
        <v>0</v>
      </c>
      <c r="I151" s="318">
        <v>0</v>
      </c>
      <c r="J151" s="318">
        <v>0</v>
      </c>
      <c r="K151" s="319">
        <v>0</v>
      </c>
      <c r="L151" s="320">
        <v>0</v>
      </c>
      <c r="M151" s="320">
        <v>0</v>
      </c>
    </row>
    <row r="152" spans="1:13" x14ac:dyDescent="0.25">
      <c r="A152" s="317" t="s">
        <v>215</v>
      </c>
      <c r="B152" s="318">
        <v>0</v>
      </c>
      <c r="C152" s="318">
        <v>0</v>
      </c>
      <c r="D152" s="318">
        <v>0</v>
      </c>
      <c r="E152" s="318">
        <v>0</v>
      </c>
      <c r="F152" s="318">
        <v>10</v>
      </c>
      <c r="G152" s="318">
        <v>0</v>
      </c>
      <c r="H152" s="318">
        <v>0</v>
      </c>
      <c r="I152" s="318">
        <v>0</v>
      </c>
      <c r="J152" s="318">
        <v>10</v>
      </c>
      <c r="K152" s="319">
        <v>0</v>
      </c>
      <c r="L152" s="320">
        <v>20</v>
      </c>
      <c r="M152" s="320">
        <v>2</v>
      </c>
    </row>
    <row r="153" spans="1:13" x14ac:dyDescent="0.25">
      <c r="A153" s="317" t="s">
        <v>27</v>
      </c>
      <c r="B153" s="318">
        <v>2.6</v>
      </c>
      <c r="C153" s="318">
        <v>2.3400000000000003</v>
      </c>
      <c r="D153" s="318">
        <v>3.5</v>
      </c>
      <c r="E153" s="318">
        <v>1.5</v>
      </c>
      <c r="F153" s="318">
        <v>2.2999999999999998</v>
      </c>
      <c r="G153" s="318">
        <v>3.1</v>
      </c>
      <c r="H153" s="318">
        <v>2.5</v>
      </c>
      <c r="I153" s="318">
        <v>5.4</v>
      </c>
      <c r="J153" s="318">
        <v>2.86</v>
      </c>
      <c r="K153" s="319">
        <v>3.18</v>
      </c>
      <c r="L153" s="320">
        <v>29.28</v>
      </c>
      <c r="M153" s="320">
        <v>2.9279999999999999</v>
      </c>
    </row>
    <row r="154" spans="1:13" ht="15.75" x14ac:dyDescent="0.25">
      <c r="A154" s="324" t="s">
        <v>126</v>
      </c>
      <c r="B154" s="318">
        <v>0</v>
      </c>
      <c r="C154" s="318">
        <v>10</v>
      </c>
      <c r="D154" s="318">
        <v>0</v>
      </c>
      <c r="E154" s="318">
        <v>0</v>
      </c>
      <c r="F154" s="318">
        <v>0</v>
      </c>
      <c r="G154" s="318">
        <v>0</v>
      </c>
      <c r="H154" s="318">
        <v>10</v>
      </c>
      <c r="I154" s="318">
        <v>0</v>
      </c>
      <c r="J154" s="318">
        <v>0</v>
      </c>
      <c r="K154" s="319">
        <v>0</v>
      </c>
      <c r="L154" s="320">
        <v>20</v>
      </c>
      <c r="M154" s="320">
        <v>2</v>
      </c>
    </row>
    <row r="155" spans="1:13" x14ac:dyDescent="0.25">
      <c r="A155" s="317" t="s">
        <v>158</v>
      </c>
      <c r="B155" s="318">
        <v>0</v>
      </c>
      <c r="C155" s="318">
        <v>0</v>
      </c>
      <c r="D155" s="318">
        <v>5</v>
      </c>
      <c r="E155" s="318">
        <v>0</v>
      </c>
      <c r="F155" s="318">
        <v>0</v>
      </c>
      <c r="G155" s="318">
        <v>4</v>
      </c>
      <c r="H155" s="318">
        <v>1.7</v>
      </c>
      <c r="I155" s="318">
        <v>0</v>
      </c>
      <c r="J155" s="318">
        <v>0</v>
      </c>
      <c r="K155" s="319">
        <v>0</v>
      </c>
      <c r="L155" s="320">
        <v>10.7</v>
      </c>
      <c r="M155" s="320">
        <v>1.0699999999999998</v>
      </c>
    </row>
    <row r="156" spans="1:13" x14ac:dyDescent="0.25">
      <c r="A156" s="317" t="s">
        <v>198</v>
      </c>
      <c r="B156" s="318">
        <v>0</v>
      </c>
      <c r="C156" s="318">
        <v>0</v>
      </c>
      <c r="D156" s="318">
        <v>0</v>
      </c>
      <c r="E156" s="318">
        <v>21</v>
      </c>
      <c r="F156" s="318">
        <v>0</v>
      </c>
      <c r="G156" s="318">
        <v>0</v>
      </c>
      <c r="H156" s="318">
        <v>0</v>
      </c>
      <c r="I156" s="318">
        <v>0</v>
      </c>
      <c r="J156" s="318">
        <v>0</v>
      </c>
      <c r="K156" s="319">
        <v>0</v>
      </c>
      <c r="L156" s="320">
        <v>21</v>
      </c>
      <c r="M156" s="320">
        <v>2.1</v>
      </c>
    </row>
    <row r="157" spans="1:13" x14ac:dyDescent="0.25">
      <c r="A157" s="325" t="s">
        <v>422</v>
      </c>
      <c r="B157" s="326">
        <v>44.5</v>
      </c>
      <c r="C157" s="326">
        <v>26.7</v>
      </c>
      <c r="D157" s="326">
        <v>28</v>
      </c>
      <c r="E157" s="326">
        <v>32.78</v>
      </c>
      <c r="F157" s="326">
        <v>45.5</v>
      </c>
      <c r="G157" s="326">
        <v>46</v>
      </c>
      <c r="H157" s="326">
        <v>43.98</v>
      </c>
      <c r="I157" s="326">
        <v>27.7</v>
      </c>
      <c r="J157" s="326">
        <v>35.700000000000003</v>
      </c>
      <c r="K157" s="326">
        <v>54.9</v>
      </c>
      <c r="L157" s="327">
        <v>385.76</v>
      </c>
      <c r="M157" s="327">
        <v>38.576000000000001</v>
      </c>
    </row>
    <row r="158" spans="1:13" x14ac:dyDescent="0.25">
      <c r="A158" s="325" t="s">
        <v>423</v>
      </c>
      <c r="B158" s="326">
        <v>78.02</v>
      </c>
      <c r="C158" s="326">
        <v>87.007999999999996</v>
      </c>
      <c r="D158" s="326">
        <v>245.489</v>
      </c>
      <c r="E158" s="326">
        <v>106.22499999999999</v>
      </c>
      <c r="F158" s="326">
        <v>281.83000000000004</v>
      </c>
      <c r="G158" s="326">
        <v>113.535</v>
      </c>
      <c r="H158" s="326">
        <v>64.47999999999999</v>
      </c>
      <c r="I158" s="326">
        <v>187.7</v>
      </c>
      <c r="J158" s="326">
        <v>79.92</v>
      </c>
      <c r="K158" s="326">
        <v>106.08</v>
      </c>
      <c r="L158" s="327">
        <v>1350.287</v>
      </c>
      <c r="M158" s="327">
        <v>135.02870000000001</v>
      </c>
    </row>
    <row r="159" spans="1:13" x14ac:dyDescent="0.25">
      <c r="A159" s="325" t="s">
        <v>424</v>
      </c>
      <c r="B159" s="326">
        <v>0</v>
      </c>
      <c r="C159" s="326">
        <v>135</v>
      </c>
      <c r="D159" s="326">
        <v>0</v>
      </c>
      <c r="E159" s="326">
        <v>96.9</v>
      </c>
      <c r="F159" s="326">
        <v>38.1</v>
      </c>
      <c r="G159" s="326">
        <v>96.9</v>
      </c>
      <c r="H159" s="326">
        <v>38.1</v>
      </c>
      <c r="I159" s="326">
        <v>96.9</v>
      </c>
      <c r="J159" s="326">
        <v>0</v>
      </c>
      <c r="K159" s="326">
        <v>101</v>
      </c>
      <c r="L159" s="327">
        <v>602.9</v>
      </c>
      <c r="M159" s="327">
        <v>60.29</v>
      </c>
    </row>
    <row r="160" spans="1:13" x14ac:dyDescent="0.25">
      <c r="A160" s="325" t="s">
        <v>425</v>
      </c>
      <c r="B160" s="326">
        <v>12.75</v>
      </c>
      <c r="C160" s="326">
        <v>0</v>
      </c>
      <c r="D160" s="326">
        <v>15.3</v>
      </c>
      <c r="E160" s="326">
        <v>10</v>
      </c>
      <c r="F160" s="326">
        <v>0</v>
      </c>
      <c r="G160" s="326">
        <v>12.75</v>
      </c>
      <c r="H160" s="326">
        <v>10</v>
      </c>
      <c r="I160" s="326">
        <v>28.75</v>
      </c>
      <c r="J160" s="326">
        <v>0</v>
      </c>
      <c r="K160" s="326">
        <v>15.3</v>
      </c>
      <c r="L160" s="327">
        <v>104.85</v>
      </c>
      <c r="M160" s="327">
        <v>10.484999999999999</v>
      </c>
    </row>
    <row r="161" spans="1:13" x14ac:dyDescent="0.25">
      <c r="A161" s="325" t="s">
        <v>426</v>
      </c>
      <c r="B161" s="326">
        <v>178.5</v>
      </c>
      <c r="C161" s="326">
        <v>292.04000000000002</v>
      </c>
      <c r="D161" s="326">
        <v>220.64</v>
      </c>
      <c r="E161" s="326">
        <v>243.5</v>
      </c>
      <c r="F161" s="326">
        <v>240.36</v>
      </c>
      <c r="G161" s="326">
        <v>224.24</v>
      </c>
      <c r="H161" s="326">
        <v>245.36</v>
      </c>
      <c r="I161" s="326">
        <v>239.5</v>
      </c>
      <c r="J161" s="326">
        <v>280.18</v>
      </c>
      <c r="K161" s="326">
        <v>282.56</v>
      </c>
      <c r="L161" s="327">
        <v>2446.8799999999997</v>
      </c>
      <c r="M161" s="327">
        <v>244.68799999999996</v>
      </c>
    </row>
    <row r="162" spans="1:13" x14ac:dyDescent="0.25">
      <c r="A162" s="328" t="s">
        <v>258</v>
      </c>
      <c r="B162" s="326">
        <v>34.299999999999997</v>
      </c>
      <c r="C162" s="326">
        <v>20</v>
      </c>
      <c r="D162" s="326">
        <v>11.4</v>
      </c>
      <c r="E162" s="326">
        <v>34</v>
      </c>
      <c r="F162" s="326">
        <v>45.93</v>
      </c>
      <c r="G162" s="326">
        <v>47.8</v>
      </c>
      <c r="H162" s="326">
        <v>50.2</v>
      </c>
      <c r="I162" s="326">
        <v>33.799999999999997</v>
      </c>
      <c r="J162" s="326">
        <v>37.14</v>
      </c>
      <c r="K162" s="326">
        <v>0</v>
      </c>
      <c r="L162" s="327">
        <v>314.57</v>
      </c>
      <c r="M162" s="327">
        <v>31.457000000000001</v>
      </c>
    </row>
    <row r="163" spans="1:13" x14ac:dyDescent="0.25">
      <c r="A163" s="328" t="s">
        <v>427</v>
      </c>
      <c r="B163" s="326">
        <v>65.69</v>
      </c>
      <c r="C163" s="326">
        <v>21.649000000000001</v>
      </c>
      <c r="D163" s="326">
        <v>56</v>
      </c>
      <c r="E163" s="326">
        <v>0</v>
      </c>
      <c r="F163" s="326">
        <v>94.54</v>
      </c>
      <c r="G163" s="326">
        <v>60.15</v>
      </c>
      <c r="H163" s="326">
        <v>22.61</v>
      </c>
      <c r="I163" s="326">
        <v>48.46</v>
      </c>
      <c r="J163" s="326">
        <v>22.61</v>
      </c>
      <c r="K163" s="326">
        <v>75.87</v>
      </c>
      <c r="L163" s="327">
        <v>467.57900000000001</v>
      </c>
      <c r="M163" s="327">
        <v>46.757899999999999</v>
      </c>
    </row>
    <row r="164" spans="1:13" x14ac:dyDescent="0.25">
      <c r="A164" s="328" t="s">
        <v>402</v>
      </c>
      <c r="B164" s="326">
        <v>6</v>
      </c>
      <c r="C164" s="326">
        <v>0</v>
      </c>
      <c r="D164" s="326">
        <v>38.5</v>
      </c>
      <c r="E164" s="326">
        <v>0</v>
      </c>
      <c r="F164" s="326">
        <v>0</v>
      </c>
      <c r="G164" s="326">
        <v>38.5</v>
      </c>
      <c r="H164" s="326">
        <v>0</v>
      </c>
      <c r="I164" s="326">
        <v>14</v>
      </c>
      <c r="J164" s="326">
        <v>0</v>
      </c>
      <c r="K164" s="326">
        <v>0</v>
      </c>
      <c r="L164" s="327">
        <v>97</v>
      </c>
      <c r="M164" s="327">
        <v>9.6999999999999993</v>
      </c>
    </row>
    <row r="165" spans="1:13" x14ac:dyDescent="0.25">
      <c r="A165" s="328" t="s">
        <v>428</v>
      </c>
      <c r="B165" s="326">
        <v>49</v>
      </c>
      <c r="C165" s="326">
        <v>45</v>
      </c>
      <c r="D165" s="326">
        <v>54</v>
      </c>
      <c r="E165" s="326">
        <v>45</v>
      </c>
      <c r="F165" s="326">
        <v>45</v>
      </c>
      <c r="G165" s="326">
        <v>45</v>
      </c>
      <c r="H165" s="326">
        <v>59.4</v>
      </c>
      <c r="I165" s="326">
        <v>45</v>
      </c>
      <c r="J165" s="326">
        <v>49.3</v>
      </c>
      <c r="K165" s="330">
        <v>45</v>
      </c>
      <c r="L165" s="327">
        <v>481.7</v>
      </c>
      <c r="M165" s="327">
        <v>48.17</v>
      </c>
    </row>
    <row r="166" spans="1:13" x14ac:dyDescent="0.25">
      <c r="A166" s="328" t="s">
        <v>125</v>
      </c>
      <c r="B166" s="326">
        <v>0</v>
      </c>
      <c r="C166" s="326">
        <v>10</v>
      </c>
      <c r="D166" s="326">
        <v>0</v>
      </c>
      <c r="E166" s="326">
        <v>21</v>
      </c>
      <c r="F166" s="326">
        <v>10</v>
      </c>
      <c r="G166" s="326">
        <v>0</v>
      </c>
      <c r="H166" s="326">
        <v>10</v>
      </c>
      <c r="I166" s="326">
        <v>0</v>
      </c>
      <c r="J166" s="326">
        <v>10</v>
      </c>
      <c r="K166" s="326">
        <v>0</v>
      </c>
      <c r="L166" s="327">
        <v>61</v>
      </c>
      <c r="M166" s="327">
        <v>6.1</v>
      </c>
    </row>
    <row r="168" spans="1:13" x14ac:dyDescent="0.25">
      <c r="A168" s="294"/>
    </row>
  </sheetData>
  <pageMargins left="0.7" right="0.7" top="0.75" bottom="0.75" header="0.3" footer="0.3"/>
  <pageSetup paperSize="9" scale="27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I966"/>
  <sheetViews>
    <sheetView topLeftCell="A655" zoomScale="96" workbookViewId="0">
      <selection activeCell="I412" sqref="I412"/>
    </sheetView>
  </sheetViews>
  <sheetFormatPr defaultRowHeight="15" x14ac:dyDescent="0.25"/>
  <cols>
    <col min="1" max="1" width="47.5703125" style="1" customWidth="1"/>
    <col min="2" max="2" width="25.7109375" style="1" customWidth="1"/>
    <col min="3" max="3" width="13.42578125" style="331" customWidth="1"/>
    <col min="4" max="4" width="8.28515625" style="331" customWidth="1"/>
    <col min="5" max="5" width="10" style="1" customWidth="1"/>
    <col min="6" max="6" width="11.42578125" style="3" customWidth="1"/>
    <col min="7" max="7" width="10" style="3" customWidth="1"/>
    <col min="8" max="8" width="11.42578125" style="3" customWidth="1"/>
    <col min="9" max="9" width="12.140625" style="3" customWidth="1"/>
    <col min="10" max="10" width="19.85546875" style="332" customWidth="1"/>
    <col min="11" max="125" width="9.140625" style="6"/>
  </cols>
  <sheetData>
    <row r="1" spans="1:125" s="333" customFormat="1" x14ac:dyDescent="0.25">
      <c r="A1" s="5"/>
      <c r="B1" s="5"/>
      <c r="C1" s="9" t="s">
        <v>0</v>
      </c>
      <c r="D1" s="9"/>
      <c r="E1" s="9"/>
      <c r="F1" s="9"/>
      <c r="G1" s="9"/>
      <c r="H1" s="9"/>
      <c r="I1" s="9"/>
      <c r="J1" s="4"/>
    </row>
    <row r="2" spans="1:125" s="333" customFormat="1" x14ac:dyDescent="0.25">
      <c r="A2" s="5"/>
      <c r="B2" s="5"/>
      <c r="C2" s="10" t="s">
        <v>1</v>
      </c>
      <c r="D2" s="10"/>
      <c r="E2" s="10"/>
      <c r="F2" s="10"/>
      <c r="G2" s="10"/>
      <c r="H2" s="10"/>
      <c r="I2" s="10"/>
      <c r="J2" s="4"/>
    </row>
    <row r="3" spans="1:125" s="333" customFormat="1" x14ac:dyDescent="0.25">
      <c r="A3" s="5"/>
      <c r="B3" s="5"/>
      <c r="C3" s="10" t="s">
        <v>431</v>
      </c>
      <c r="D3" s="10"/>
      <c r="E3" s="10"/>
      <c r="F3" s="10"/>
      <c r="G3" s="10"/>
      <c r="H3" s="10"/>
      <c r="I3" s="10"/>
      <c r="J3" s="4"/>
    </row>
    <row r="4" spans="1:125" x14ac:dyDescent="0.25">
      <c r="A4" s="5"/>
      <c r="B4" s="5"/>
      <c r="C4" s="5"/>
      <c r="D4" s="5"/>
      <c r="E4" s="10"/>
      <c r="F4" s="10"/>
      <c r="G4" s="10"/>
      <c r="H4" s="10"/>
      <c r="I4" s="10"/>
      <c r="J4" s="66"/>
    </row>
    <row r="5" spans="1:125" x14ac:dyDescent="0.25">
      <c r="A5" s="1" t="s">
        <v>3</v>
      </c>
      <c r="C5" s="80"/>
      <c r="D5" s="1"/>
      <c r="J5" s="4"/>
    </row>
    <row r="6" spans="1:125" ht="26.25" customHeight="1" x14ac:dyDescent="0.25">
      <c r="A6" s="423" t="s">
        <v>4</v>
      </c>
      <c r="B6" s="424"/>
      <c r="C6" s="425" t="s">
        <v>5</v>
      </c>
      <c r="D6" s="14" t="s">
        <v>6</v>
      </c>
      <c r="E6" s="15" t="s">
        <v>6</v>
      </c>
      <c r="F6" s="398" t="s">
        <v>7</v>
      </c>
      <c r="G6" s="399"/>
      <c r="H6" s="400"/>
      <c r="I6" s="14" t="s">
        <v>8</v>
      </c>
      <c r="J6" s="18" t="s">
        <v>9</v>
      </c>
    </row>
    <row r="7" spans="1:125" x14ac:dyDescent="0.25">
      <c r="A7" s="428" t="s">
        <v>10</v>
      </c>
      <c r="B7" s="429"/>
      <c r="C7" s="426"/>
      <c r="D7" s="22" t="s">
        <v>11</v>
      </c>
      <c r="E7" s="23" t="s">
        <v>11</v>
      </c>
      <c r="F7" s="24"/>
      <c r="G7" s="25"/>
      <c r="H7" s="26"/>
      <c r="I7" s="22" t="s">
        <v>12</v>
      </c>
      <c r="J7" s="27"/>
    </row>
    <row r="8" spans="1:125" x14ac:dyDescent="0.25">
      <c r="A8" s="430"/>
      <c r="B8" s="431"/>
      <c r="C8" s="427"/>
      <c r="D8" s="31" t="s">
        <v>13</v>
      </c>
      <c r="E8" s="31" t="s">
        <v>14</v>
      </c>
      <c r="F8" s="31" t="s">
        <v>15</v>
      </c>
      <c r="G8" s="31" t="s">
        <v>16</v>
      </c>
      <c r="H8" s="32" t="s">
        <v>17</v>
      </c>
      <c r="I8" s="32" t="s">
        <v>18</v>
      </c>
      <c r="J8" s="33"/>
    </row>
    <row r="9" spans="1:125" x14ac:dyDescent="0.25">
      <c r="A9" s="58"/>
      <c r="B9" s="59" t="s">
        <v>19</v>
      </c>
      <c r="C9" s="60"/>
      <c r="D9" s="96"/>
      <c r="E9" s="334"/>
      <c r="F9" s="38"/>
      <c r="G9" s="38"/>
      <c r="H9" s="39"/>
      <c r="I9" s="38"/>
      <c r="J9" s="18"/>
    </row>
    <row r="10" spans="1:125" s="40" customFormat="1" x14ac:dyDescent="0.25">
      <c r="A10" s="34" t="s">
        <v>330</v>
      </c>
      <c r="B10" s="1"/>
      <c r="C10" s="35" t="s">
        <v>331</v>
      </c>
      <c r="D10" s="38"/>
      <c r="E10" s="38"/>
      <c r="F10" s="36">
        <v>7.5</v>
      </c>
      <c r="G10" s="38">
        <v>7.5</v>
      </c>
      <c r="H10" s="38">
        <v>18.399999999999999</v>
      </c>
      <c r="I10" s="36">
        <v>171.1</v>
      </c>
      <c r="J10" s="27" t="s">
        <v>22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</row>
    <row r="11" spans="1:125" s="40" customFormat="1" x14ac:dyDescent="0.25">
      <c r="A11" s="34"/>
      <c r="B11" s="1" t="s">
        <v>23</v>
      </c>
      <c r="C11" s="35"/>
      <c r="D11" s="38">
        <v>15</v>
      </c>
      <c r="E11" s="38">
        <v>15</v>
      </c>
      <c r="F11" s="38"/>
      <c r="G11" s="3"/>
      <c r="H11" s="38"/>
      <c r="I11" s="3"/>
      <c r="J11" s="27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</row>
    <row r="12" spans="1:125" s="40" customFormat="1" x14ac:dyDescent="0.25">
      <c r="A12" s="34"/>
      <c r="B12" s="1" t="s">
        <v>24</v>
      </c>
      <c r="C12" s="35"/>
      <c r="D12" s="38">
        <v>75</v>
      </c>
      <c r="E12" s="38">
        <v>75</v>
      </c>
      <c r="F12" s="38"/>
      <c r="G12" s="3"/>
      <c r="H12" s="38"/>
      <c r="I12" s="3"/>
      <c r="J12" s="27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</row>
    <row r="13" spans="1:125" s="40" customFormat="1" x14ac:dyDescent="0.25">
      <c r="A13" s="34"/>
      <c r="B13" s="1" t="s">
        <v>33</v>
      </c>
      <c r="C13" s="35"/>
      <c r="D13" s="38">
        <v>57</v>
      </c>
      <c r="E13" s="38">
        <v>57</v>
      </c>
      <c r="F13" s="38"/>
      <c r="G13" s="3"/>
      <c r="H13" s="38"/>
      <c r="I13" s="3"/>
      <c r="J13" s="27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</row>
    <row r="14" spans="1:125" s="40" customFormat="1" x14ac:dyDescent="0.25">
      <c r="A14" s="34"/>
      <c r="B14" s="1" t="s">
        <v>74</v>
      </c>
      <c r="C14" s="35"/>
      <c r="D14" s="38">
        <v>2</v>
      </c>
      <c r="E14" s="38">
        <v>2</v>
      </c>
      <c r="F14" s="38"/>
      <c r="G14" s="3"/>
      <c r="H14" s="38"/>
      <c r="I14" s="3"/>
      <c r="J14" s="27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</row>
    <row r="15" spans="1:125" s="40" customFormat="1" x14ac:dyDescent="0.25">
      <c r="A15" s="34"/>
      <c r="B15" s="1" t="s">
        <v>27</v>
      </c>
      <c r="C15" s="35"/>
      <c r="D15" s="38">
        <v>0.8</v>
      </c>
      <c r="E15" s="38">
        <v>0.8</v>
      </c>
      <c r="F15" s="38"/>
      <c r="G15" s="3"/>
      <c r="H15" s="38"/>
      <c r="I15" s="3"/>
      <c r="J15" s="27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</row>
    <row r="16" spans="1:125" s="40" customFormat="1" x14ac:dyDescent="0.25">
      <c r="A16" s="34"/>
      <c r="B16" s="1" t="s">
        <v>28</v>
      </c>
      <c r="C16" s="35"/>
      <c r="D16" s="38">
        <v>3</v>
      </c>
      <c r="E16" s="38">
        <v>3</v>
      </c>
      <c r="F16" s="38"/>
      <c r="G16" s="3"/>
      <c r="H16" s="38"/>
      <c r="I16" s="3"/>
      <c r="J16" s="27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</row>
    <row r="17" spans="1:179" s="42" customFormat="1" x14ac:dyDescent="0.25">
      <c r="A17" s="43" t="s">
        <v>29</v>
      </c>
      <c r="B17" s="5"/>
      <c r="C17" s="44" t="s">
        <v>332</v>
      </c>
      <c r="D17" s="45"/>
      <c r="E17" s="46"/>
      <c r="F17" s="47">
        <v>0.05</v>
      </c>
      <c r="G17" s="48">
        <v>0.01</v>
      </c>
      <c r="H17" s="9">
        <v>4.42</v>
      </c>
      <c r="I17" s="48">
        <v>18</v>
      </c>
      <c r="J17" s="27" t="s">
        <v>31</v>
      </c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49"/>
      <c r="ET17" s="49"/>
      <c r="EU17" s="49"/>
      <c r="EV17" s="49"/>
      <c r="EW17" s="49"/>
      <c r="EX17" s="49"/>
      <c r="EY17" s="49"/>
      <c r="EZ17" s="49"/>
      <c r="FA17" s="49"/>
      <c r="FB17" s="49"/>
      <c r="FC17" s="49"/>
      <c r="FD17" s="49"/>
      <c r="FE17" s="49"/>
      <c r="FF17" s="49"/>
      <c r="FG17" s="49"/>
      <c r="FH17" s="49"/>
      <c r="FI17" s="49"/>
      <c r="FJ17" s="49"/>
      <c r="FK17" s="49"/>
      <c r="FL17" s="49"/>
      <c r="FM17" s="49"/>
      <c r="FN17" s="49"/>
      <c r="FO17" s="49"/>
      <c r="FP17" s="49"/>
      <c r="FQ17" s="49"/>
      <c r="FR17" s="49"/>
      <c r="FS17" s="49"/>
      <c r="FT17" s="49"/>
      <c r="FU17" s="49"/>
      <c r="FV17" s="49"/>
      <c r="FW17" s="49"/>
    </row>
    <row r="18" spans="1:179" s="42" customFormat="1" x14ac:dyDescent="0.25">
      <c r="A18" s="43"/>
      <c r="B18" s="5" t="s">
        <v>32</v>
      </c>
      <c r="C18" s="50"/>
      <c r="D18" s="10">
        <v>0.2</v>
      </c>
      <c r="E18" s="44">
        <v>0.2</v>
      </c>
      <c r="F18" s="47"/>
      <c r="G18" s="47"/>
      <c r="H18" s="48"/>
      <c r="I18" s="48"/>
      <c r="J18" s="27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49"/>
      <c r="EY18" s="49"/>
      <c r="EZ18" s="49"/>
      <c r="FA18" s="49"/>
      <c r="FB18" s="49"/>
      <c r="FC18" s="49"/>
      <c r="FD18" s="49"/>
      <c r="FE18" s="49"/>
      <c r="FF18" s="49"/>
      <c r="FG18" s="49"/>
      <c r="FH18" s="49"/>
      <c r="FI18" s="49"/>
      <c r="FJ18" s="49"/>
      <c r="FK18" s="49"/>
      <c r="FL18" s="49"/>
      <c r="FM18" s="49"/>
      <c r="FN18" s="49"/>
      <c r="FO18" s="49"/>
      <c r="FP18" s="49"/>
      <c r="FQ18" s="49"/>
      <c r="FR18" s="49"/>
      <c r="FS18" s="49"/>
      <c r="FT18" s="49"/>
      <c r="FU18" s="49"/>
      <c r="FV18" s="49"/>
      <c r="FW18" s="49"/>
    </row>
    <row r="19" spans="1:179" s="42" customFormat="1" x14ac:dyDescent="0.25">
      <c r="A19" s="43"/>
      <c r="B19" s="5" t="s">
        <v>26</v>
      </c>
      <c r="C19" s="50"/>
      <c r="D19" s="10">
        <v>4</v>
      </c>
      <c r="E19" s="44">
        <v>4</v>
      </c>
      <c r="F19" s="47"/>
      <c r="G19" s="47"/>
      <c r="H19" s="48"/>
      <c r="I19" s="47"/>
      <c r="J19" s="27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</row>
    <row r="20" spans="1:179" s="42" customFormat="1" x14ac:dyDescent="0.25">
      <c r="A20" s="43"/>
      <c r="B20" s="5" t="s">
        <v>33</v>
      </c>
      <c r="C20" s="50"/>
      <c r="D20" s="10">
        <v>160</v>
      </c>
      <c r="E20" s="44">
        <v>160</v>
      </c>
      <c r="F20" s="47"/>
      <c r="G20" s="47"/>
      <c r="H20" s="48"/>
      <c r="I20" s="47"/>
      <c r="J20" s="27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49"/>
      <c r="EZ20" s="49"/>
      <c r="FA20" s="49"/>
      <c r="FB20" s="49"/>
      <c r="FC20" s="49"/>
      <c r="FD20" s="49"/>
      <c r="FE20" s="49"/>
      <c r="FF20" s="49"/>
      <c r="FG20" s="49"/>
      <c r="FH20" s="49"/>
      <c r="FI20" s="49"/>
      <c r="FJ20" s="49"/>
      <c r="FK20" s="49"/>
      <c r="FL20" s="49"/>
      <c r="FM20" s="49"/>
      <c r="FN20" s="49"/>
      <c r="FO20" s="49"/>
      <c r="FP20" s="49"/>
      <c r="FQ20" s="49"/>
      <c r="FR20" s="49"/>
      <c r="FS20" s="49"/>
      <c r="FT20" s="49"/>
      <c r="FU20" s="49"/>
      <c r="FV20" s="49"/>
      <c r="FW20" s="49"/>
    </row>
    <row r="21" spans="1:179" ht="16.5" customHeight="1" x14ac:dyDescent="0.25">
      <c r="A21" s="34" t="s">
        <v>34</v>
      </c>
      <c r="C21" s="51" t="s">
        <v>35</v>
      </c>
      <c r="D21" s="34"/>
      <c r="E21" s="41"/>
      <c r="F21" s="96">
        <v>1.9</v>
      </c>
      <c r="G21" s="35">
        <v>4.4000000000000004</v>
      </c>
      <c r="H21" s="56">
        <v>13</v>
      </c>
      <c r="I21" s="35">
        <v>99</v>
      </c>
      <c r="J21" s="27" t="s">
        <v>36</v>
      </c>
    </row>
    <row r="22" spans="1:179" x14ac:dyDescent="0.25">
      <c r="A22" s="34"/>
      <c r="B22" s="1" t="s">
        <v>37</v>
      </c>
      <c r="C22" s="35"/>
      <c r="D22" s="96">
        <v>25</v>
      </c>
      <c r="E22" s="35">
        <v>25</v>
      </c>
      <c r="F22" s="96"/>
      <c r="G22" s="35"/>
      <c r="H22" s="35"/>
      <c r="I22" s="35"/>
      <c r="J22" s="27"/>
    </row>
    <row r="23" spans="1:179" x14ac:dyDescent="0.25">
      <c r="A23" s="34"/>
      <c r="B23" s="1" t="s">
        <v>28</v>
      </c>
      <c r="C23" s="35"/>
      <c r="D23" s="96">
        <v>5</v>
      </c>
      <c r="E23" s="35">
        <v>5</v>
      </c>
      <c r="F23" s="96" t="s">
        <v>38</v>
      </c>
      <c r="G23" s="35"/>
      <c r="H23" s="35"/>
      <c r="I23" s="35"/>
      <c r="J23" s="27"/>
    </row>
    <row r="24" spans="1:179" x14ac:dyDescent="0.25">
      <c r="A24" s="53" t="s">
        <v>39</v>
      </c>
      <c r="B24" s="54"/>
      <c r="C24" s="55">
        <v>347</v>
      </c>
      <c r="D24" s="144"/>
      <c r="E24" s="55"/>
      <c r="F24" s="31">
        <f>SUM(F9:F23)</f>
        <v>9.4499999999999993</v>
      </c>
      <c r="G24" s="31">
        <f>SUM(G9:G23)</f>
        <v>11.91</v>
      </c>
      <c r="H24" s="31">
        <f>SUM(H9:H23)</f>
        <v>35.82</v>
      </c>
      <c r="I24" s="31">
        <f>SUM(I9:I23)</f>
        <v>288.10000000000002</v>
      </c>
      <c r="J24" s="33"/>
    </row>
    <row r="25" spans="1:179" s="40" customFormat="1" x14ac:dyDescent="0.25">
      <c r="A25" s="34" t="s">
        <v>40</v>
      </c>
      <c r="B25" s="1"/>
      <c r="C25" s="35">
        <v>125</v>
      </c>
      <c r="D25" s="56">
        <v>125</v>
      </c>
      <c r="E25" s="35">
        <v>125</v>
      </c>
      <c r="F25" s="36">
        <v>0.6</v>
      </c>
      <c r="G25" s="38">
        <v>0.3</v>
      </c>
      <c r="H25" s="3">
        <v>13</v>
      </c>
      <c r="I25" s="38">
        <v>57</v>
      </c>
      <c r="J25" s="27" t="s">
        <v>41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</row>
    <row r="26" spans="1:179" s="40" customFormat="1" x14ac:dyDescent="0.25">
      <c r="A26" s="34" t="s">
        <v>333</v>
      </c>
      <c r="B26" s="1"/>
      <c r="C26" s="35"/>
      <c r="D26" s="56"/>
      <c r="E26" s="35"/>
      <c r="F26" s="36"/>
      <c r="G26" s="38"/>
      <c r="H26" s="3"/>
      <c r="I26" s="38"/>
      <c r="J26" s="27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</row>
    <row r="27" spans="1:179" x14ac:dyDescent="0.25">
      <c r="A27" s="53" t="s">
        <v>39</v>
      </c>
      <c r="B27" s="54"/>
      <c r="C27" s="55">
        <v>125</v>
      </c>
      <c r="D27" s="144"/>
      <c r="E27" s="335"/>
      <c r="F27" s="31">
        <f>SUM(F25)</f>
        <v>0.6</v>
      </c>
      <c r="G27" s="31">
        <f>SUM(G25)</f>
        <v>0.3</v>
      </c>
      <c r="H27" s="31">
        <f>SUM(H25)</f>
        <v>13</v>
      </c>
      <c r="I27" s="31">
        <f>SUM(I25)</f>
        <v>57</v>
      </c>
      <c r="J27" s="33"/>
    </row>
    <row r="28" spans="1:179" x14ac:dyDescent="0.25">
      <c r="A28" s="58"/>
      <c r="B28" s="59"/>
      <c r="C28" s="60">
        <v>472</v>
      </c>
      <c r="D28" s="143"/>
      <c r="E28" s="59"/>
      <c r="F28" s="15">
        <f>F24+F27</f>
        <v>10.049999999999999</v>
      </c>
      <c r="G28" s="15">
        <f>G24+G27</f>
        <v>12.21</v>
      </c>
      <c r="H28" s="15">
        <f>H24+H27</f>
        <v>48.82</v>
      </c>
      <c r="I28" s="15">
        <f>I24+I27</f>
        <v>345.1</v>
      </c>
      <c r="J28" s="18"/>
    </row>
    <row r="29" spans="1:179" x14ac:dyDescent="0.25">
      <c r="A29" s="58"/>
      <c r="B29" s="59" t="s">
        <v>43</v>
      </c>
      <c r="C29" s="60"/>
      <c r="D29" s="60"/>
      <c r="E29" s="137"/>
      <c r="F29" s="15"/>
      <c r="G29" s="16"/>
      <c r="H29" s="15"/>
      <c r="I29" s="16"/>
      <c r="J29" s="18"/>
    </row>
    <row r="30" spans="1:179" ht="30" x14ac:dyDescent="0.25">
      <c r="A30" s="34" t="s">
        <v>334</v>
      </c>
      <c r="C30" s="35">
        <v>30</v>
      </c>
      <c r="D30" s="109"/>
      <c r="E30" s="336"/>
      <c r="F30" s="3">
        <v>0.24</v>
      </c>
      <c r="G30" s="38">
        <v>0.03</v>
      </c>
      <c r="H30" s="3">
        <v>0.6</v>
      </c>
      <c r="I30" s="38">
        <v>3.6</v>
      </c>
      <c r="J30" s="127" t="s">
        <v>335</v>
      </c>
    </row>
    <row r="31" spans="1:179" x14ac:dyDescent="0.25">
      <c r="A31" s="34"/>
      <c r="B31" s="1" t="s">
        <v>52</v>
      </c>
      <c r="C31" s="51"/>
      <c r="D31" s="56">
        <v>40.299999999999997</v>
      </c>
      <c r="E31" s="35">
        <v>30.3</v>
      </c>
      <c r="G31" s="38"/>
      <c r="I31" s="38"/>
      <c r="J31" s="27"/>
    </row>
    <row r="32" spans="1:179" s="40" customFormat="1" ht="36.75" customHeight="1" x14ac:dyDescent="0.25">
      <c r="A32" s="34" t="s">
        <v>47</v>
      </c>
      <c r="B32" s="1"/>
      <c r="C32" s="35" t="s">
        <v>336</v>
      </c>
      <c r="D32" s="98"/>
      <c r="E32" s="97"/>
      <c r="F32" s="3">
        <v>3</v>
      </c>
      <c r="G32" s="38">
        <v>4.32</v>
      </c>
      <c r="H32" s="3">
        <v>11.34</v>
      </c>
      <c r="I32" s="36">
        <v>99</v>
      </c>
      <c r="J32" s="27" t="s">
        <v>49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</row>
    <row r="33" spans="1:125" s="40" customFormat="1" ht="17.25" customHeight="1" x14ac:dyDescent="0.25">
      <c r="A33" s="34"/>
      <c r="B33" s="1" t="s">
        <v>50</v>
      </c>
      <c r="C33" s="51"/>
      <c r="D33" s="35">
        <v>22.61</v>
      </c>
      <c r="E33" s="56">
        <v>14.7</v>
      </c>
      <c r="F33" s="36"/>
      <c r="G33" s="36"/>
      <c r="H33" s="36"/>
      <c r="I33" s="36"/>
      <c r="J33" s="27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</row>
    <row r="34" spans="1:125" s="40" customFormat="1" ht="17.25" customHeight="1" x14ac:dyDescent="0.25">
      <c r="A34" s="34"/>
      <c r="B34" s="1" t="s">
        <v>51</v>
      </c>
      <c r="C34" s="51"/>
      <c r="D34" s="3">
        <v>75.150000000000006</v>
      </c>
      <c r="E34" s="97">
        <v>45</v>
      </c>
      <c r="F34" s="3"/>
      <c r="G34" s="38"/>
      <c r="H34" s="3"/>
      <c r="I34" s="36"/>
      <c r="J34" s="27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</row>
    <row r="35" spans="1:125" s="40" customFormat="1" ht="17.25" customHeight="1" x14ac:dyDescent="0.25">
      <c r="A35" s="34"/>
      <c r="B35" s="1" t="s">
        <v>52</v>
      </c>
      <c r="C35" s="51"/>
      <c r="D35" s="98">
        <v>7.98</v>
      </c>
      <c r="E35" s="97">
        <v>6</v>
      </c>
      <c r="F35" s="3"/>
      <c r="G35" s="38"/>
      <c r="H35" s="3"/>
      <c r="I35" s="36"/>
      <c r="J35" s="27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</row>
    <row r="36" spans="1:125" s="40" customFormat="1" ht="17.25" customHeight="1" x14ac:dyDescent="0.25">
      <c r="A36" s="34"/>
      <c r="B36" s="1" t="s">
        <v>53</v>
      </c>
      <c r="C36" s="51"/>
      <c r="D36" s="98">
        <v>7.14</v>
      </c>
      <c r="E36" s="97">
        <v>6</v>
      </c>
      <c r="F36" s="3"/>
      <c r="G36" s="38"/>
      <c r="H36" s="3"/>
      <c r="I36" s="36"/>
      <c r="J36" s="27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</row>
    <row r="37" spans="1:125" s="40" customFormat="1" ht="17.25" customHeight="1" x14ac:dyDescent="0.25">
      <c r="A37" s="34"/>
      <c r="B37" s="1" t="s">
        <v>54</v>
      </c>
      <c r="C37" s="51"/>
      <c r="D37" s="98">
        <v>6</v>
      </c>
      <c r="E37" s="97">
        <v>6</v>
      </c>
      <c r="F37" s="3"/>
      <c r="G37" s="38"/>
      <c r="H37" s="3"/>
      <c r="I37" s="36"/>
      <c r="J37" s="27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</row>
    <row r="38" spans="1:125" s="40" customFormat="1" ht="17.25" customHeight="1" x14ac:dyDescent="0.25">
      <c r="A38" s="34"/>
      <c r="B38" s="1" t="s">
        <v>55</v>
      </c>
      <c r="C38" s="51"/>
      <c r="D38" s="98">
        <v>1.8</v>
      </c>
      <c r="E38" s="97">
        <v>1.8</v>
      </c>
      <c r="F38" s="3"/>
      <c r="G38" s="38"/>
      <c r="H38" s="3"/>
      <c r="I38" s="36"/>
      <c r="J38" s="27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</row>
    <row r="39" spans="1:125" s="40" customFormat="1" ht="17.25" customHeight="1" x14ac:dyDescent="0.25">
      <c r="A39" s="34"/>
      <c r="B39" s="1" t="s">
        <v>27</v>
      </c>
      <c r="C39" s="51"/>
      <c r="D39" s="98">
        <v>0.5</v>
      </c>
      <c r="E39" s="97">
        <v>0.5</v>
      </c>
      <c r="F39" s="3"/>
      <c r="G39" s="38"/>
      <c r="H39" s="3"/>
      <c r="I39" s="36"/>
      <c r="J39" s="27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</row>
    <row r="40" spans="1:125" s="40" customFormat="1" ht="17.25" customHeight="1" x14ac:dyDescent="0.25">
      <c r="A40" s="34"/>
      <c r="B40" s="1" t="s">
        <v>33</v>
      </c>
      <c r="C40" s="51"/>
      <c r="D40" s="98">
        <v>114</v>
      </c>
      <c r="E40" s="97">
        <v>114</v>
      </c>
      <c r="F40" s="3"/>
      <c r="G40" s="38"/>
      <c r="H40" s="3"/>
      <c r="I40" s="36"/>
      <c r="J40" s="27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</row>
    <row r="41" spans="1:125" s="42" customFormat="1" ht="30" x14ac:dyDescent="0.25">
      <c r="A41" s="34" t="s">
        <v>337</v>
      </c>
      <c r="B41" s="1"/>
      <c r="C41" s="35">
        <v>50</v>
      </c>
      <c r="D41" s="35"/>
      <c r="E41" s="56"/>
      <c r="F41" s="35">
        <v>3.87</v>
      </c>
      <c r="G41" s="56">
        <v>5</v>
      </c>
      <c r="H41" s="35">
        <v>3.13</v>
      </c>
      <c r="I41" s="56">
        <v>73</v>
      </c>
      <c r="J41" s="27" t="s">
        <v>338</v>
      </c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  <c r="CK41" s="49"/>
      <c r="CL41" s="49"/>
      <c r="CM41" s="49"/>
      <c r="CN41" s="49"/>
      <c r="CO41" s="49"/>
      <c r="CP41" s="49"/>
      <c r="CQ41" s="49"/>
      <c r="CR41" s="49"/>
      <c r="CS41" s="49"/>
      <c r="CT41" s="49"/>
      <c r="CU41" s="49"/>
      <c r="CV41" s="49"/>
      <c r="CW41" s="49"/>
      <c r="CX41" s="49"/>
      <c r="CY41" s="49"/>
      <c r="CZ41" s="49"/>
      <c r="DA41" s="49"/>
      <c r="DB41" s="49"/>
      <c r="DC41" s="49"/>
      <c r="DD41" s="49"/>
      <c r="DE41" s="49"/>
      <c r="DF41" s="49"/>
      <c r="DG41" s="49"/>
      <c r="DH41" s="49"/>
      <c r="DI41" s="49"/>
      <c r="DJ41" s="49"/>
      <c r="DK41" s="49"/>
      <c r="DL41" s="49"/>
      <c r="DM41" s="49"/>
      <c r="DN41" s="49"/>
      <c r="DO41" s="49"/>
      <c r="DP41" s="49"/>
      <c r="DQ41" s="49"/>
      <c r="DR41" s="49"/>
      <c r="DS41" s="49"/>
      <c r="DT41" s="49"/>
      <c r="DU41" s="49"/>
    </row>
    <row r="42" spans="1:125" s="42" customFormat="1" x14ac:dyDescent="0.25">
      <c r="A42" s="34"/>
      <c r="B42" s="1" t="s">
        <v>59</v>
      </c>
      <c r="C42" s="35"/>
      <c r="D42" s="35">
        <v>34.299999999999997</v>
      </c>
      <c r="E42" s="56">
        <v>34.299999999999997</v>
      </c>
      <c r="F42" s="35"/>
      <c r="G42" s="56"/>
      <c r="H42" s="35"/>
      <c r="I42" s="56"/>
      <c r="J42" s="27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  <c r="CK42" s="49"/>
      <c r="CL42" s="49"/>
      <c r="CM42" s="49"/>
      <c r="CN42" s="49"/>
      <c r="CO42" s="49"/>
      <c r="CP42" s="49"/>
      <c r="CQ42" s="49"/>
      <c r="CR42" s="49"/>
      <c r="CS42" s="49"/>
      <c r="CT42" s="49"/>
      <c r="CU42" s="49"/>
      <c r="CV42" s="49"/>
      <c r="CW42" s="49"/>
      <c r="CX42" s="49"/>
      <c r="CY42" s="49"/>
      <c r="CZ42" s="49"/>
      <c r="DA42" s="49"/>
      <c r="DB42" s="49"/>
      <c r="DC42" s="49"/>
      <c r="DD42" s="49"/>
      <c r="DE42" s="49"/>
      <c r="DF42" s="49"/>
      <c r="DG42" s="49"/>
      <c r="DH42" s="49"/>
      <c r="DI42" s="49"/>
      <c r="DJ42" s="49"/>
      <c r="DK42" s="49"/>
      <c r="DL42" s="49"/>
      <c r="DM42" s="49"/>
      <c r="DN42" s="49"/>
      <c r="DO42" s="49"/>
      <c r="DP42" s="49"/>
      <c r="DQ42" s="49"/>
      <c r="DR42" s="49"/>
      <c r="DS42" s="49"/>
      <c r="DT42" s="49"/>
      <c r="DU42" s="49"/>
    </row>
    <row r="43" spans="1:125" s="42" customFormat="1" x14ac:dyDescent="0.25">
      <c r="A43" s="34"/>
      <c r="B43" s="1" t="s">
        <v>60</v>
      </c>
      <c r="C43" s="35"/>
      <c r="D43" s="35">
        <v>4</v>
      </c>
      <c r="E43" s="56">
        <v>4</v>
      </c>
      <c r="F43" s="35"/>
      <c r="G43" s="56"/>
      <c r="H43" s="35"/>
      <c r="I43" s="56"/>
      <c r="J43" s="27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  <c r="CK43" s="49"/>
      <c r="CL43" s="49"/>
      <c r="CM43" s="49"/>
      <c r="CN43" s="49"/>
      <c r="CO43" s="49"/>
      <c r="CP43" s="49"/>
      <c r="CQ43" s="49"/>
      <c r="CR43" s="49"/>
      <c r="CS43" s="49"/>
      <c r="CT43" s="49"/>
      <c r="CU43" s="49"/>
      <c r="CV43" s="49"/>
      <c r="CW43" s="49"/>
      <c r="CX43" s="49"/>
      <c r="CY43" s="49"/>
      <c r="CZ43" s="49"/>
      <c r="DA43" s="49"/>
      <c r="DB43" s="49"/>
      <c r="DC43" s="49"/>
      <c r="DD43" s="49"/>
      <c r="DE43" s="49"/>
      <c r="DF43" s="49"/>
      <c r="DG43" s="49"/>
      <c r="DH43" s="49"/>
      <c r="DI43" s="49"/>
      <c r="DJ43" s="49"/>
      <c r="DK43" s="49"/>
      <c r="DL43" s="49"/>
      <c r="DM43" s="49"/>
      <c r="DN43" s="49"/>
      <c r="DO43" s="49"/>
      <c r="DP43" s="49"/>
      <c r="DQ43" s="49"/>
      <c r="DR43" s="49"/>
      <c r="DS43" s="49"/>
      <c r="DT43" s="49"/>
      <c r="DU43" s="49"/>
    </row>
    <row r="44" spans="1:125" s="42" customFormat="1" x14ac:dyDescent="0.25">
      <c r="A44" s="34"/>
      <c r="B44" s="1" t="s">
        <v>33</v>
      </c>
      <c r="C44" s="35"/>
      <c r="D44" s="35">
        <v>4</v>
      </c>
      <c r="E44" s="56">
        <v>4</v>
      </c>
      <c r="F44" s="35"/>
      <c r="G44" s="56"/>
      <c r="H44" s="35"/>
      <c r="I44" s="56"/>
      <c r="J44" s="27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  <c r="CJ44" s="49"/>
      <c r="CK44" s="49"/>
      <c r="CL44" s="49"/>
      <c r="CM44" s="49"/>
      <c r="CN44" s="49"/>
      <c r="CO44" s="49"/>
      <c r="CP44" s="49"/>
      <c r="CQ44" s="49"/>
      <c r="CR44" s="49"/>
      <c r="CS44" s="49"/>
      <c r="CT44" s="49"/>
      <c r="CU44" s="49"/>
      <c r="CV44" s="49"/>
      <c r="CW44" s="49"/>
      <c r="CX44" s="49"/>
      <c r="CY44" s="49"/>
      <c r="CZ44" s="49"/>
      <c r="DA44" s="49"/>
      <c r="DB44" s="49"/>
      <c r="DC44" s="49"/>
      <c r="DD44" s="49"/>
      <c r="DE44" s="49"/>
      <c r="DF44" s="49"/>
      <c r="DG44" s="49"/>
      <c r="DH44" s="49"/>
      <c r="DI44" s="49"/>
      <c r="DJ44" s="49"/>
      <c r="DK44" s="49"/>
      <c r="DL44" s="49"/>
      <c r="DM44" s="49"/>
      <c r="DN44" s="49"/>
      <c r="DO44" s="49"/>
      <c r="DP44" s="49"/>
      <c r="DQ44" s="49"/>
      <c r="DR44" s="49"/>
      <c r="DS44" s="49"/>
      <c r="DT44" s="49"/>
      <c r="DU44" s="49"/>
    </row>
    <row r="45" spans="1:125" s="42" customFormat="1" x14ac:dyDescent="0.25">
      <c r="A45" s="34"/>
      <c r="B45" s="1" t="s">
        <v>53</v>
      </c>
      <c r="C45" s="35"/>
      <c r="D45" s="35">
        <v>10.199999999999999</v>
      </c>
      <c r="E45" s="56">
        <v>8.6</v>
      </c>
      <c r="F45" s="35"/>
      <c r="G45" s="56"/>
      <c r="H45" s="35"/>
      <c r="I45" s="56"/>
      <c r="J45" s="27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  <c r="CK45" s="49"/>
      <c r="CL45" s="49"/>
      <c r="CM45" s="49"/>
      <c r="CN45" s="49"/>
      <c r="CO45" s="49"/>
      <c r="CP45" s="49"/>
      <c r="CQ45" s="49"/>
      <c r="CR45" s="49"/>
      <c r="CS45" s="49"/>
      <c r="CT45" s="49"/>
      <c r="CU45" s="49"/>
      <c r="CV45" s="49"/>
      <c r="CW45" s="49"/>
      <c r="CX45" s="49"/>
      <c r="CY45" s="49"/>
      <c r="CZ45" s="49"/>
      <c r="DA45" s="49"/>
      <c r="DB45" s="49"/>
      <c r="DC45" s="49"/>
      <c r="DD45" s="49"/>
      <c r="DE45" s="49"/>
      <c r="DF45" s="49"/>
      <c r="DG45" s="49"/>
      <c r="DH45" s="49"/>
      <c r="DI45" s="49"/>
      <c r="DJ45" s="49"/>
      <c r="DK45" s="49"/>
      <c r="DL45" s="49"/>
      <c r="DM45" s="49"/>
      <c r="DN45" s="49"/>
      <c r="DO45" s="49"/>
      <c r="DP45" s="49"/>
      <c r="DQ45" s="49"/>
      <c r="DR45" s="49"/>
      <c r="DS45" s="49"/>
      <c r="DT45" s="49"/>
      <c r="DU45" s="49"/>
    </row>
    <row r="46" spans="1:125" s="42" customFormat="1" x14ac:dyDescent="0.25">
      <c r="A46" s="34"/>
      <c r="B46" s="1" t="s">
        <v>23</v>
      </c>
      <c r="C46" s="35"/>
      <c r="D46" s="35">
        <v>2</v>
      </c>
      <c r="E46" s="56">
        <v>2</v>
      </c>
      <c r="F46" s="35"/>
      <c r="G46" s="56"/>
      <c r="H46" s="35"/>
      <c r="I46" s="56"/>
      <c r="J46" s="27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  <c r="CJ46" s="49"/>
      <c r="CK46" s="49"/>
      <c r="CL46" s="49"/>
      <c r="CM46" s="49"/>
      <c r="CN46" s="49"/>
      <c r="CO46" s="49"/>
      <c r="CP46" s="49"/>
      <c r="CQ46" s="49"/>
      <c r="CR46" s="49"/>
      <c r="CS46" s="49"/>
      <c r="CT46" s="49"/>
      <c r="CU46" s="49"/>
      <c r="CV46" s="49"/>
      <c r="CW46" s="49"/>
      <c r="CX46" s="49"/>
      <c r="CY46" s="49"/>
      <c r="CZ46" s="49"/>
      <c r="DA46" s="49"/>
      <c r="DB46" s="49"/>
      <c r="DC46" s="49"/>
      <c r="DD46" s="49"/>
      <c r="DE46" s="49"/>
      <c r="DF46" s="49"/>
      <c r="DG46" s="49"/>
      <c r="DH46" s="49"/>
      <c r="DI46" s="49"/>
      <c r="DJ46" s="49"/>
      <c r="DK46" s="49"/>
      <c r="DL46" s="49"/>
      <c r="DM46" s="49"/>
      <c r="DN46" s="49"/>
      <c r="DO46" s="49"/>
      <c r="DP46" s="49"/>
      <c r="DQ46" s="49"/>
      <c r="DR46" s="49"/>
      <c r="DS46" s="49"/>
      <c r="DT46" s="49"/>
      <c r="DU46" s="49"/>
    </row>
    <row r="47" spans="1:125" s="42" customFormat="1" x14ac:dyDescent="0.25">
      <c r="A47" s="34"/>
      <c r="B47" s="1" t="s">
        <v>27</v>
      </c>
      <c r="C47" s="35"/>
      <c r="D47" s="35">
        <v>0.3</v>
      </c>
      <c r="E47" s="56">
        <v>0.3</v>
      </c>
      <c r="F47" s="35"/>
      <c r="G47" s="56"/>
      <c r="H47" s="35"/>
      <c r="I47" s="56"/>
      <c r="J47" s="27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  <c r="CJ47" s="49"/>
      <c r="CK47" s="49"/>
      <c r="CL47" s="49"/>
      <c r="CM47" s="49"/>
      <c r="CN47" s="49"/>
      <c r="CO47" s="49"/>
      <c r="CP47" s="49"/>
      <c r="CQ47" s="49"/>
      <c r="CR47" s="49"/>
      <c r="CS47" s="49"/>
      <c r="CT47" s="49"/>
      <c r="CU47" s="49"/>
      <c r="CV47" s="49"/>
      <c r="CW47" s="49"/>
      <c r="CX47" s="49"/>
      <c r="CY47" s="49"/>
      <c r="CZ47" s="49"/>
      <c r="DA47" s="49"/>
      <c r="DB47" s="49"/>
      <c r="DC47" s="49"/>
      <c r="DD47" s="49"/>
      <c r="DE47" s="49"/>
      <c r="DF47" s="49"/>
      <c r="DG47" s="49"/>
      <c r="DH47" s="49"/>
      <c r="DI47" s="49"/>
      <c r="DJ47" s="49"/>
      <c r="DK47" s="49"/>
      <c r="DL47" s="49"/>
      <c r="DM47" s="49"/>
      <c r="DN47" s="49"/>
      <c r="DO47" s="49"/>
      <c r="DP47" s="49"/>
      <c r="DQ47" s="49"/>
      <c r="DR47" s="49"/>
      <c r="DS47" s="49"/>
      <c r="DT47" s="49"/>
      <c r="DU47" s="49"/>
    </row>
    <row r="48" spans="1:125" s="42" customFormat="1" x14ac:dyDescent="0.25">
      <c r="A48" s="34"/>
      <c r="B48" s="1" t="s">
        <v>61</v>
      </c>
      <c r="C48" s="35"/>
      <c r="D48" s="35"/>
      <c r="E48" s="56">
        <v>53</v>
      </c>
      <c r="F48" s="35"/>
      <c r="G48" s="56"/>
      <c r="H48" s="35"/>
      <c r="I48" s="56"/>
      <c r="J48" s="27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  <c r="CK48" s="49"/>
      <c r="CL48" s="49"/>
      <c r="CM48" s="49"/>
      <c r="CN48" s="49"/>
      <c r="CO48" s="49"/>
      <c r="CP48" s="49"/>
      <c r="CQ48" s="49"/>
      <c r="CR48" s="49"/>
      <c r="CS48" s="49"/>
      <c r="CT48" s="49"/>
      <c r="CU48" s="49"/>
      <c r="CV48" s="49"/>
      <c r="CW48" s="49"/>
      <c r="CX48" s="49"/>
      <c r="CY48" s="49"/>
      <c r="CZ48" s="49"/>
      <c r="DA48" s="49"/>
      <c r="DB48" s="49"/>
      <c r="DC48" s="49"/>
      <c r="DD48" s="49"/>
      <c r="DE48" s="49"/>
      <c r="DF48" s="49"/>
      <c r="DG48" s="49"/>
      <c r="DH48" s="49"/>
      <c r="DI48" s="49"/>
      <c r="DJ48" s="49"/>
      <c r="DK48" s="49"/>
      <c r="DL48" s="49"/>
      <c r="DM48" s="49"/>
      <c r="DN48" s="49"/>
      <c r="DO48" s="49"/>
      <c r="DP48" s="49"/>
      <c r="DQ48" s="49"/>
      <c r="DR48" s="49"/>
      <c r="DS48" s="49"/>
      <c r="DT48" s="49"/>
      <c r="DU48" s="49"/>
    </row>
    <row r="49" spans="1:125" s="42" customFormat="1" x14ac:dyDescent="0.25">
      <c r="A49" s="34"/>
      <c r="B49" s="1" t="s">
        <v>55</v>
      </c>
      <c r="C49" s="35"/>
      <c r="D49" s="35">
        <v>1</v>
      </c>
      <c r="E49" s="56">
        <v>1</v>
      </c>
      <c r="F49" s="35"/>
      <c r="G49" s="56"/>
      <c r="H49" s="35"/>
      <c r="I49" s="56"/>
      <c r="J49" s="27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  <c r="CK49" s="49"/>
      <c r="CL49" s="49"/>
      <c r="CM49" s="49"/>
      <c r="CN49" s="49"/>
      <c r="CO49" s="49"/>
      <c r="CP49" s="49"/>
      <c r="CQ49" s="49"/>
      <c r="CR49" s="49"/>
      <c r="CS49" s="49"/>
      <c r="CT49" s="49"/>
      <c r="CU49" s="49"/>
      <c r="CV49" s="49"/>
      <c r="CW49" s="49"/>
      <c r="CX49" s="49"/>
      <c r="CY49" s="49"/>
      <c r="CZ49" s="49"/>
      <c r="DA49" s="49"/>
      <c r="DB49" s="49"/>
      <c r="DC49" s="49"/>
      <c r="DD49" s="49"/>
      <c r="DE49" s="49"/>
      <c r="DF49" s="49"/>
      <c r="DG49" s="49"/>
      <c r="DH49" s="49"/>
      <c r="DI49" s="49"/>
      <c r="DJ49" s="49"/>
      <c r="DK49" s="49"/>
      <c r="DL49" s="49"/>
      <c r="DM49" s="49"/>
      <c r="DN49" s="49"/>
      <c r="DO49" s="49"/>
      <c r="DP49" s="49"/>
      <c r="DQ49" s="49"/>
      <c r="DR49" s="49"/>
      <c r="DS49" s="49"/>
      <c r="DT49" s="49"/>
      <c r="DU49" s="49"/>
    </row>
    <row r="50" spans="1:125" s="63" customFormat="1" ht="15.75" x14ac:dyDescent="0.25">
      <c r="A50" s="34" t="s">
        <v>67</v>
      </c>
      <c r="B50" s="1"/>
      <c r="C50" s="35" t="s">
        <v>339</v>
      </c>
      <c r="D50" s="38"/>
      <c r="E50" s="38"/>
      <c r="F50" s="38">
        <v>5.5</v>
      </c>
      <c r="G50" s="38">
        <v>5</v>
      </c>
      <c r="H50" s="38">
        <v>32</v>
      </c>
      <c r="I50" s="38">
        <v>195</v>
      </c>
      <c r="J50" s="27" t="s">
        <v>69</v>
      </c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78"/>
      <c r="BN50" s="78"/>
      <c r="BO50" s="78"/>
      <c r="BP50" s="78"/>
      <c r="BQ50" s="78"/>
      <c r="BR50" s="78"/>
      <c r="BS50" s="78"/>
      <c r="BT50" s="78"/>
      <c r="BU50" s="78"/>
      <c r="BV50" s="78"/>
      <c r="BW50" s="78"/>
      <c r="BX50" s="78"/>
      <c r="BY50" s="78"/>
      <c r="BZ50" s="78"/>
      <c r="CA50" s="78"/>
      <c r="CB50" s="78"/>
      <c r="CC50" s="78"/>
      <c r="CD50" s="78"/>
      <c r="CE50" s="78"/>
      <c r="CF50" s="78"/>
      <c r="CG50" s="78"/>
      <c r="CH50" s="78"/>
      <c r="CI50" s="78"/>
      <c r="CJ50" s="78"/>
      <c r="CK50" s="78"/>
      <c r="CL50" s="78"/>
      <c r="CM50" s="78"/>
      <c r="CN50" s="78"/>
      <c r="CO50" s="78"/>
      <c r="CP50" s="78"/>
      <c r="CQ50" s="78"/>
      <c r="CR50" s="78"/>
      <c r="CS50" s="78"/>
      <c r="CT50" s="78"/>
      <c r="CU50" s="78"/>
      <c r="CV50" s="78"/>
      <c r="CW50" s="78"/>
      <c r="CX50" s="78"/>
      <c r="CY50" s="78"/>
      <c r="CZ50" s="78"/>
      <c r="DA50" s="78"/>
      <c r="DB50" s="78"/>
      <c r="DC50" s="78"/>
      <c r="DD50" s="78"/>
      <c r="DE50" s="78"/>
      <c r="DF50" s="78"/>
      <c r="DG50" s="78"/>
      <c r="DH50" s="78"/>
      <c r="DI50" s="78"/>
      <c r="DJ50" s="78"/>
      <c r="DK50" s="78"/>
      <c r="DL50" s="78"/>
      <c r="DM50" s="78"/>
      <c r="DN50" s="78"/>
      <c r="DO50" s="78"/>
      <c r="DP50" s="78"/>
      <c r="DQ50" s="78"/>
      <c r="DR50" s="78"/>
      <c r="DS50" s="78"/>
      <c r="DT50" s="78"/>
      <c r="DU50" s="78"/>
    </row>
    <row r="51" spans="1:125" s="63" customFormat="1" ht="15.75" x14ac:dyDescent="0.25">
      <c r="A51" s="34"/>
      <c r="B51" s="1" t="s">
        <v>70</v>
      </c>
      <c r="C51" s="35"/>
      <c r="D51" s="3">
        <v>27.5</v>
      </c>
      <c r="E51" s="38">
        <v>27.5</v>
      </c>
      <c r="F51" s="3"/>
      <c r="G51" s="38"/>
      <c r="H51" s="3"/>
      <c r="I51" s="36"/>
      <c r="J51" s="27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78"/>
      <c r="BN51" s="78"/>
      <c r="BO51" s="78"/>
      <c r="BP51" s="78"/>
      <c r="BQ51" s="78"/>
      <c r="BR51" s="78"/>
      <c r="BS51" s="78"/>
      <c r="BT51" s="78"/>
      <c r="BU51" s="78"/>
      <c r="BV51" s="78"/>
      <c r="BW51" s="78"/>
      <c r="BX51" s="78"/>
      <c r="BY51" s="78"/>
      <c r="BZ51" s="78"/>
      <c r="CA51" s="78"/>
      <c r="CB51" s="78"/>
      <c r="CC51" s="78"/>
      <c r="CD51" s="78"/>
      <c r="CE51" s="78"/>
      <c r="CF51" s="78"/>
      <c r="CG51" s="78"/>
      <c r="CH51" s="78"/>
      <c r="CI51" s="78"/>
      <c r="CJ51" s="78"/>
      <c r="CK51" s="78"/>
      <c r="CL51" s="78"/>
      <c r="CM51" s="78"/>
      <c r="CN51" s="78"/>
      <c r="CO51" s="78"/>
      <c r="CP51" s="78"/>
      <c r="CQ51" s="78"/>
      <c r="CR51" s="78"/>
      <c r="CS51" s="78"/>
      <c r="CT51" s="78"/>
      <c r="CU51" s="78"/>
      <c r="CV51" s="78"/>
      <c r="CW51" s="78"/>
      <c r="CX51" s="78"/>
      <c r="CY51" s="78"/>
      <c r="CZ51" s="78"/>
      <c r="DA51" s="78"/>
      <c r="DB51" s="78"/>
      <c r="DC51" s="78"/>
      <c r="DD51" s="78"/>
      <c r="DE51" s="78"/>
      <c r="DF51" s="78"/>
      <c r="DG51" s="78"/>
      <c r="DH51" s="78"/>
      <c r="DI51" s="78"/>
      <c r="DJ51" s="78"/>
      <c r="DK51" s="78"/>
      <c r="DL51" s="78"/>
      <c r="DM51" s="78"/>
      <c r="DN51" s="78"/>
      <c r="DO51" s="78"/>
      <c r="DP51" s="78"/>
      <c r="DQ51" s="78"/>
      <c r="DR51" s="78"/>
      <c r="DS51" s="78"/>
      <c r="DT51" s="78"/>
      <c r="DU51" s="78"/>
    </row>
    <row r="52" spans="1:125" s="63" customFormat="1" ht="15.75" x14ac:dyDescent="0.25">
      <c r="A52" s="34"/>
      <c r="B52" s="1" t="s">
        <v>33</v>
      </c>
      <c r="C52" s="35"/>
      <c r="D52" s="3">
        <v>91.3</v>
      </c>
      <c r="E52" s="38">
        <v>91.3</v>
      </c>
      <c r="F52" s="3"/>
      <c r="G52" s="38"/>
      <c r="H52" s="3"/>
      <c r="I52" s="36"/>
      <c r="J52" s="27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  <c r="BB52" s="78"/>
      <c r="BC52" s="78"/>
      <c r="BD52" s="78"/>
      <c r="BE52" s="78"/>
      <c r="BF52" s="78"/>
      <c r="BG52" s="78"/>
      <c r="BH52" s="78"/>
      <c r="BI52" s="78"/>
      <c r="BJ52" s="78"/>
      <c r="BK52" s="78"/>
      <c r="BL52" s="78"/>
      <c r="BM52" s="78"/>
      <c r="BN52" s="78"/>
      <c r="BO52" s="78"/>
      <c r="BP52" s="78"/>
      <c r="BQ52" s="78"/>
      <c r="BR52" s="78"/>
      <c r="BS52" s="78"/>
      <c r="BT52" s="78"/>
      <c r="BU52" s="78"/>
      <c r="BV52" s="78"/>
      <c r="BW52" s="78"/>
      <c r="BX52" s="78"/>
      <c r="BY52" s="78"/>
      <c r="BZ52" s="78"/>
      <c r="CA52" s="78"/>
      <c r="CB52" s="78"/>
      <c r="CC52" s="78"/>
      <c r="CD52" s="78"/>
      <c r="CE52" s="78"/>
      <c r="CF52" s="78"/>
      <c r="CG52" s="78"/>
      <c r="CH52" s="78"/>
      <c r="CI52" s="78"/>
      <c r="CJ52" s="78"/>
      <c r="CK52" s="78"/>
      <c r="CL52" s="78"/>
      <c r="CM52" s="78"/>
      <c r="CN52" s="78"/>
      <c r="CO52" s="78"/>
      <c r="CP52" s="78"/>
      <c r="CQ52" s="78"/>
      <c r="CR52" s="78"/>
      <c r="CS52" s="78"/>
      <c r="CT52" s="78"/>
      <c r="CU52" s="78"/>
      <c r="CV52" s="78"/>
      <c r="CW52" s="78"/>
      <c r="CX52" s="78"/>
      <c r="CY52" s="78"/>
      <c r="CZ52" s="78"/>
      <c r="DA52" s="78"/>
      <c r="DB52" s="78"/>
      <c r="DC52" s="78"/>
      <c r="DD52" s="78"/>
      <c r="DE52" s="78"/>
      <c r="DF52" s="78"/>
      <c r="DG52" s="78"/>
      <c r="DH52" s="78"/>
      <c r="DI52" s="78"/>
      <c r="DJ52" s="78"/>
      <c r="DK52" s="78"/>
      <c r="DL52" s="78"/>
      <c r="DM52" s="78"/>
      <c r="DN52" s="78"/>
      <c r="DO52" s="78"/>
      <c r="DP52" s="78"/>
      <c r="DQ52" s="78"/>
      <c r="DR52" s="78"/>
      <c r="DS52" s="78"/>
      <c r="DT52" s="78"/>
      <c r="DU52" s="78"/>
    </row>
    <row r="53" spans="1:125" s="63" customFormat="1" ht="15.75" x14ac:dyDescent="0.25">
      <c r="A53" s="34"/>
      <c r="B53" s="1" t="s">
        <v>28</v>
      </c>
      <c r="C53" s="35"/>
      <c r="D53" s="3">
        <v>2.5</v>
      </c>
      <c r="E53" s="38">
        <v>2.5</v>
      </c>
      <c r="F53" s="3"/>
      <c r="G53" s="38"/>
      <c r="H53" s="3"/>
      <c r="I53" s="36"/>
      <c r="J53" s="27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  <c r="BB53" s="78"/>
      <c r="BC53" s="78"/>
      <c r="BD53" s="78"/>
      <c r="BE53" s="78"/>
      <c r="BF53" s="78"/>
      <c r="BG53" s="78"/>
      <c r="BH53" s="78"/>
      <c r="BI53" s="78"/>
      <c r="BJ53" s="78"/>
      <c r="BK53" s="78"/>
      <c r="BL53" s="78"/>
      <c r="BM53" s="78"/>
      <c r="BN53" s="78"/>
      <c r="BO53" s="78"/>
      <c r="BP53" s="78"/>
      <c r="BQ53" s="78"/>
      <c r="BR53" s="78"/>
      <c r="BS53" s="78"/>
      <c r="BT53" s="78"/>
      <c r="BU53" s="78"/>
      <c r="BV53" s="78"/>
      <c r="BW53" s="78"/>
      <c r="BX53" s="78"/>
      <c r="BY53" s="78"/>
      <c r="BZ53" s="78"/>
      <c r="CA53" s="78"/>
      <c r="CB53" s="78"/>
      <c r="CC53" s="78"/>
      <c r="CD53" s="78"/>
      <c r="CE53" s="78"/>
      <c r="CF53" s="78"/>
      <c r="CG53" s="78"/>
      <c r="CH53" s="78"/>
      <c r="CI53" s="78"/>
      <c r="CJ53" s="78"/>
      <c r="CK53" s="78"/>
      <c r="CL53" s="78"/>
      <c r="CM53" s="78"/>
      <c r="CN53" s="78"/>
      <c r="CO53" s="78"/>
      <c r="CP53" s="78"/>
      <c r="CQ53" s="78"/>
      <c r="CR53" s="78"/>
      <c r="CS53" s="78"/>
      <c r="CT53" s="78"/>
      <c r="CU53" s="78"/>
      <c r="CV53" s="78"/>
      <c r="CW53" s="78"/>
      <c r="CX53" s="78"/>
      <c r="CY53" s="78"/>
      <c r="CZ53" s="78"/>
      <c r="DA53" s="78"/>
      <c r="DB53" s="78"/>
      <c r="DC53" s="78"/>
      <c r="DD53" s="78"/>
      <c r="DE53" s="78"/>
      <c r="DF53" s="78"/>
      <c r="DG53" s="78"/>
      <c r="DH53" s="78"/>
      <c r="DI53" s="78"/>
      <c r="DJ53" s="78"/>
      <c r="DK53" s="78"/>
      <c r="DL53" s="78"/>
      <c r="DM53" s="78"/>
      <c r="DN53" s="78"/>
      <c r="DO53" s="78"/>
      <c r="DP53" s="78"/>
      <c r="DQ53" s="78"/>
      <c r="DR53" s="78"/>
      <c r="DS53" s="78"/>
      <c r="DT53" s="78"/>
      <c r="DU53" s="78"/>
    </row>
    <row r="54" spans="1:125" s="63" customFormat="1" ht="15.75" x14ac:dyDescent="0.25">
      <c r="A54" s="34"/>
      <c r="B54" s="1" t="s">
        <v>27</v>
      </c>
      <c r="C54" s="35"/>
      <c r="D54" s="3">
        <v>0.4</v>
      </c>
      <c r="E54" s="38">
        <v>0.4</v>
      </c>
      <c r="F54" s="3"/>
      <c r="G54" s="38"/>
      <c r="H54" s="3"/>
      <c r="I54" s="36"/>
      <c r="J54" s="27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/>
      <c r="AP54" s="78"/>
      <c r="AQ54" s="78"/>
      <c r="AR54" s="78"/>
      <c r="AS54" s="78"/>
      <c r="AT54" s="78"/>
      <c r="AU54" s="78"/>
      <c r="AV54" s="78"/>
      <c r="AW54" s="78"/>
      <c r="AX54" s="78"/>
      <c r="AY54" s="78"/>
      <c r="AZ54" s="78"/>
      <c r="BA54" s="78"/>
      <c r="BB54" s="78"/>
      <c r="BC54" s="78"/>
      <c r="BD54" s="78"/>
      <c r="BE54" s="78"/>
      <c r="BF54" s="78"/>
      <c r="BG54" s="78"/>
      <c r="BH54" s="78"/>
      <c r="BI54" s="78"/>
      <c r="BJ54" s="78"/>
      <c r="BK54" s="78"/>
      <c r="BL54" s="78"/>
      <c r="BM54" s="78"/>
      <c r="BN54" s="78"/>
      <c r="BO54" s="78"/>
      <c r="BP54" s="78"/>
      <c r="BQ54" s="78"/>
      <c r="BR54" s="78"/>
      <c r="BS54" s="78"/>
      <c r="BT54" s="78"/>
      <c r="BU54" s="78"/>
      <c r="BV54" s="78"/>
      <c r="BW54" s="78"/>
      <c r="BX54" s="78"/>
      <c r="BY54" s="78"/>
      <c r="BZ54" s="78"/>
      <c r="CA54" s="78"/>
      <c r="CB54" s="78"/>
      <c r="CC54" s="78"/>
      <c r="CD54" s="78"/>
      <c r="CE54" s="78"/>
      <c r="CF54" s="78"/>
      <c r="CG54" s="78"/>
      <c r="CH54" s="78"/>
      <c r="CI54" s="78"/>
      <c r="CJ54" s="78"/>
      <c r="CK54" s="78"/>
      <c r="CL54" s="78"/>
      <c r="CM54" s="78"/>
      <c r="CN54" s="78"/>
      <c r="CO54" s="78"/>
      <c r="CP54" s="78"/>
      <c r="CQ54" s="78"/>
      <c r="CR54" s="78"/>
      <c r="CS54" s="78"/>
      <c r="CT54" s="78"/>
      <c r="CU54" s="78"/>
      <c r="CV54" s="78"/>
      <c r="CW54" s="78"/>
      <c r="CX54" s="78"/>
      <c r="CY54" s="78"/>
      <c r="CZ54" s="78"/>
      <c r="DA54" s="78"/>
      <c r="DB54" s="78"/>
      <c r="DC54" s="78"/>
      <c r="DD54" s="78"/>
      <c r="DE54" s="78"/>
      <c r="DF54" s="78"/>
      <c r="DG54" s="78"/>
      <c r="DH54" s="78"/>
      <c r="DI54" s="78"/>
      <c r="DJ54" s="78"/>
      <c r="DK54" s="78"/>
      <c r="DL54" s="78"/>
      <c r="DM54" s="78"/>
      <c r="DN54" s="78"/>
      <c r="DO54" s="78"/>
      <c r="DP54" s="78"/>
      <c r="DQ54" s="78"/>
      <c r="DR54" s="78"/>
      <c r="DS54" s="78"/>
      <c r="DT54" s="78"/>
      <c r="DU54" s="78"/>
    </row>
    <row r="55" spans="1:125" s="125" customFormat="1" ht="15.75" x14ac:dyDescent="0.25">
      <c r="A55" s="34" t="s">
        <v>71</v>
      </c>
      <c r="B55" s="1"/>
      <c r="C55" s="35">
        <v>150</v>
      </c>
      <c r="D55" s="3"/>
      <c r="E55" s="38"/>
      <c r="F55" s="36"/>
      <c r="G55" s="38"/>
      <c r="H55" s="3">
        <v>8.34</v>
      </c>
      <c r="I55" s="36">
        <v>33.340000000000003</v>
      </c>
      <c r="J55" s="27" t="s">
        <v>72</v>
      </c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/>
      <c r="AR55" s="120"/>
      <c r="AS55" s="120"/>
      <c r="AT55" s="120"/>
      <c r="AU55" s="120"/>
      <c r="AV55" s="120"/>
      <c r="AW55" s="120"/>
      <c r="AX55" s="120"/>
      <c r="AY55" s="120"/>
      <c r="AZ55" s="120"/>
      <c r="BA55" s="120"/>
      <c r="BB55" s="120"/>
      <c r="BC55" s="120"/>
      <c r="BD55" s="120"/>
      <c r="BE55" s="120"/>
      <c r="BF55" s="120"/>
      <c r="BG55" s="120"/>
      <c r="BH55" s="120"/>
      <c r="BI55" s="120"/>
      <c r="BJ55" s="120"/>
      <c r="BK55" s="120"/>
      <c r="BL55" s="120"/>
      <c r="BM55" s="120"/>
      <c r="BN55" s="120"/>
      <c r="BO55" s="120"/>
      <c r="BP55" s="120"/>
      <c r="BQ55" s="120"/>
      <c r="BR55" s="120"/>
      <c r="BS55" s="120"/>
      <c r="BT55" s="120"/>
      <c r="BU55" s="120"/>
      <c r="BV55" s="120"/>
      <c r="BW55" s="120"/>
      <c r="BX55" s="120"/>
      <c r="BY55" s="120"/>
      <c r="BZ55" s="120"/>
      <c r="CA55" s="120"/>
      <c r="CB55" s="120"/>
      <c r="CC55" s="120"/>
      <c r="CD55" s="120"/>
      <c r="CE55" s="120"/>
      <c r="CF55" s="120"/>
      <c r="CG55" s="120"/>
      <c r="CH55" s="120"/>
      <c r="CI55" s="120"/>
      <c r="CJ55" s="120"/>
      <c r="CK55" s="120"/>
      <c r="CL55" s="120"/>
      <c r="CM55" s="120"/>
      <c r="CN55" s="120"/>
      <c r="CO55" s="120"/>
      <c r="CP55" s="120"/>
      <c r="CQ55" s="120"/>
      <c r="CR55" s="120"/>
      <c r="CS55" s="120"/>
      <c r="CT55" s="120"/>
      <c r="CU55" s="120"/>
      <c r="CV55" s="120"/>
      <c r="CW55" s="120"/>
      <c r="CX55" s="120"/>
      <c r="CY55" s="120"/>
      <c r="CZ55" s="120"/>
      <c r="DA55" s="120"/>
      <c r="DB55" s="120"/>
      <c r="DC55" s="120"/>
      <c r="DD55" s="120"/>
      <c r="DE55" s="120"/>
      <c r="DF55" s="120"/>
      <c r="DG55" s="120"/>
      <c r="DH55" s="120"/>
      <c r="DI55" s="120"/>
      <c r="DJ55" s="120"/>
      <c r="DK55" s="120"/>
      <c r="DL55" s="120"/>
      <c r="DM55" s="120"/>
      <c r="DN55" s="120"/>
      <c r="DO55" s="120"/>
      <c r="DP55" s="120"/>
      <c r="DQ55" s="120"/>
      <c r="DR55" s="120"/>
      <c r="DS55" s="120"/>
      <c r="DT55" s="120"/>
      <c r="DU55" s="120"/>
    </row>
    <row r="56" spans="1:125" s="125" customFormat="1" ht="15.75" x14ac:dyDescent="0.25">
      <c r="A56" s="34"/>
      <c r="B56" s="1" t="s">
        <v>73</v>
      </c>
      <c r="C56" s="35"/>
      <c r="D56" s="3">
        <v>17.5</v>
      </c>
      <c r="E56" s="38">
        <v>17.5</v>
      </c>
      <c r="F56" s="36"/>
      <c r="G56" s="38"/>
      <c r="H56" s="3"/>
      <c r="I56" s="36"/>
      <c r="J56" s="27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20"/>
      <c r="AL56" s="120"/>
      <c r="AM56" s="120"/>
      <c r="AN56" s="120"/>
      <c r="AO56" s="120"/>
      <c r="AP56" s="120"/>
      <c r="AQ56" s="120"/>
      <c r="AR56" s="120"/>
      <c r="AS56" s="120"/>
      <c r="AT56" s="120"/>
      <c r="AU56" s="120"/>
      <c r="AV56" s="120"/>
      <c r="AW56" s="120"/>
      <c r="AX56" s="120"/>
      <c r="AY56" s="120"/>
      <c r="AZ56" s="120"/>
      <c r="BA56" s="120"/>
      <c r="BB56" s="120"/>
      <c r="BC56" s="120"/>
      <c r="BD56" s="120"/>
      <c r="BE56" s="120"/>
      <c r="BF56" s="120"/>
      <c r="BG56" s="120"/>
      <c r="BH56" s="120"/>
      <c r="BI56" s="120"/>
      <c r="BJ56" s="120"/>
      <c r="BK56" s="120"/>
      <c r="BL56" s="120"/>
      <c r="BM56" s="120"/>
      <c r="BN56" s="120"/>
      <c r="BO56" s="120"/>
      <c r="BP56" s="120"/>
      <c r="BQ56" s="120"/>
      <c r="BR56" s="120"/>
      <c r="BS56" s="120"/>
      <c r="BT56" s="120"/>
      <c r="BU56" s="120"/>
      <c r="BV56" s="120"/>
      <c r="BW56" s="120"/>
      <c r="BX56" s="120"/>
      <c r="BY56" s="120"/>
      <c r="BZ56" s="120"/>
      <c r="CA56" s="120"/>
      <c r="CB56" s="120"/>
      <c r="CC56" s="120"/>
      <c r="CD56" s="120"/>
      <c r="CE56" s="120"/>
      <c r="CF56" s="120"/>
      <c r="CG56" s="120"/>
      <c r="CH56" s="120"/>
      <c r="CI56" s="120"/>
      <c r="CJ56" s="120"/>
      <c r="CK56" s="120"/>
      <c r="CL56" s="120"/>
      <c r="CM56" s="120"/>
      <c r="CN56" s="120"/>
      <c r="CO56" s="120"/>
      <c r="CP56" s="120"/>
      <c r="CQ56" s="120"/>
      <c r="CR56" s="120"/>
      <c r="CS56" s="120"/>
      <c r="CT56" s="120"/>
      <c r="CU56" s="120"/>
      <c r="CV56" s="120"/>
      <c r="CW56" s="120"/>
      <c r="CX56" s="120"/>
      <c r="CY56" s="120"/>
      <c r="CZ56" s="120"/>
      <c r="DA56" s="120"/>
      <c r="DB56" s="120"/>
      <c r="DC56" s="120"/>
      <c r="DD56" s="120"/>
      <c r="DE56" s="120"/>
      <c r="DF56" s="120"/>
      <c r="DG56" s="120"/>
      <c r="DH56" s="120"/>
      <c r="DI56" s="120"/>
      <c r="DJ56" s="120"/>
      <c r="DK56" s="120"/>
      <c r="DL56" s="120"/>
      <c r="DM56" s="120"/>
      <c r="DN56" s="120"/>
      <c r="DO56" s="120"/>
      <c r="DP56" s="120"/>
      <c r="DQ56" s="120"/>
      <c r="DR56" s="120"/>
      <c r="DS56" s="120"/>
      <c r="DT56" s="120"/>
      <c r="DU56" s="120"/>
    </row>
    <row r="57" spans="1:125" s="125" customFormat="1" ht="15.75" x14ac:dyDescent="0.25">
      <c r="A57" s="34"/>
      <c r="B57" s="1" t="s">
        <v>74</v>
      </c>
      <c r="C57" s="35"/>
      <c r="D57" s="3">
        <v>4</v>
      </c>
      <c r="E57" s="38">
        <v>4</v>
      </c>
      <c r="F57" s="36"/>
      <c r="G57" s="38"/>
      <c r="H57" s="3"/>
      <c r="I57" s="36"/>
      <c r="J57" s="27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20"/>
      <c r="AL57" s="120"/>
      <c r="AM57" s="120"/>
      <c r="AN57" s="120"/>
      <c r="AO57" s="120"/>
      <c r="AP57" s="120"/>
      <c r="AQ57" s="120"/>
      <c r="AR57" s="120"/>
      <c r="AS57" s="120"/>
      <c r="AT57" s="120"/>
      <c r="AU57" s="120"/>
      <c r="AV57" s="120"/>
      <c r="AW57" s="120"/>
      <c r="AX57" s="120"/>
      <c r="AY57" s="120"/>
      <c r="AZ57" s="120"/>
      <c r="BA57" s="120"/>
      <c r="BB57" s="120"/>
      <c r="BC57" s="120"/>
      <c r="BD57" s="120"/>
      <c r="BE57" s="120"/>
      <c r="BF57" s="120"/>
      <c r="BG57" s="120"/>
      <c r="BH57" s="120"/>
      <c r="BI57" s="120"/>
      <c r="BJ57" s="120"/>
      <c r="BK57" s="120"/>
      <c r="BL57" s="120"/>
      <c r="BM57" s="120"/>
      <c r="BN57" s="120"/>
      <c r="BO57" s="120"/>
      <c r="BP57" s="120"/>
      <c r="BQ57" s="120"/>
      <c r="BR57" s="120"/>
      <c r="BS57" s="120"/>
      <c r="BT57" s="120"/>
      <c r="BU57" s="120"/>
      <c r="BV57" s="120"/>
      <c r="BW57" s="120"/>
      <c r="BX57" s="120"/>
      <c r="BY57" s="120"/>
      <c r="BZ57" s="120"/>
      <c r="CA57" s="120"/>
      <c r="CB57" s="120"/>
      <c r="CC57" s="120"/>
      <c r="CD57" s="120"/>
      <c r="CE57" s="120"/>
      <c r="CF57" s="120"/>
      <c r="CG57" s="120"/>
      <c r="CH57" s="120"/>
      <c r="CI57" s="120"/>
      <c r="CJ57" s="120"/>
      <c r="CK57" s="120"/>
      <c r="CL57" s="120"/>
      <c r="CM57" s="120"/>
      <c r="CN57" s="120"/>
      <c r="CO57" s="120"/>
      <c r="CP57" s="120"/>
      <c r="CQ57" s="120"/>
      <c r="CR57" s="120"/>
      <c r="CS57" s="120"/>
      <c r="CT57" s="120"/>
      <c r="CU57" s="120"/>
      <c r="CV57" s="120"/>
      <c r="CW57" s="120"/>
      <c r="CX57" s="120"/>
      <c r="CY57" s="120"/>
      <c r="CZ57" s="120"/>
      <c r="DA57" s="120"/>
      <c r="DB57" s="120"/>
      <c r="DC57" s="120"/>
      <c r="DD57" s="120"/>
      <c r="DE57" s="120"/>
      <c r="DF57" s="120"/>
      <c r="DG57" s="120"/>
      <c r="DH57" s="120"/>
      <c r="DI57" s="120"/>
      <c r="DJ57" s="120"/>
      <c r="DK57" s="120"/>
      <c r="DL57" s="120"/>
      <c r="DM57" s="120"/>
      <c r="DN57" s="120"/>
      <c r="DO57" s="120"/>
      <c r="DP57" s="120"/>
      <c r="DQ57" s="120"/>
      <c r="DR57" s="120"/>
      <c r="DS57" s="120"/>
      <c r="DT57" s="120"/>
      <c r="DU57" s="120"/>
    </row>
    <row r="58" spans="1:125" s="125" customFormat="1" ht="15.75" x14ac:dyDescent="0.25">
      <c r="A58" s="34"/>
      <c r="B58" s="1" t="s">
        <v>25</v>
      </c>
      <c r="C58" s="35"/>
      <c r="D58" s="38">
        <v>150</v>
      </c>
      <c r="E58" s="38">
        <v>150</v>
      </c>
      <c r="F58" s="38"/>
      <c r="G58" s="38"/>
      <c r="H58" s="38"/>
      <c r="I58" s="38"/>
      <c r="J58" s="27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0"/>
      <c r="AO58" s="120"/>
      <c r="AP58" s="120"/>
      <c r="AQ58" s="120"/>
      <c r="AR58" s="120"/>
      <c r="AS58" s="120"/>
      <c r="AT58" s="120"/>
      <c r="AU58" s="120"/>
      <c r="AV58" s="120"/>
      <c r="AW58" s="120"/>
      <c r="AX58" s="120"/>
      <c r="AY58" s="120"/>
      <c r="AZ58" s="120"/>
      <c r="BA58" s="120"/>
      <c r="BB58" s="120"/>
      <c r="BC58" s="120"/>
      <c r="BD58" s="120"/>
      <c r="BE58" s="120"/>
      <c r="BF58" s="120"/>
      <c r="BG58" s="120"/>
      <c r="BH58" s="120"/>
      <c r="BI58" s="120"/>
      <c r="BJ58" s="120"/>
      <c r="BK58" s="120"/>
      <c r="BL58" s="120"/>
      <c r="BM58" s="120"/>
      <c r="BN58" s="120"/>
      <c r="BO58" s="120"/>
      <c r="BP58" s="120"/>
      <c r="BQ58" s="120"/>
      <c r="BR58" s="120"/>
      <c r="BS58" s="120"/>
      <c r="BT58" s="120"/>
      <c r="BU58" s="120"/>
      <c r="BV58" s="120"/>
      <c r="BW58" s="120"/>
      <c r="BX58" s="120"/>
      <c r="BY58" s="120"/>
      <c r="BZ58" s="120"/>
      <c r="CA58" s="120"/>
      <c r="CB58" s="120"/>
      <c r="CC58" s="120"/>
      <c r="CD58" s="120"/>
      <c r="CE58" s="120"/>
      <c r="CF58" s="120"/>
      <c r="CG58" s="120"/>
      <c r="CH58" s="120"/>
      <c r="CI58" s="120"/>
      <c r="CJ58" s="120"/>
      <c r="CK58" s="120"/>
      <c r="CL58" s="120"/>
      <c r="CM58" s="120"/>
      <c r="CN58" s="120"/>
      <c r="CO58" s="120"/>
      <c r="CP58" s="120"/>
      <c r="CQ58" s="120"/>
      <c r="CR58" s="120"/>
      <c r="CS58" s="120"/>
      <c r="CT58" s="120"/>
      <c r="CU58" s="120"/>
      <c r="CV58" s="120"/>
      <c r="CW58" s="120"/>
      <c r="CX58" s="120"/>
      <c r="CY58" s="120"/>
      <c r="CZ58" s="120"/>
      <c r="DA58" s="120"/>
      <c r="DB58" s="120"/>
      <c r="DC58" s="120"/>
      <c r="DD58" s="120"/>
      <c r="DE58" s="120"/>
      <c r="DF58" s="120"/>
      <c r="DG58" s="120"/>
      <c r="DH58" s="120"/>
      <c r="DI58" s="120"/>
      <c r="DJ58" s="120"/>
      <c r="DK58" s="120"/>
      <c r="DL58" s="120"/>
      <c r="DM58" s="120"/>
      <c r="DN58" s="120"/>
      <c r="DO58" s="120"/>
      <c r="DP58" s="120"/>
      <c r="DQ58" s="120"/>
      <c r="DR58" s="120"/>
      <c r="DS58" s="120"/>
      <c r="DT58" s="120"/>
      <c r="DU58" s="120"/>
    </row>
    <row r="59" spans="1:125" x14ac:dyDescent="0.25">
      <c r="A59" s="34" t="s">
        <v>75</v>
      </c>
      <c r="C59" s="35">
        <v>30</v>
      </c>
      <c r="D59" s="35">
        <v>30</v>
      </c>
      <c r="E59" s="56">
        <v>30</v>
      </c>
      <c r="F59" s="35">
        <v>1.5</v>
      </c>
      <c r="G59" s="56">
        <v>0.3</v>
      </c>
      <c r="H59" s="35">
        <v>14.3</v>
      </c>
      <c r="I59" s="56">
        <v>66</v>
      </c>
      <c r="J59" s="27"/>
    </row>
    <row r="60" spans="1:125" x14ac:dyDescent="0.25">
      <c r="A60" s="53" t="s">
        <v>39</v>
      </c>
      <c r="B60" s="54"/>
      <c r="C60" s="31">
        <v>532.5</v>
      </c>
      <c r="D60" s="337"/>
      <c r="E60" s="55"/>
      <c r="F60" s="32">
        <f>SUM(F30:F59)</f>
        <v>14.11</v>
      </c>
      <c r="G60" s="32">
        <f>SUM(G30:G59)</f>
        <v>14.650000000000002</v>
      </c>
      <c r="H60" s="32">
        <f>SUM(H30:H59)</f>
        <v>69.709999999999994</v>
      </c>
      <c r="I60" s="32">
        <f>SUM(I30:I59)</f>
        <v>469.94000000000005</v>
      </c>
      <c r="J60" s="33"/>
    </row>
    <row r="61" spans="1:125" x14ac:dyDescent="0.25">
      <c r="A61" s="34"/>
      <c r="B61" s="1" t="s">
        <v>76</v>
      </c>
      <c r="C61" s="35"/>
      <c r="D61" s="35"/>
      <c r="E61" s="56"/>
      <c r="F61" s="36"/>
      <c r="G61" s="38"/>
      <c r="H61" s="39"/>
      <c r="J61" s="27"/>
    </row>
    <row r="62" spans="1:125" ht="30" x14ac:dyDescent="0.25">
      <c r="A62" s="34" t="s">
        <v>77</v>
      </c>
      <c r="C62" s="35">
        <v>40</v>
      </c>
      <c r="D62" s="3"/>
      <c r="E62" s="38"/>
      <c r="F62" s="38">
        <v>3.6</v>
      </c>
      <c r="G62" s="3">
        <v>4</v>
      </c>
      <c r="H62" s="38">
        <v>29</v>
      </c>
      <c r="I62" s="3">
        <v>167</v>
      </c>
      <c r="J62" s="27" t="s">
        <v>78</v>
      </c>
    </row>
    <row r="63" spans="1:125" x14ac:dyDescent="0.25">
      <c r="A63" s="34"/>
      <c r="B63" s="1" t="s">
        <v>63</v>
      </c>
      <c r="C63" s="35"/>
      <c r="D63" s="3">
        <v>27</v>
      </c>
      <c r="E63" s="38">
        <v>27</v>
      </c>
      <c r="F63" s="38"/>
      <c r="H63" s="38"/>
      <c r="J63" s="27"/>
    </row>
    <row r="64" spans="1:125" ht="19.5" customHeight="1" x14ac:dyDescent="0.25">
      <c r="A64" s="34"/>
      <c r="B64" s="1" t="s">
        <v>74</v>
      </c>
      <c r="C64" s="35"/>
      <c r="D64" s="3">
        <v>5.6</v>
      </c>
      <c r="E64" s="38">
        <v>5.6</v>
      </c>
      <c r="F64" s="38"/>
      <c r="G64" s="38"/>
      <c r="H64" s="38"/>
      <c r="I64" s="36"/>
      <c r="J64" s="27"/>
    </row>
    <row r="65" spans="1:179" ht="15.75" customHeight="1" x14ac:dyDescent="0.25">
      <c r="A65" s="34"/>
      <c r="B65" s="1" t="s">
        <v>25</v>
      </c>
      <c r="C65" s="35"/>
      <c r="D65" s="3">
        <v>11.2</v>
      </c>
      <c r="E65" s="38">
        <v>11.2</v>
      </c>
      <c r="F65" s="38"/>
      <c r="H65" s="38"/>
      <c r="J65" s="27"/>
    </row>
    <row r="66" spans="1:179" x14ac:dyDescent="0.25">
      <c r="A66" s="34"/>
      <c r="B66" s="1" t="s">
        <v>55</v>
      </c>
      <c r="C66" s="35"/>
      <c r="D66" s="3">
        <v>5.6</v>
      </c>
      <c r="E66" s="38">
        <v>5.6</v>
      </c>
      <c r="F66" s="38"/>
      <c r="H66" s="38"/>
      <c r="J66" s="27"/>
    </row>
    <row r="67" spans="1:179" x14ac:dyDescent="0.25">
      <c r="A67" s="34"/>
      <c r="B67" s="1" t="s">
        <v>79</v>
      </c>
      <c r="C67" s="35"/>
      <c r="D67" s="3">
        <v>0.16</v>
      </c>
      <c r="E67" s="38">
        <v>0.16</v>
      </c>
      <c r="F67" s="38"/>
      <c r="H67" s="38"/>
      <c r="J67" s="27"/>
    </row>
    <row r="68" spans="1:179" x14ac:dyDescent="0.25">
      <c r="A68" s="34"/>
      <c r="B68" s="1" t="s">
        <v>27</v>
      </c>
      <c r="C68" s="35"/>
      <c r="D68" s="3">
        <v>0.2</v>
      </c>
      <c r="E68" s="38">
        <v>0.2</v>
      </c>
      <c r="F68" s="38"/>
      <c r="H68" s="38"/>
      <c r="J68" s="27"/>
    </row>
    <row r="69" spans="1:179" x14ac:dyDescent="0.25">
      <c r="A69" s="34"/>
      <c r="B69" s="1" t="s">
        <v>80</v>
      </c>
      <c r="C69" s="35"/>
      <c r="D69" s="3">
        <v>0.8</v>
      </c>
      <c r="E69" s="36">
        <v>0.8</v>
      </c>
      <c r="F69" s="38" t="s">
        <v>38</v>
      </c>
      <c r="H69" s="38"/>
      <c r="J69" s="27"/>
    </row>
    <row r="70" spans="1:179" x14ac:dyDescent="0.25">
      <c r="A70" s="34"/>
      <c r="B70" s="1" t="s">
        <v>81</v>
      </c>
      <c r="C70" s="35"/>
      <c r="D70" s="3"/>
      <c r="E70" s="36">
        <v>48.4</v>
      </c>
      <c r="F70" s="38"/>
      <c r="H70" s="38"/>
      <c r="J70" s="27"/>
    </row>
    <row r="71" spans="1:179" x14ac:dyDescent="0.25">
      <c r="A71" s="34"/>
      <c r="B71" s="1" t="s">
        <v>55</v>
      </c>
      <c r="C71" s="35"/>
      <c r="D71" s="3">
        <v>0.1</v>
      </c>
      <c r="E71" s="36">
        <v>0.1</v>
      </c>
      <c r="F71" s="38"/>
      <c r="H71" s="38"/>
      <c r="J71" s="27"/>
    </row>
    <row r="72" spans="1:179" x14ac:dyDescent="0.25">
      <c r="A72" s="34" t="s">
        <v>82</v>
      </c>
      <c r="C72" s="44">
        <v>100</v>
      </c>
      <c r="D72" s="118"/>
      <c r="E72" s="44"/>
      <c r="F72" s="48">
        <v>3</v>
      </c>
      <c r="G72" s="48">
        <v>2.5</v>
      </c>
      <c r="H72" s="48">
        <v>4.5</v>
      </c>
      <c r="I72" s="48">
        <v>54.3</v>
      </c>
      <c r="J72" s="27" t="s">
        <v>83</v>
      </c>
    </row>
    <row r="73" spans="1:179" x14ac:dyDescent="0.25">
      <c r="A73" s="34"/>
      <c r="B73" s="1" t="s">
        <v>84</v>
      </c>
      <c r="C73" s="44"/>
      <c r="D73" s="118">
        <v>103.5</v>
      </c>
      <c r="E73" s="44">
        <v>100</v>
      </c>
      <c r="F73" s="48"/>
      <c r="G73" s="9"/>
      <c r="H73" s="48"/>
      <c r="I73" s="9"/>
      <c r="J73" s="27"/>
    </row>
    <row r="74" spans="1:179" s="42" customFormat="1" x14ac:dyDescent="0.25">
      <c r="A74" s="34" t="s">
        <v>85</v>
      </c>
      <c r="B74" s="1"/>
      <c r="C74" s="35" t="s">
        <v>340</v>
      </c>
      <c r="D74" s="3"/>
      <c r="E74" s="38"/>
      <c r="F74" s="3">
        <v>4.5</v>
      </c>
      <c r="G74" s="38">
        <v>7.6</v>
      </c>
      <c r="H74" s="3">
        <v>13</v>
      </c>
      <c r="I74" s="36">
        <v>138</v>
      </c>
      <c r="J74" s="27" t="s">
        <v>87</v>
      </c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  <c r="CJ74" s="49"/>
      <c r="CK74" s="49"/>
      <c r="CL74" s="49"/>
      <c r="CM74" s="49"/>
      <c r="CN74" s="49"/>
      <c r="CO74" s="49"/>
      <c r="CP74" s="49"/>
      <c r="CQ74" s="49"/>
      <c r="CR74" s="49"/>
      <c r="CS74" s="49"/>
      <c r="CT74" s="49"/>
      <c r="CU74" s="49"/>
      <c r="CV74" s="49"/>
      <c r="CW74" s="49"/>
      <c r="CX74" s="49"/>
      <c r="CY74" s="49"/>
      <c r="CZ74" s="49"/>
      <c r="DA74" s="49"/>
      <c r="DB74" s="49"/>
      <c r="DC74" s="49"/>
      <c r="DD74" s="49"/>
      <c r="DE74" s="49"/>
      <c r="DF74" s="49"/>
      <c r="DG74" s="49"/>
      <c r="DH74" s="49"/>
      <c r="DI74" s="49"/>
      <c r="DJ74" s="49"/>
      <c r="DK74" s="49"/>
      <c r="DL74" s="49"/>
      <c r="DM74" s="49"/>
      <c r="DN74" s="49"/>
      <c r="DO74" s="49"/>
      <c r="DP74" s="49"/>
      <c r="DQ74" s="49"/>
      <c r="DR74" s="49"/>
      <c r="DS74" s="49"/>
      <c r="DT74" s="49"/>
      <c r="DU74" s="49"/>
      <c r="DV74" s="49"/>
      <c r="DW74" s="49"/>
      <c r="DX74" s="49"/>
      <c r="DY74" s="49"/>
      <c r="DZ74" s="49"/>
      <c r="EA74" s="49"/>
      <c r="EB74" s="49"/>
      <c r="EC74" s="49"/>
      <c r="ED74" s="49"/>
      <c r="EE74" s="49"/>
      <c r="EF74" s="49"/>
      <c r="EG74" s="49"/>
      <c r="EH74" s="49"/>
      <c r="EI74" s="49"/>
      <c r="EJ74" s="49"/>
      <c r="EK74" s="49"/>
      <c r="EL74" s="49"/>
      <c r="EM74" s="49"/>
      <c r="EN74" s="49"/>
      <c r="EO74" s="49"/>
      <c r="EP74" s="49"/>
      <c r="EQ74" s="49"/>
      <c r="ER74" s="49"/>
      <c r="ES74" s="49"/>
      <c r="ET74" s="49"/>
      <c r="EU74" s="49"/>
      <c r="EV74" s="49"/>
      <c r="EW74" s="49"/>
      <c r="EX74" s="49"/>
      <c r="EY74" s="49"/>
      <c r="EZ74" s="49"/>
      <c r="FA74" s="49"/>
      <c r="FB74" s="49"/>
      <c r="FC74" s="49"/>
      <c r="FD74" s="49"/>
      <c r="FE74" s="49"/>
      <c r="FF74" s="49"/>
      <c r="FG74" s="49"/>
      <c r="FH74" s="49"/>
      <c r="FI74" s="49"/>
      <c r="FJ74" s="49"/>
      <c r="FK74" s="49"/>
      <c r="FL74" s="49"/>
      <c r="FM74" s="49"/>
      <c r="FN74" s="49"/>
      <c r="FO74" s="49"/>
      <c r="FP74" s="49"/>
      <c r="FQ74" s="49"/>
      <c r="FR74" s="49"/>
      <c r="FS74" s="49"/>
      <c r="FT74" s="49"/>
      <c r="FU74" s="49"/>
      <c r="FV74" s="49"/>
      <c r="FW74" s="49"/>
    </row>
    <row r="75" spans="1:179" s="42" customFormat="1" x14ac:dyDescent="0.25">
      <c r="A75" s="34"/>
      <c r="B75" s="1" t="s">
        <v>50</v>
      </c>
      <c r="C75" s="35"/>
      <c r="D75" s="3">
        <v>43.08</v>
      </c>
      <c r="E75" s="38">
        <v>28</v>
      </c>
      <c r="F75" s="3"/>
      <c r="G75" s="38"/>
      <c r="H75" s="3"/>
      <c r="I75" s="36"/>
      <c r="J75" s="27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  <c r="CJ75" s="49"/>
      <c r="CK75" s="49"/>
      <c r="CL75" s="49"/>
      <c r="CM75" s="49"/>
      <c r="CN75" s="49"/>
      <c r="CO75" s="49"/>
      <c r="CP75" s="49"/>
      <c r="CQ75" s="49"/>
      <c r="CR75" s="49"/>
      <c r="CS75" s="49"/>
      <c r="CT75" s="49"/>
      <c r="CU75" s="49"/>
      <c r="CV75" s="49"/>
      <c r="CW75" s="49"/>
      <c r="CX75" s="49"/>
      <c r="CY75" s="49"/>
      <c r="CZ75" s="49"/>
      <c r="DA75" s="49"/>
      <c r="DB75" s="49"/>
      <c r="DC75" s="49"/>
      <c r="DD75" s="49"/>
      <c r="DE75" s="49"/>
      <c r="DF75" s="49"/>
      <c r="DG75" s="49"/>
      <c r="DH75" s="49"/>
      <c r="DI75" s="49"/>
      <c r="DJ75" s="49"/>
      <c r="DK75" s="49"/>
      <c r="DL75" s="49"/>
      <c r="DM75" s="49"/>
      <c r="DN75" s="49"/>
      <c r="DO75" s="49"/>
      <c r="DP75" s="49"/>
      <c r="DQ75" s="49"/>
      <c r="DR75" s="49"/>
      <c r="DS75" s="49"/>
      <c r="DT75" s="49"/>
      <c r="DU75" s="49"/>
      <c r="DV75" s="49"/>
      <c r="DW75" s="49"/>
      <c r="DX75" s="49"/>
      <c r="DY75" s="49"/>
      <c r="DZ75" s="49"/>
      <c r="EA75" s="49"/>
      <c r="EB75" s="49"/>
      <c r="EC75" s="49"/>
      <c r="ED75" s="49"/>
      <c r="EE75" s="49"/>
      <c r="EF75" s="49"/>
      <c r="EG75" s="49"/>
      <c r="EH75" s="49"/>
      <c r="EI75" s="49"/>
      <c r="EJ75" s="49"/>
      <c r="EK75" s="49"/>
      <c r="EL75" s="49"/>
      <c r="EM75" s="49"/>
      <c r="EN75" s="49"/>
      <c r="EO75" s="49"/>
      <c r="EP75" s="49"/>
      <c r="EQ75" s="49"/>
      <c r="ER75" s="49"/>
      <c r="ES75" s="49"/>
      <c r="ET75" s="49"/>
      <c r="EU75" s="49"/>
      <c r="EV75" s="49"/>
      <c r="EW75" s="49"/>
      <c r="EX75" s="49"/>
      <c r="EY75" s="49"/>
      <c r="EZ75" s="49"/>
      <c r="FA75" s="49"/>
      <c r="FB75" s="49"/>
      <c r="FC75" s="49"/>
      <c r="FD75" s="49"/>
      <c r="FE75" s="49"/>
      <c r="FF75" s="49"/>
      <c r="FG75" s="49"/>
      <c r="FH75" s="49"/>
      <c r="FI75" s="49"/>
      <c r="FJ75" s="49"/>
      <c r="FK75" s="49"/>
      <c r="FL75" s="49"/>
      <c r="FM75" s="49"/>
      <c r="FN75" s="49"/>
      <c r="FO75" s="49"/>
      <c r="FP75" s="49"/>
      <c r="FQ75" s="49"/>
      <c r="FR75" s="49"/>
      <c r="FS75" s="49"/>
      <c r="FT75" s="49"/>
      <c r="FU75" s="49"/>
      <c r="FV75" s="49"/>
      <c r="FW75" s="49"/>
    </row>
    <row r="76" spans="1:179" s="42" customFormat="1" x14ac:dyDescent="0.25">
      <c r="A76" s="34"/>
      <c r="B76" s="1" t="s">
        <v>51</v>
      </c>
      <c r="C76" s="35"/>
      <c r="D76" s="3">
        <v>122.411</v>
      </c>
      <c r="E76" s="38">
        <v>73.3</v>
      </c>
      <c r="F76" s="3"/>
      <c r="G76" s="38"/>
      <c r="H76" s="3"/>
      <c r="I76" s="36"/>
      <c r="J76" s="27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  <c r="CJ76" s="49"/>
      <c r="CK76" s="49"/>
      <c r="CL76" s="49"/>
      <c r="CM76" s="49"/>
      <c r="CN76" s="49"/>
      <c r="CO76" s="49"/>
      <c r="CP76" s="49"/>
      <c r="CQ76" s="49"/>
      <c r="CR76" s="49"/>
      <c r="CS76" s="49"/>
      <c r="CT76" s="49"/>
      <c r="CU76" s="49"/>
      <c r="CV76" s="49"/>
      <c r="CW76" s="49"/>
      <c r="CX76" s="49"/>
      <c r="CY76" s="49"/>
      <c r="CZ76" s="49"/>
      <c r="DA76" s="49"/>
      <c r="DB76" s="49"/>
      <c r="DC76" s="49"/>
      <c r="DD76" s="49"/>
      <c r="DE76" s="49"/>
      <c r="DF76" s="49"/>
      <c r="DG76" s="49"/>
      <c r="DH76" s="49"/>
      <c r="DI76" s="49"/>
      <c r="DJ76" s="49"/>
      <c r="DK76" s="49"/>
      <c r="DL76" s="49"/>
      <c r="DM76" s="49"/>
      <c r="DN76" s="49"/>
      <c r="DO76" s="49"/>
      <c r="DP76" s="49"/>
      <c r="DQ76" s="49"/>
      <c r="DR76" s="49"/>
      <c r="DS76" s="49"/>
      <c r="DT76" s="49"/>
      <c r="DU76" s="49"/>
      <c r="DV76" s="49"/>
      <c r="DW76" s="49"/>
      <c r="DX76" s="49"/>
      <c r="DY76" s="49"/>
      <c r="DZ76" s="49"/>
      <c r="EA76" s="49"/>
      <c r="EB76" s="49"/>
      <c r="EC76" s="49"/>
      <c r="ED76" s="49"/>
      <c r="EE76" s="49"/>
      <c r="EF76" s="49"/>
      <c r="EG76" s="49"/>
      <c r="EH76" s="49"/>
      <c r="EI76" s="49"/>
      <c r="EJ76" s="49"/>
      <c r="EK76" s="49"/>
      <c r="EL76" s="49"/>
      <c r="EM76" s="49"/>
      <c r="EN76" s="49"/>
      <c r="EO76" s="49"/>
      <c r="EP76" s="49"/>
      <c r="EQ76" s="49"/>
      <c r="ER76" s="49"/>
      <c r="ES76" s="49"/>
      <c r="ET76" s="49"/>
      <c r="EU76" s="49"/>
      <c r="EV76" s="49"/>
      <c r="EW76" s="49"/>
      <c r="EX76" s="49"/>
      <c r="EY76" s="49"/>
      <c r="EZ76" s="49"/>
      <c r="FA76" s="49"/>
      <c r="FB76" s="49"/>
      <c r="FC76" s="49"/>
      <c r="FD76" s="49"/>
      <c r="FE76" s="49"/>
      <c r="FF76" s="49"/>
      <c r="FG76" s="49"/>
      <c r="FH76" s="49"/>
      <c r="FI76" s="49"/>
      <c r="FJ76" s="49"/>
      <c r="FK76" s="49"/>
      <c r="FL76" s="49"/>
      <c r="FM76" s="49"/>
      <c r="FN76" s="49"/>
      <c r="FO76" s="49"/>
      <c r="FP76" s="49"/>
      <c r="FQ76" s="49"/>
      <c r="FR76" s="49"/>
      <c r="FS76" s="49"/>
      <c r="FT76" s="49"/>
      <c r="FU76" s="49"/>
      <c r="FV76" s="49"/>
      <c r="FW76" s="49"/>
    </row>
    <row r="77" spans="1:179" s="42" customFormat="1" x14ac:dyDescent="0.25">
      <c r="A77" s="34"/>
      <c r="B77" s="1" t="s">
        <v>52</v>
      </c>
      <c r="C77" s="35"/>
      <c r="D77" s="3">
        <v>12.4</v>
      </c>
      <c r="E77" s="38">
        <v>9.33</v>
      </c>
      <c r="F77" s="3"/>
      <c r="G77" s="38"/>
      <c r="H77" s="3"/>
      <c r="I77" s="36"/>
      <c r="J77" s="27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  <c r="CJ77" s="49"/>
      <c r="CK77" s="49"/>
      <c r="CL77" s="49"/>
      <c r="CM77" s="49"/>
      <c r="CN77" s="49"/>
      <c r="CO77" s="49"/>
      <c r="CP77" s="49"/>
      <c r="CQ77" s="49"/>
      <c r="CR77" s="49"/>
      <c r="CS77" s="49"/>
      <c r="CT77" s="49"/>
      <c r="CU77" s="49"/>
      <c r="CV77" s="49"/>
      <c r="CW77" s="49"/>
      <c r="CX77" s="49"/>
      <c r="CY77" s="49"/>
      <c r="CZ77" s="49"/>
      <c r="DA77" s="49"/>
      <c r="DB77" s="49"/>
      <c r="DC77" s="49"/>
      <c r="DD77" s="49"/>
      <c r="DE77" s="49"/>
      <c r="DF77" s="49"/>
      <c r="DG77" s="49"/>
      <c r="DH77" s="49"/>
      <c r="DI77" s="49"/>
      <c r="DJ77" s="49"/>
      <c r="DK77" s="49"/>
      <c r="DL77" s="49"/>
      <c r="DM77" s="49"/>
      <c r="DN77" s="49"/>
      <c r="DO77" s="49"/>
      <c r="DP77" s="49"/>
      <c r="DQ77" s="49"/>
      <c r="DR77" s="49"/>
      <c r="DS77" s="49"/>
      <c r="DT77" s="49"/>
      <c r="DU77" s="49"/>
      <c r="DV77" s="49"/>
      <c r="DW77" s="49"/>
      <c r="DX77" s="49"/>
      <c r="DY77" s="49"/>
      <c r="DZ77" s="49"/>
      <c r="EA77" s="49"/>
      <c r="EB77" s="49"/>
      <c r="EC77" s="49"/>
      <c r="ED77" s="49"/>
      <c r="EE77" s="49"/>
      <c r="EF77" s="49"/>
      <c r="EG77" s="49"/>
      <c r="EH77" s="49"/>
      <c r="EI77" s="49"/>
      <c r="EJ77" s="49"/>
      <c r="EK77" s="49"/>
      <c r="EL77" s="49"/>
      <c r="EM77" s="49"/>
      <c r="EN77" s="49"/>
      <c r="EO77" s="49"/>
      <c r="EP77" s="49"/>
      <c r="EQ77" s="49"/>
      <c r="ER77" s="49"/>
      <c r="ES77" s="49"/>
      <c r="ET77" s="49"/>
      <c r="EU77" s="49"/>
      <c r="EV77" s="49"/>
      <c r="EW77" s="49"/>
      <c r="EX77" s="49"/>
      <c r="EY77" s="49"/>
      <c r="EZ77" s="49"/>
      <c r="FA77" s="49"/>
      <c r="FB77" s="49"/>
      <c r="FC77" s="49"/>
      <c r="FD77" s="49"/>
      <c r="FE77" s="49"/>
      <c r="FF77" s="49"/>
      <c r="FG77" s="49"/>
      <c r="FH77" s="49"/>
      <c r="FI77" s="49"/>
      <c r="FJ77" s="49"/>
      <c r="FK77" s="49"/>
      <c r="FL77" s="49"/>
      <c r="FM77" s="49"/>
      <c r="FN77" s="49"/>
      <c r="FO77" s="49"/>
      <c r="FP77" s="49"/>
      <c r="FQ77" s="49"/>
      <c r="FR77" s="49"/>
      <c r="FS77" s="49"/>
      <c r="FT77" s="49"/>
      <c r="FU77" s="49"/>
      <c r="FV77" s="49"/>
      <c r="FW77" s="49"/>
    </row>
    <row r="78" spans="1:179" s="42" customFormat="1" x14ac:dyDescent="0.25">
      <c r="A78" s="34"/>
      <c r="B78" s="1" t="s">
        <v>27</v>
      </c>
      <c r="C78" s="35"/>
      <c r="D78" s="3">
        <v>0.4</v>
      </c>
      <c r="E78" s="38">
        <v>0.4</v>
      </c>
      <c r="F78" s="3"/>
      <c r="G78" s="38"/>
      <c r="H78" s="3"/>
      <c r="I78" s="38"/>
      <c r="J78" s="27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  <c r="CJ78" s="49"/>
      <c r="CK78" s="49"/>
      <c r="CL78" s="49"/>
      <c r="CM78" s="49"/>
      <c r="CN78" s="49"/>
      <c r="CO78" s="49"/>
      <c r="CP78" s="49"/>
      <c r="CQ78" s="49"/>
      <c r="CR78" s="49"/>
      <c r="CS78" s="49"/>
      <c r="CT78" s="49"/>
      <c r="CU78" s="49"/>
      <c r="CV78" s="49"/>
      <c r="CW78" s="49"/>
      <c r="CX78" s="49"/>
      <c r="CY78" s="49"/>
      <c r="CZ78" s="49"/>
      <c r="DA78" s="49"/>
      <c r="DB78" s="49"/>
      <c r="DC78" s="49"/>
      <c r="DD78" s="49"/>
      <c r="DE78" s="49"/>
      <c r="DF78" s="49"/>
      <c r="DG78" s="49"/>
      <c r="DH78" s="49"/>
      <c r="DI78" s="49"/>
      <c r="DJ78" s="49"/>
      <c r="DK78" s="49"/>
      <c r="DL78" s="49"/>
      <c r="DM78" s="49"/>
      <c r="DN78" s="49"/>
      <c r="DO78" s="49"/>
      <c r="DP78" s="49"/>
      <c r="DQ78" s="49"/>
      <c r="DR78" s="49"/>
      <c r="DS78" s="49"/>
      <c r="DT78" s="49"/>
      <c r="DU78" s="49"/>
      <c r="DV78" s="49"/>
      <c r="DW78" s="49"/>
      <c r="DX78" s="49"/>
      <c r="DY78" s="49"/>
      <c r="DZ78" s="49"/>
      <c r="EA78" s="49"/>
      <c r="EB78" s="49"/>
      <c r="EC78" s="49"/>
      <c r="ED78" s="49"/>
      <c r="EE78" s="49"/>
      <c r="EF78" s="49"/>
      <c r="EG78" s="49"/>
      <c r="EH78" s="49"/>
      <c r="EI78" s="49"/>
      <c r="EJ78" s="49"/>
      <c r="EK78" s="49"/>
      <c r="EL78" s="49"/>
      <c r="EM78" s="49"/>
      <c r="EN78" s="49"/>
      <c r="EO78" s="49"/>
      <c r="EP78" s="49"/>
      <c r="EQ78" s="49"/>
      <c r="ER78" s="49"/>
      <c r="ES78" s="49"/>
      <c r="ET78" s="49"/>
      <c r="EU78" s="49"/>
      <c r="EV78" s="49"/>
      <c r="EW78" s="49"/>
      <c r="EX78" s="49"/>
      <c r="EY78" s="49"/>
      <c r="EZ78" s="49"/>
      <c r="FA78" s="49"/>
      <c r="FB78" s="49"/>
      <c r="FC78" s="49"/>
      <c r="FD78" s="49"/>
      <c r="FE78" s="49"/>
      <c r="FF78" s="49"/>
      <c r="FG78" s="49"/>
      <c r="FH78" s="49"/>
      <c r="FI78" s="49"/>
      <c r="FJ78" s="49"/>
      <c r="FK78" s="49"/>
      <c r="FL78" s="49"/>
      <c r="FM78" s="49"/>
      <c r="FN78" s="49"/>
      <c r="FO78" s="49"/>
      <c r="FP78" s="49"/>
      <c r="FQ78" s="49"/>
      <c r="FR78" s="49"/>
      <c r="FS78" s="49"/>
      <c r="FT78" s="49"/>
      <c r="FU78" s="49"/>
      <c r="FV78" s="49"/>
      <c r="FW78" s="49"/>
    </row>
    <row r="79" spans="1:179" s="42" customFormat="1" x14ac:dyDescent="0.25">
      <c r="A79" s="34"/>
      <c r="B79" s="1" t="s">
        <v>25</v>
      </c>
      <c r="C79" s="35"/>
      <c r="D79" s="3">
        <v>26.7</v>
      </c>
      <c r="E79" s="38">
        <v>26.7</v>
      </c>
      <c r="F79" s="3"/>
      <c r="G79" s="38"/>
      <c r="H79" s="3"/>
      <c r="I79" s="38"/>
      <c r="J79" s="27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  <c r="CJ79" s="49"/>
      <c r="CK79" s="49"/>
      <c r="CL79" s="49"/>
      <c r="CM79" s="49"/>
      <c r="CN79" s="49"/>
      <c r="CO79" s="49"/>
      <c r="CP79" s="49"/>
      <c r="CQ79" s="49"/>
      <c r="CR79" s="49"/>
      <c r="CS79" s="49"/>
      <c r="CT79" s="49"/>
      <c r="CU79" s="49"/>
      <c r="CV79" s="49"/>
      <c r="CW79" s="49"/>
      <c r="CX79" s="49"/>
      <c r="CY79" s="49"/>
      <c r="CZ79" s="49"/>
      <c r="DA79" s="49"/>
      <c r="DB79" s="49"/>
      <c r="DC79" s="49"/>
      <c r="DD79" s="49"/>
      <c r="DE79" s="49"/>
      <c r="DF79" s="49"/>
      <c r="DG79" s="49"/>
      <c r="DH79" s="49"/>
      <c r="DI79" s="49"/>
      <c r="DJ79" s="49"/>
      <c r="DK79" s="49"/>
      <c r="DL79" s="49"/>
      <c r="DM79" s="49"/>
      <c r="DN79" s="49"/>
      <c r="DO79" s="49"/>
      <c r="DP79" s="49"/>
      <c r="DQ79" s="49"/>
      <c r="DR79" s="49"/>
      <c r="DS79" s="49"/>
      <c r="DT79" s="49"/>
      <c r="DU79" s="49"/>
      <c r="DV79" s="49"/>
      <c r="DW79" s="49"/>
      <c r="DX79" s="49"/>
      <c r="DY79" s="49"/>
      <c r="DZ79" s="49"/>
      <c r="EA79" s="49"/>
      <c r="EB79" s="49"/>
      <c r="EC79" s="49"/>
      <c r="ED79" s="49"/>
      <c r="EE79" s="49"/>
      <c r="EF79" s="49"/>
      <c r="EG79" s="49"/>
      <c r="EH79" s="49"/>
      <c r="EI79" s="49"/>
      <c r="EJ79" s="49"/>
      <c r="EK79" s="49"/>
      <c r="EL79" s="49"/>
      <c r="EM79" s="49"/>
      <c r="EN79" s="49"/>
      <c r="EO79" s="49"/>
      <c r="EP79" s="49"/>
      <c r="EQ79" s="49"/>
      <c r="ER79" s="49"/>
      <c r="ES79" s="49"/>
      <c r="ET79" s="49"/>
      <c r="EU79" s="49"/>
      <c r="EV79" s="49"/>
      <c r="EW79" s="49"/>
      <c r="EX79" s="49"/>
      <c r="EY79" s="49"/>
      <c r="EZ79" s="49"/>
      <c r="FA79" s="49"/>
      <c r="FB79" s="49"/>
      <c r="FC79" s="49"/>
      <c r="FD79" s="49"/>
      <c r="FE79" s="49"/>
      <c r="FF79" s="49"/>
      <c r="FG79" s="49"/>
      <c r="FH79" s="49"/>
      <c r="FI79" s="49"/>
      <c r="FJ79" s="49"/>
      <c r="FK79" s="49"/>
      <c r="FL79" s="49"/>
      <c r="FM79" s="49"/>
      <c r="FN79" s="49"/>
      <c r="FO79" s="49"/>
      <c r="FP79" s="49"/>
      <c r="FQ79" s="49"/>
      <c r="FR79" s="49"/>
      <c r="FS79" s="49"/>
      <c r="FT79" s="49"/>
      <c r="FU79" s="49"/>
      <c r="FV79" s="49"/>
      <c r="FW79" s="49"/>
    </row>
    <row r="80" spans="1:179" s="42" customFormat="1" x14ac:dyDescent="0.25">
      <c r="A80" s="34"/>
      <c r="B80" s="1" t="s">
        <v>55</v>
      </c>
      <c r="C80" s="35"/>
      <c r="D80" s="3">
        <v>3</v>
      </c>
      <c r="E80" s="38">
        <v>3</v>
      </c>
      <c r="F80" s="3"/>
      <c r="G80" s="38"/>
      <c r="H80" s="3"/>
      <c r="I80" s="38"/>
      <c r="J80" s="27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  <c r="CJ80" s="49"/>
      <c r="CK80" s="49"/>
      <c r="CL80" s="49"/>
      <c r="CM80" s="49"/>
      <c r="CN80" s="49"/>
      <c r="CO80" s="49"/>
      <c r="CP80" s="49"/>
      <c r="CQ80" s="49"/>
      <c r="CR80" s="49"/>
      <c r="CS80" s="49"/>
      <c r="CT80" s="49"/>
      <c r="CU80" s="49"/>
      <c r="CV80" s="49"/>
      <c r="CW80" s="49"/>
      <c r="CX80" s="49"/>
      <c r="CY80" s="49"/>
      <c r="CZ80" s="49"/>
      <c r="DA80" s="49"/>
      <c r="DB80" s="49"/>
      <c r="DC80" s="49"/>
      <c r="DD80" s="49"/>
      <c r="DE80" s="49"/>
      <c r="DF80" s="49"/>
      <c r="DG80" s="49"/>
      <c r="DH80" s="49"/>
      <c r="DI80" s="49"/>
      <c r="DJ80" s="49"/>
      <c r="DK80" s="49"/>
      <c r="DL80" s="49"/>
      <c r="DM80" s="49"/>
      <c r="DN80" s="49"/>
      <c r="DO80" s="49"/>
      <c r="DP80" s="49"/>
      <c r="DQ80" s="49"/>
      <c r="DR80" s="49"/>
      <c r="DS80" s="49"/>
      <c r="DT80" s="49"/>
      <c r="DU80" s="49"/>
      <c r="DV80" s="49"/>
      <c r="DW80" s="49"/>
      <c r="DX80" s="49"/>
      <c r="DY80" s="49"/>
      <c r="DZ80" s="49"/>
      <c r="EA80" s="49"/>
      <c r="EB80" s="49"/>
      <c r="EC80" s="49"/>
      <c r="ED80" s="49"/>
      <c r="EE80" s="49"/>
      <c r="EF80" s="49"/>
      <c r="EG80" s="49"/>
      <c r="EH80" s="49"/>
      <c r="EI80" s="49"/>
      <c r="EJ80" s="49"/>
      <c r="EK80" s="49"/>
      <c r="EL80" s="49"/>
      <c r="EM80" s="49"/>
      <c r="EN80" s="49"/>
      <c r="EO80" s="49"/>
      <c r="EP80" s="49"/>
      <c r="EQ80" s="49"/>
      <c r="ER80" s="49"/>
      <c r="ES80" s="49"/>
      <c r="ET80" s="49"/>
      <c r="EU80" s="49"/>
      <c r="EV80" s="49"/>
      <c r="EW80" s="49"/>
      <c r="EX80" s="49"/>
      <c r="EY80" s="49"/>
      <c r="EZ80" s="49"/>
      <c r="FA80" s="49"/>
      <c r="FB80" s="49"/>
      <c r="FC80" s="49"/>
      <c r="FD80" s="49"/>
      <c r="FE80" s="49"/>
      <c r="FF80" s="49"/>
      <c r="FG80" s="49"/>
      <c r="FH80" s="49"/>
      <c r="FI80" s="49"/>
      <c r="FJ80" s="49"/>
      <c r="FK80" s="49"/>
      <c r="FL80" s="49"/>
      <c r="FM80" s="49"/>
      <c r="FN80" s="49"/>
      <c r="FO80" s="49"/>
      <c r="FP80" s="49"/>
      <c r="FQ80" s="49"/>
      <c r="FR80" s="49"/>
      <c r="FS80" s="49"/>
      <c r="FT80" s="49"/>
      <c r="FU80" s="49"/>
      <c r="FV80" s="49"/>
      <c r="FW80" s="49"/>
    </row>
    <row r="81" spans="1:179" s="42" customFormat="1" x14ac:dyDescent="0.25">
      <c r="A81" s="34"/>
      <c r="B81" s="1" t="s">
        <v>63</v>
      </c>
      <c r="C81" s="35"/>
      <c r="D81" s="3">
        <v>1.7</v>
      </c>
      <c r="E81" s="38">
        <v>1.7</v>
      </c>
      <c r="F81" s="3"/>
      <c r="G81" s="38"/>
      <c r="H81" s="3"/>
      <c r="I81" s="38"/>
      <c r="J81" s="27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  <c r="CJ81" s="49"/>
      <c r="CK81" s="49"/>
      <c r="CL81" s="49"/>
      <c r="CM81" s="49"/>
      <c r="CN81" s="49"/>
      <c r="CO81" s="49"/>
      <c r="CP81" s="49"/>
      <c r="CQ81" s="49"/>
      <c r="CR81" s="49"/>
      <c r="CS81" s="49"/>
      <c r="CT81" s="49"/>
      <c r="CU81" s="49"/>
      <c r="CV81" s="49"/>
      <c r="CW81" s="49"/>
      <c r="CX81" s="49"/>
      <c r="CY81" s="49"/>
      <c r="CZ81" s="49"/>
      <c r="DA81" s="49"/>
      <c r="DB81" s="49"/>
      <c r="DC81" s="49"/>
      <c r="DD81" s="49"/>
      <c r="DE81" s="49"/>
      <c r="DF81" s="49"/>
      <c r="DG81" s="49"/>
      <c r="DH81" s="49"/>
      <c r="DI81" s="49"/>
      <c r="DJ81" s="49"/>
      <c r="DK81" s="49"/>
      <c r="DL81" s="49"/>
      <c r="DM81" s="49"/>
      <c r="DN81" s="49"/>
      <c r="DO81" s="49"/>
      <c r="DP81" s="49"/>
      <c r="DQ81" s="49"/>
      <c r="DR81" s="49"/>
      <c r="DS81" s="49"/>
      <c r="DT81" s="49"/>
      <c r="DU81" s="49"/>
      <c r="DV81" s="49"/>
      <c r="DW81" s="49"/>
      <c r="DX81" s="49"/>
      <c r="DY81" s="49"/>
      <c r="DZ81" s="49"/>
      <c r="EA81" s="49"/>
      <c r="EB81" s="49"/>
      <c r="EC81" s="49"/>
      <c r="ED81" s="49"/>
      <c r="EE81" s="49"/>
      <c r="EF81" s="49"/>
      <c r="EG81" s="49"/>
      <c r="EH81" s="49"/>
      <c r="EI81" s="49"/>
      <c r="EJ81" s="49"/>
      <c r="EK81" s="49"/>
      <c r="EL81" s="49"/>
      <c r="EM81" s="49"/>
      <c r="EN81" s="49"/>
      <c r="EO81" s="49"/>
      <c r="EP81" s="49"/>
      <c r="EQ81" s="49"/>
      <c r="ER81" s="49"/>
      <c r="ES81" s="49"/>
      <c r="ET81" s="49"/>
      <c r="EU81" s="49"/>
      <c r="EV81" s="49"/>
      <c r="EW81" s="49"/>
      <c r="EX81" s="49"/>
      <c r="EY81" s="49"/>
      <c r="EZ81" s="49"/>
      <c r="FA81" s="49"/>
      <c r="FB81" s="49"/>
      <c r="FC81" s="49"/>
      <c r="FD81" s="49"/>
      <c r="FE81" s="49"/>
      <c r="FF81" s="49"/>
      <c r="FG81" s="49"/>
      <c r="FH81" s="49"/>
      <c r="FI81" s="49"/>
      <c r="FJ81" s="49"/>
      <c r="FK81" s="49"/>
      <c r="FL81" s="49"/>
      <c r="FM81" s="49"/>
      <c r="FN81" s="49"/>
      <c r="FO81" s="49"/>
      <c r="FP81" s="49"/>
      <c r="FQ81" s="49"/>
      <c r="FR81" s="49"/>
      <c r="FS81" s="49"/>
      <c r="FT81" s="49"/>
      <c r="FU81" s="49"/>
      <c r="FV81" s="49"/>
      <c r="FW81" s="49"/>
    </row>
    <row r="82" spans="1:179" s="42" customFormat="1" x14ac:dyDescent="0.25">
      <c r="A82" s="34"/>
      <c r="B82" s="1" t="s">
        <v>26</v>
      </c>
      <c r="C82" s="35"/>
      <c r="D82" s="3">
        <v>0.3</v>
      </c>
      <c r="E82" s="38">
        <v>0.3</v>
      </c>
      <c r="F82" s="3"/>
      <c r="G82" s="38"/>
      <c r="H82" s="3"/>
      <c r="I82" s="38"/>
      <c r="J82" s="27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  <c r="CJ82" s="49"/>
      <c r="CK82" s="49"/>
      <c r="CL82" s="49"/>
      <c r="CM82" s="49"/>
      <c r="CN82" s="49"/>
      <c r="CO82" s="49"/>
      <c r="CP82" s="49"/>
      <c r="CQ82" s="49"/>
      <c r="CR82" s="49"/>
      <c r="CS82" s="49"/>
      <c r="CT82" s="49"/>
      <c r="CU82" s="49"/>
      <c r="CV82" s="49"/>
      <c r="CW82" s="49"/>
      <c r="CX82" s="49"/>
      <c r="CY82" s="49"/>
      <c r="CZ82" s="49"/>
      <c r="DA82" s="49"/>
      <c r="DB82" s="49"/>
      <c r="DC82" s="49"/>
      <c r="DD82" s="49"/>
      <c r="DE82" s="49"/>
      <c r="DF82" s="49"/>
      <c r="DG82" s="49"/>
      <c r="DH82" s="49"/>
      <c r="DI82" s="49"/>
      <c r="DJ82" s="49"/>
      <c r="DK82" s="49"/>
      <c r="DL82" s="49"/>
      <c r="DM82" s="49"/>
      <c r="DN82" s="49"/>
      <c r="DO82" s="49"/>
      <c r="DP82" s="49"/>
      <c r="DQ82" s="49"/>
      <c r="DR82" s="49"/>
      <c r="DS82" s="49"/>
      <c r="DT82" s="49"/>
      <c r="DU82" s="49"/>
      <c r="DV82" s="49"/>
      <c r="DW82" s="49"/>
      <c r="DX82" s="49"/>
      <c r="DY82" s="49"/>
      <c r="DZ82" s="49"/>
      <c r="EA82" s="49"/>
      <c r="EB82" s="49"/>
      <c r="EC82" s="49"/>
      <c r="ED82" s="49"/>
      <c r="EE82" s="49"/>
      <c r="EF82" s="49"/>
      <c r="EG82" s="49"/>
      <c r="EH82" s="49"/>
      <c r="EI82" s="49"/>
      <c r="EJ82" s="49"/>
      <c r="EK82" s="49"/>
      <c r="EL82" s="49"/>
      <c r="EM82" s="49"/>
      <c r="EN82" s="49"/>
      <c r="EO82" s="49"/>
      <c r="EP82" s="49"/>
      <c r="EQ82" s="49"/>
      <c r="ER82" s="49"/>
      <c r="ES82" s="49"/>
      <c r="ET82" s="49"/>
      <c r="EU82" s="49"/>
      <c r="EV82" s="49"/>
      <c r="EW82" s="49"/>
      <c r="EX82" s="49"/>
      <c r="EY82" s="49"/>
      <c r="EZ82" s="49"/>
      <c r="FA82" s="49"/>
      <c r="FB82" s="49"/>
      <c r="FC82" s="49"/>
      <c r="FD82" s="49"/>
      <c r="FE82" s="49"/>
      <c r="FF82" s="49"/>
      <c r="FG82" s="49"/>
      <c r="FH82" s="49"/>
      <c r="FI82" s="49"/>
      <c r="FJ82" s="49"/>
      <c r="FK82" s="49"/>
      <c r="FL82" s="49"/>
      <c r="FM82" s="49"/>
      <c r="FN82" s="49"/>
      <c r="FO82" s="49"/>
      <c r="FP82" s="49"/>
      <c r="FQ82" s="49"/>
      <c r="FR82" s="49"/>
      <c r="FS82" s="49"/>
      <c r="FT82" s="49"/>
      <c r="FU82" s="49"/>
      <c r="FV82" s="49"/>
      <c r="FW82" s="49"/>
    </row>
    <row r="83" spans="1:179" s="40" customFormat="1" x14ac:dyDescent="0.25">
      <c r="A83" s="34" t="s">
        <v>89</v>
      </c>
      <c r="B83" s="1"/>
      <c r="C83" s="35">
        <v>150</v>
      </c>
      <c r="D83" s="121"/>
      <c r="E83" s="35"/>
      <c r="F83" s="36">
        <v>0.5</v>
      </c>
      <c r="G83" s="38">
        <v>2.5000000000000001E-2</v>
      </c>
      <c r="H83" s="3">
        <v>12.5</v>
      </c>
      <c r="I83" s="38">
        <v>52.1</v>
      </c>
      <c r="J83" s="27" t="s">
        <v>90</v>
      </c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</row>
    <row r="84" spans="1:179" s="40" customFormat="1" x14ac:dyDescent="0.25">
      <c r="A84" s="34"/>
      <c r="B84" s="1" t="s">
        <v>91</v>
      </c>
      <c r="C84" s="51"/>
      <c r="D84" s="121">
        <v>12.75</v>
      </c>
      <c r="E84" s="35">
        <v>12.5</v>
      </c>
      <c r="F84" s="36"/>
      <c r="G84" s="38"/>
      <c r="H84" s="3"/>
      <c r="I84" s="38"/>
      <c r="J84" s="27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</row>
    <row r="85" spans="1:179" s="40" customFormat="1" x14ac:dyDescent="0.25">
      <c r="A85" s="34"/>
      <c r="B85" s="1" t="s">
        <v>74</v>
      </c>
      <c r="C85" s="51"/>
      <c r="D85" s="121">
        <v>4</v>
      </c>
      <c r="E85" s="35">
        <v>4</v>
      </c>
      <c r="F85" s="36"/>
      <c r="G85" s="38"/>
      <c r="H85" s="3"/>
      <c r="I85" s="38"/>
      <c r="J85" s="27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</row>
    <row r="86" spans="1:179" s="40" customFormat="1" x14ac:dyDescent="0.25">
      <c r="A86" s="34"/>
      <c r="B86" s="1" t="s">
        <v>33</v>
      </c>
      <c r="C86" s="51"/>
      <c r="D86" s="121">
        <v>150</v>
      </c>
      <c r="E86" s="35">
        <v>150</v>
      </c>
      <c r="F86" s="36"/>
      <c r="G86" s="38"/>
      <c r="H86" s="3"/>
      <c r="I86" s="38"/>
      <c r="J86" s="27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</row>
    <row r="87" spans="1:179" s="156" customFormat="1" x14ac:dyDescent="0.25">
      <c r="A87" s="34" t="s">
        <v>60</v>
      </c>
      <c r="B87" s="1"/>
      <c r="C87" s="35">
        <v>20</v>
      </c>
      <c r="D87" s="121">
        <v>20</v>
      </c>
      <c r="E87" s="35">
        <v>20</v>
      </c>
      <c r="F87" s="97">
        <v>1.6</v>
      </c>
      <c r="G87" s="98">
        <v>0.2</v>
      </c>
      <c r="H87" s="117">
        <v>9.8000000000000007</v>
      </c>
      <c r="I87" s="338">
        <v>47</v>
      </c>
      <c r="J87" s="27"/>
    </row>
    <row r="88" spans="1:179" x14ac:dyDescent="0.25">
      <c r="A88" s="101" t="s">
        <v>39</v>
      </c>
      <c r="B88" s="102"/>
      <c r="C88" s="136">
        <v>430</v>
      </c>
      <c r="D88" s="104"/>
      <c r="E88" s="103"/>
      <c r="F88" s="105">
        <f>SUM(F62:F87)</f>
        <v>13.2</v>
      </c>
      <c r="G88" s="105">
        <f t="shared" ref="G88:I88" si="0">SUM(G62:G87)</f>
        <v>14.324999999999999</v>
      </c>
      <c r="H88" s="105">
        <f t="shared" si="0"/>
        <v>68.8</v>
      </c>
      <c r="I88" s="105">
        <f t="shared" si="0"/>
        <v>458.40000000000003</v>
      </c>
      <c r="J88" s="33"/>
    </row>
    <row r="89" spans="1:179" x14ac:dyDescent="0.25">
      <c r="A89" s="53" t="s">
        <v>92</v>
      </c>
      <c r="B89" s="54"/>
      <c r="C89" s="108">
        <f>C24+C27+C60+C88</f>
        <v>1434.5</v>
      </c>
      <c r="D89" s="107"/>
      <c r="E89" s="31"/>
      <c r="F89" s="108">
        <f>F24+F27+F60+F88</f>
        <v>37.36</v>
      </c>
      <c r="G89" s="108">
        <f>G24+G27+G60+G88</f>
        <v>41.185000000000002</v>
      </c>
      <c r="H89" s="108">
        <f>H24+H27+H60+H88</f>
        <v>187.32999999999998</v>
      </c>
      <c r="I89" s="108">
        <f>I24+I27+I60+I88</f>
        <v>1273.44</v>
      </c>
      <c r="J89" s="18"/>
    </row>
    <row r="90" spans="1:179" x14ac:dyDescent="0.25">
      <c r="C90" s="339"/>
      <c r="D90" s="340"/>
      <c r="E90" s="341"/>
      <c r="J90" s="111"/>
    </row>
    <row r="91" spans="1:179" x14ac:dyDescent="0.25">
      <c r="A91" s="1" t="s">
        <v>93</v>
      </c>
      <c r="C91" s="80"/>
      <c r="D91" s="1"/>
      <c r="J91" s="113"/>
    </row>
    <row r="92" spans="1:179" ht="21" customHeight="1" x14ac:dyDescent="0.25">
      <c r="A92" s="423" t="s">
        <v>4</v>
      </c>
      <c r="B92" s="424"/>
      <c r="C92" s="425" t="s">
        <v>5</v>
      </c>
      <c r="D92" s="14" t="s">
        <v>6</v>
      </c>
      <c r="E92" s="15" t="s">
        <v>6</v>
      </c>
      <c r="F92" s="398" t="s">
        <v>7</v>
      </c>
      <c r="G92" s="399"/>
      <c r="H92" s="400"/>
      <c r="I92" s="14" t="s">
        <v>8</v>
      </c>
      <c r="J92" s="18" t="s">
        <v>9</v>
      </c>
    </row>
    <row r="93" spans="1:179" x14ac:dyDescent="0.25">
      <c r="A93" s="428" t="s">
        <v>10</v>
      </c>
      <c r="B93" s="429"/>
      <c r="C93" s="426"/>
      <c r="D93" s="22" t="s">
        <v>11</v>
      </c>
      <c r="E93" s="23" t="s">
        <v>11</v>
      </c>
      <c r="F93" s="24"/>
      <c r="G93" s="25"/>
      <c r="H93" s="26"/>
      <c r="I93" s="22" t="s">
        <v>12</v>
      </c>
      <c r="J93" s="27"/>
    </row>
    <row r="94" spans="1:179" ht="26.25" customHeight="1" x14ac:dyDescent="0.25">
      <c r="A94" s="430"/>
      <c r="B94" s="431"/>
      <c r="C94" s="427"/>
      <c r="D94" s="31" t="s">
        <v>13</v>
      </c>
      <c r="E94" s="31" t="s">
        <v>14</v>
      </c>
      <c r="F94" s="31" t="s">
        <v>15</v>
      </c>
      <c r="G94" s="31" t="s">
        <v>16</v>
      </c>
      <c r="H94" s="32" t="s">
        <v>17</v>
      </c>
      <c r="I94" s="32" t="s">
        <v>18</v>
      </c>
      <c r="J94" s="33"/>
    </row>
    <row r="95" spans="1:179" ht="34.5" customHeight="1" x14ac:dyDescent="0.25">
      <c r="A95" s="58"/>
      <c r="B95" s="59" t="s">
        <v>19</v>
      </c>
      <c r="C95" s="60"/>
      <c r="D95" s="60"/>
      <c r="E95" s="334"/>
      <c r="F95" s="14"/>
      <c r="G95" s="15"/>
      <c r="H95" s="15"/>
      <c r="I95" s="14"/>
      <c r="J95" s="18"/>
    </row>
    <row r="96" spans="1:179" s="40" customFormat="1" x14ac:dyDescent="0.25">
      <c r="A96" s="34" t="s">
        <v>94</v>
      </c>
      <c r="B96" s="1"/>
      <c r="C96" s="35" t="s">
        <v>331</v>
      </c>
      <c r="D96" s="96"/>
      <c r="E96" s="35"/>
      <c r="F96" s="36">
        <v>3.9</v>
      </c>
      <c r="G96" s="38">
        <v>4.3499999999999996</v>
      </c>
      <c r="H96" s="38">
        <v>19</v>
      </c>
      <c r="I96" s="36">
        <v>131</v>
      </c>
      <c r="J96" s="27" t="s">
        <v>95</v>
      </c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</row>
    <row r="97" spans="1:125" s="40" customFormat="1" x14ac:dyDescent="0.25">
      <c r="A97" s="34"/>
      <c r="B97" s="1" t="s">
        <v>96</v>
      </c>
      <c r="C97" s="35"/>
      <c r="D97" s="96">
        <v>11</v>
      </c>
      <c r="E97" s="35">
        <v>11</v>
      </c>
      <c r="F97" s="38"/>
      <c r="G97" s="38"/>
      <c r="H97" s="38"/>
      <c r="I97" s="36"/>
      <c r="J97" s="27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</row>
    <row r="98" spans="1:125" s="40" customFormat="1" x14ac:dyDescent="0.25">
      <c r="A98" s="34"/>
      <c r="B98" s="1" t="s">
        <v>97</v>
      </c>
      <c r="C98" s="35"/>
      <c r="D98" s="96">
        <v>8</v>
      </c>
      <c r="E98" s="35">
        <v>8</v>
      </c>
      <c r="F98" s="38"/>
      <c r="G98" s="3"/>
      <c r="H98" s="38"/>
      <c r="I98" s="3"/>
      <c r="J98" s="27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</row>
    <row r="99" spans="1:125" s="40" customFormat="1" x14ac:dyDescent="0.25">
      <c r="A99" s="34"/>
      <c r="B99" s="1" t="s">
        <v>24</v>
      </c>
      <c r="C99" s="35"/>
      <c r="D99" s="96">
        <v>65</v>
      </c>
      <c r="E99" s="35">
        <v>65</v>
      </c>
      <c r="F99" s="38"/>
      <c r="G99" s="3"/>
      <c r="H99" s="38"/>
      <c r="I99" s="3"/>
      <c r="J99" s="27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</row>
    <row r="100" spans="1:125" s="40" customFormat="1" x14ac:dyDescent="0.25">
      <c r="A100" s="34"/>
      <c r="B100" s="1" t="s">
        <v>33</v>
      </c>
      <c r="C100" s="35"/>
      <c r="D100" s="96">
        <v>65</v>
      </c>
      <c r="E100" s="35">
        <v>65</v>
      </c>
      <c r="F100" s="38"/>
      <c r="G100" s="3"/>
      <c r="H100" s="38"/>
      <c r="I100" s="3"/>
      <c r="J100" s="27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</row>
    <row r="101" spans="1:125" s="40" customFormat="1" x14ac:dyDescent="0.25">
      <c r="A101" s="34"/>
      <c r="B101" s="1" t="s">
        <v>74</v>
      </c>
      <c r="C101" s="35"/>
      <c r="D101" s="96">
        <v>0.75</v>
      </c>
      <c r="E101" s="35">
        <v>0.75</v>
      </c>
      <c r="F101" s="38"/>
      <c r="G101" s="3"/>
      <c r="H101" s="38"/>
      <c r="I101" s="3"/>
      <c r="J101" s="27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</row>
    <row r="102" spans="1:125" s="40" customFormat="1" x14ac:dyDescent="0.25">
      <c r="A102" s="34"/>
      <c r="B102" s="1" t="s">
        <v>27</v>
      </c>
      <c r="C102" s="35"/>
      <c r="D102" s="96">
        <v>0.5</v>
      </c>
      <c r="E102" s="35">
        <v>0.5</v>
      </c>
      <c r="F102" s="38"/>
      <c r="G102" s="3"/>
      <c r="H102" s="38"/>
      <c r="I102" s="3"/>
      <c r="J102" s="27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</row>
    <row r="103" spans="1:125" s="40" customFormat="1" x14ac:dyDescent="0.25">
      <c r="A103" s="34"/>
      <c r="B103" s="1" t="s">
        <v>28</v>
      </c>
      <c r="C103" s="35"/>
      <c r="D103" s="96">
        <v>3</v>
      </c>
      <c r="E103" s="35">
        <v>3</v>
      </c>
      <c r="F103" s="38"/>
      <c r="G103" s="3"/>
      <c r="H103" s="38"/>
      <c r="I103" s="3"/>
      <c r="J103" s="27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</row>
    <row r="104" spans="1:125" s="40" customFormat="1" ht="30" x14ac:dyDescent="0.25">
      <c r="A104" s="34" t="s">
        <v>98</v>
      </c>
      <c r="B104" s="1"/>
      <c r="C104" s="35">
        <v>160</v>
      </c>
      <c r="D104" s="34"/>
      <c r="E104" s="41"/>
      <c r="F104" s="36">
        <v>2.15</v>
      </c>
      <c r="G104" s="38">
        <v>2.29</v>
      </c>
      <c r="H104" s="38">
        <v>12.09</v>
      </c>
      <c r="I104" s="36">
        <v>65.16</v>
      </c>
      <c r="J104" s="27" t="s">
        <v>99</v>
      </c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</row>
    <row r="105" spans="1:125" s="40" customFormat="1" x14ac:dyDescent="0.25">
      <c r="A105" s="34"/>
      <c r="B105" s="1" t="s">
        <v>100</v>
      </c>
      <c r="C105" s="35"/>
      <c r="D105" s="96">
        <v>1.3</v>
      </c>
      <c r="E105" s="35">
        <v>1.3</v>
      </c>
      <c r="F105" s="36"/>
      <c r="G105" s="38"/>
      <c r="H105" s="38"/>
      <c r="I105" s="36"/>
      <c r="J105" s="27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</row>
    <row r="106" spans="1:125" s="40" customFormat="1" x14ac:dyDescent="0.25">
      <c r="A106" s="1"/>
      <c r="B106" s="1" t="s">
        <v>74</v>
      </c>
      <c r="C106" s="35"/>
      <c r="D106" s="96">
        <v>7</v>
      </c>
      <c r="E106" s="35">
        <v>7</v>
      </c>
      <c r="F106" s="36"/>
      <c r="G106" s="38"/>
      <c r="H106" s="38"/>
      <c r="I106" s="36"/>
      <c r="J106" s="27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</row>
    <row r="107" spans="1:125" s="40" customFormat="1" x14ac:dyDescent="0.25">
      <c r="A107" s="96"/>
      <c r="B107" s="1" t="s">
        <v>24</v>
      </c>
      <c r="C107" s="35"/>
      <c r="D107" s="96">
        <v>80</v>
      </c>
      <c r="E107" s="35">
        <v>80</v>
      </c>
      <c r="F107" s="36"/>
      <c r="G107" s="38"/>
      <c r="H107" s="38"/>
      <c r="I107" s="36"/>
      <c r="J107" s="27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</row>
    <row r="108" spans="1:125" s="40" customFormat="1" x14ac:dyDescent="0.25">
      <c r="A108" s="96"/>
      <c r="B108" s="1" t="s">
        <v>25</v>
      </c>
      <c r="C108" s="35"/>
      <c r="D108" s="96">
        <v>90</v>
      </c>
      <c r="E108" s="35">
        <v>90</v>
      </c>
      <c r="F108" s="36"/>
      <c r="G108" s="38"/>
      <c r="H108" s="3"/>
      <c r="I108" s="36"/>
      <c r="J108" s="27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</row>
    <row r="109" spans="1:125" s="40" customFormat="1" x14ac:dyDescent="0.25">
      <c r="A109" s="34" t="s">
        <v>341</v>
      </c>
      <c r="B109" s="1"/>
      <c r="C109" s="51" t="s">
        <v>342</v>
      </c>
      <c r="D109" s="34"/>
      <c r="E109" s="41"/>
      <c r="F109" s="36">
        <v>3.5</v>
      </c>
      <c r="G109" s="38">
        <v>5.95</v>
      </c>
      <c r="H109" s="3">
        <v>12.9</v>
      </c>
      <c r="I109" s="36">
        <v>119.6</v>
      </c>
      <c r="J109" s="27" t="s">
        <v>343</v>
      </c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</row>
    <row r="110" spans="1:125" s="40" customFormat="1" x14ac:dyDescent="0.25">
      <c r="A110" s="34"/>
      <c r="B110" s="1" t="s">
        <v>37</v>
      </c>
      <c r="C110" s="35"/>
      <c r="D110" s="96">
        <v>25</v>
      </c>
      <c r="E110" s="35">
        <v>25</v>
      </c>
      <c r="F110" s="36"/>
      <c r="G110" s="38"/>
      <c r="H110" s="38"/>
      <c r="I110" s="36"/>
      <c r="J110" s="27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</row>
    <row r="111" spans="1:125" s="40" customFormat="1" x14ac:dyDescent="0.25">
      <c r="A111" s="34"/>
      <c r="B111" s="1" t="s">
        <v>104</v>
      </c>
      <c r="C111" s="35"/>
      <c r="D111" s="96">
        <v>5.0999999999999996</v>
      </c>
      <c r="E111" s="35">
        <v>5</v>
      </c>
      <c r="F111" s="36"/>
      <c r="G111" s="38"/>
      <c r="H111" s="38"/>
      <c r="I111" s="36"/>
      <c r="J111" s="27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</row>
    <row r="112" spans="1:125" s="40" customFormat="1" x14ac:dyDescent="0.25">
      <c r="A112" s="34"/>
      <c r="B112" s="1" t="s">
        <v>28</v>
      </c>
      <c r="C112" s="35"/>
      <c r="D112" s="96">
        <v>3</v>
      </c>
      <c r="E112" s="35">
        <v>3</v>
      </c>
      <c r="F112" s="36" t="s">
        <v>38</v>
      </c>
      <c r="G112" s="38"/>
      <c r="H112" s="38"/>
      <c r="I112" s="36"/>
      <c r="J112" s="27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</row>
    <row r="113" spans="1:125" x14ac:dyDescent="0.25">
      <c r="A113" s="53" t="s">
        <v>39</v>
      </c>
      <c r="B113" s="54"/>
      <c r="C113" s="55">
        <v>346</v>
      </c>
      <c r="D113" s="337"/>
      <c r="E113" s="55"/>
      <c r="F113" s="32">
        <f>SUM(F95:F112)</f>
        <v>9.5500000000000007</v>
      </c>
      <c r="G113" s="32">
        <v>12.33</v>
      </c>
      <c r="H113" s="32">
        <f>SUM(H95:H112)</f>
        <v>43.99</v>
      </c>
      <c r="I113" s="32">
        <f>SUM(I95:I112)</f>
        <v>315.76</v>
      </c>
      <c r="J113" s="33"/>
    </row>
    <row r="114" spans="1:125" x14ac:dyDescent="0.25">
      <c r="A114" s="34" t="s">
        <v>105</v>
      </c>
      <c r="C114" s="35">
        <v>85</v>
      </c>
      <c r="D114" s="56">
        <v>96.9</v>
      </c>
      <c r="E114" s="35">
        <v>85</v>
      </c>
      <c r="F114" s="36">
        <v>0.4</v>
      </c>
      <c r="G114" s="38">
        <v>0.34</v>
      </c>
      <c r="H114" s="3">
        <v>10.5</v>
      </c>
      <c r="I114" s="38">
        <v>47</v>
      </c>
      <c r="J114" s="27" t="s">
        <v>185</v>
      </c>
    </row>
    <row r="115" spans="1:125" x14ac:dyDescent="0.25">
      <c r="A115" s="34" t="s">
        <v>107</v>
      </c>
      <c r="C115" s="35"/>
      <c r="D115" s="56"/>
      <c r="E115" s="35"/>
      <c r="F115" s="36"/>
      <c r="G115" s="38"/>
      <c r="I115" s="38"/>
      <c r="J115" s="27"/>
    </row>
    <row r="116" spans="1:125" x14ac:dyDescent="0.25">
      <c r="A116" s="53" t="s">
        <v>39</v>
      </c>
      <c r="B116" s="54"/>
      <c r="C116" s="55">
        <v>85</v>
      </c>
      <c r="D116" s="144"/>
      <c r="E116" s="335"/>
      <c r="F116" s="31">
        <f>SUM(F114)</f>
        <v>0.4</v>
      </c>
      <c r="G116" s="31">
        <f>SUM(G114)</f>
        <v>0.34</v>
      </c>
      <c r="H116" s="31">
        <f>SUM(H114)</f>
        <v>10.5</v>
      </c>
      <c r="I116" s="31">
        <f>SUM(I114)</f>
        <v>47</v>
      </c>
      <c r="J116" s="33"/>
    </row>
    <row r="117" spans="1:125" x14ac:dyDescent="0.25">
      <c r="A117" s="58"/>
      <c r="B117" s="59"/>
      <c r="C117" s="60">
        <v>431</v>
      </c>
      <c r="D117" s="143"/>
      <c r="E117" s="334"/>
      <c r="F117" s="14">
        <f>F113+F116</f>
        <v>9.9500000000000011</v>
      </c>
      <c r="G117" s="14">
        <f>G113+G116</f>
        <v>12.67</v>
      </c>
      <c r="H117" s="14">
        <f>H113+H116</f>
        <v>54.49</v>
      </c>
      <c r="I117" s="14">
        <f>I113+I116</f>
        <v>362.76</v>
      </c>
      <c r="J117" s="18"/>
    </row>
    <row r="118" spans="1:125" x14ac:dyDescent="0.25">
      <c r="A118" s="58"/>
      <c r="B118" s="59" t="s">
        <v>43</v>
      </c>
      <c r="C118" s="342"/>
      <c r="D118" s="60"/>
      <c r="E118" s="343"/>
      <c r="F118" s="14"/>
      <c r="G118" s="14"/>
      <c r="H118" s="15"/>
      <c r="I118" s="14"/>
      <c r="J118" s="18"/>
    </row>
    <row r="119" spans="1:125" x14ac:dyDescent="0.25">
      <c r="A119" s="34" t="s">
        <v>108</v>
      </c>
      <c r="C119" s="35">
        <v>30</v>
      </c>
      <c r="D119" s="3"/>
      <c r="E119" s="38"/>
      <c r="F119" s="3">
        <v>0.36</v>
      </c>
      <c r="G119" s="38">
        <v>1.5</v>
      </c>
      <c r="H119" s="3">
        <v>2.52</v>
      </c>
      <c r="I119" s="36">
        <v>25</v>
      </c>
      <c r="J119" s="27" t="s">
        <v>109</v>
      </c>
    </row>
    <row r="120" spans="1:125" x14ac:dyDescent="0.25">
      <c r="A120" s="34"/>
      <c r="B120" s="1" t="s">
        <v>110</v>
      </c>
      <c r="C120" s="35"/>
      <c r="D120" s="3">
        <v>38.76</v>
      </c>
      <c r="E120" s="38">
        <v>28.5</v>
      </c>
      <c r="G120" s="38"/>
      <c r="I120" s="36"/>
      <c r="J120" s="27"/>
    </row>
    <row r="121" spans="1:125" x14ac:dyDescent="0.25">
      <c r="A121" s="34"/>
      <c r="B121" s="1" t="s">
        <v>55</v>
      </c>
      <c r="C121" s="35"/>
      <c r="D121" s="3">
        <v>1.5</v>
      </c>
      <c r="E121" s="38">
        <v>1.5</v>
      </c>
      <c r="G121" s="38"/>
      <c r="I121" s="36"/>
      <c r="J121" s="27"/>
    </row>
    <row r="122" spans="1:125" x14ac:dyDescent="0.25">
      <c r="A122" s="34" t="s">
        <v>111</v>
      </c>
      <c r="C122" s="35" t="s">
        <v>344</v>
      </c>
      <c r="D122" s="3"/>
      <c r="E122" s="38"/>
      <c r="F122" s="36">
        <v>3</v>
      </c>
      <c r="G122" s="38">
        <v>5.8</v>
      </c>
      <c r="H122" s="3">
        <v>14.7</v>
      </c>
      <c r="I122" s="36">
        <v>121</v>
      </c>
      <c r="J122" s="27" t="s">
        <v>113</v>
      </c>
    </row>
    <row r="123" spans="1:125" x14ac:dyDescent="0.25">
      <c r="A123" s="34"/>
      <c r="B123" s="1" t="s">
        <v>50</v>
      </c>
      <c r="C123" s="51"/>
      <c r="D123" s="35">
        <v>21.649000000000001</v>
      </c>
      <c r="E123" s="56">
        <v>14.7</v>
      </c>
      <c r="F123" s="36"/>
      <c r="G123" s="36"/>
      <c r="H123" s="36"/>
      <c r="I123" s="36"/>
      <c r="J123" s="27"/>
    </row>
    <row r="124" spans="1:125" x14ac:dyDescent="0.25">
      <c r="A124" s="34"/>
      <c r="B124" s="1" t="s">
        <v>114</v>
      </c>
      <c r="C124" s="35"/>
      <c r="D124" s="3">
        <v>15</v>
      </c>
      <c r="E124" s="38">
        <v>12</v>
      </c>
      <c r="F124" s="36"/>
      <c r="G124" s="36"/>
      <c r="H124" s="36"/>
      <c r="I124" s="36"/>
      <c r="J124" s="27"/>
    </row>
    <row r="125" spans="1:125" x14ac:dyDescent="0.25">
      <c r="A125" s="34"/>
      <c r="B125" s="1" t="s">
        <v>51</v>
      </c>
      <c r="C125" s="35"/>
      <c r="D125" s="3">
        <v>50.1</v>
      </c>
      <c r="E125" s="38">
        <v>30</v>
      </c>
      <c r="F125" s="36"/>
      <c r="G125" s="38"/>
      <c r="I125" s="36"/>
      <c r="J125" s="27"/>
    </row>
    <row r="126" spans="1:125" s="123" customFormat="1" x14ac:dyDescent="0.25">
      <c r="A126" s="34"/>
      <c r="B126" s="1" t="s">
        <v>52</v>
      </c>
      <c r="C126" s="35"/>
      <c r="D126" s="3">
        <v>7.98</v>
      </c>
      <c r="E126" s="38">
        <v>6</v>
      </c>
      <c r="F126" s="36"/>
      <c r="G126" s="38"/>
      <c r="H126" s="3"/>
      <c r="I126" s="36"/>
      <c r="J126" s="27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  <c r="AT126" s="49"/>
      <c r="AU126" s="49"/>
      <c r="AV126" s="49"/>
      <c r="AW126" s="49"/>
      <c r="AX126" s="49"/>
      <c r="AY126" s="49"/>
      <c r="AZ126" s="49"/>
      <c r="BA126" s="49"/>
      <c r="BB126" s="49"/>
      <c r="BC126" s="49"/>
      <c r="BD126" s="49"/>
      <c r="BE126" s="49"/>
      <c r="BF126" s="49"/>
      <c r="BG126" s="49"/>
      <c r="BH126" s="49"/>
      <c r="BI126" s="49"/>
      <c r="BJ126" s="49"/>
      <c r="BK126" s="49"/>
      <c r="BL126" s="49"/>
      <c r="BM126" s="49"/>
      <c r="BN126" s="49"/>
      <c r="BO126" s="49"/>
      <c r="BP126" s="49"/>
      <c r="BQ126" s="49"/>
      <c r="BR126" s="49"/>
      <c r="BS126" s="49"/>
      <c r="BT126" s="49"/>
      <c r="BU126" s="49"/>
      <c r="BV126" s="49"/>
      <c r="BW126" s="49"/>
      <c r="BX126" s="49"/>
      <c r="BY126" s="49"/>
      <c r="BZ126" s="49"/>
      <c r="CA126" s="49"/>
      <c r="CB126" s="49"/>
      <c r="CC126" s="49"/>
      <c r="CD126" s="49"/>
      <c r="CE126" s="49"/>
      <c r="CF126" s="49"/>
      <c r="CG126" s="49"/>
      <c r="CH126" s="49"/>
      <c r="CI126" s="49"/>
      <c r="CJ126" s="49"/>
      <c r="CK126" s="49"/>
      <c r="CL126" s="49"/>
      <c r="CM126" s="49"/>
      <c r="CN126" s="49"/>
      <c r="CO126" s="49"/>
      <c r="CP126" s="49"/>
      <c r="CQ126" s="49"/>
      <c r="CR126" s="49"/>
      <c r="CS126" s="49"/>
      <c r="CT126" s="49"/>
      <c r="CU126" s="49"/>
      <c r="CV126" s="49"/>
      <c r="CW126" s="49"/>
      <c r="CX126" s="49"/>
      <c r="CY126" s="49"/>
      <c r="CZ126" s="49"/>
      <c r="DA126" s="49"/>
      <c r="DB126" s="49"/>
      <c r="DC126" s="49"/>
      <c r="DD126" s="49"/>
      <c r="DE126" s="49"/>
      <c r="DF126" s="49"/>
      <c r="DG126" s="49"/>
      <c r="DH126" s="49"/>
      <c r="DI126" s="49"/>
      <c r="DJ126" s="49"/>
      <c r="DK126" s="49"/>
      <c r="DL126" s="49"/>
      <c r="DM126" s="49"/>
      <c r="DN126" s="49"/>
      <c r="DO126" s="49"/>
      <c r="DP126" s="49"/>
      <c r="DQ126" s="49"/>
      <c r="DR126" s="49"/>
      <c r="DS126" s="49"/>
      <c r="DT126" s="49"/>
      <c r="DU126" s="49"/>
    </row>
    <row r="127" spans="1:125" s="40" customFormat="1" x14ac:dyDescent="0.25">
      <c r="A127" s="34"/>
      <c r="B127" s="1" t="s">
        <v>53</v>
      </c>
      <c r="C127" s="35"/>
      <c r="D127" s="3">
        <v>7.14</v>
      </c>
      <c r="E127" s="38">
        <v>6</v>
      </c>
      <c r="F127" s="36"/>
      <c r="G127" s="38"/>
      <c r="H127" s="3"/>
      <c r="I127" s="36"/>
      <c r="J127" s="27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</row>
    <row r="128" spans="1:125" s="123" customFormat="1" x14ac:dyDescent="0.25">
      <c r="A128" s="34"/>
      <c r="B128" s="1" t="s">
        <v>55</v>
      </c>
      <c r="C128" s="35"/>
      <c r="D128" s="3">
        <v>2</v>
      </c>
      <c r="E128" s="38">
        <v>2</v>
      </c>
      <c r="F128" s="36"/>
      <c r="G128" s="38"/>
      <c r="H128" s="3"/>
      <c r="I128" s="36"/>
      <c r="J128" s="27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  <c r="BH128" s="49"/>
      <c r="BI128" s="49"/>
      <c r="BJ128" s="49"/>
      <c r="BK128" s="49"/>
      <c r="BL128" s="49"/>
      <c r="BM128" s="49"/>
      <c r="BN128" s="49"/>
      <c r="BO128" s="49"/>
      <c r="BP128" s="49"/>
      <c r="BQ128" s="49"/>
      <c r="BR128" s="49"/>
      <c r="BS128" s="49"/>
      <c r="BT128" s="49"/>
      <c r="BU128" s="49"/>
      <c r="BV128" s="49"/>
      <c r="BW128" s="49"/>
      <c r="BX128" s="49"/>
      <c r="BY128" s="49"/>
      <c r="BZ128" s="49"/>
      <c r="CA128" s="49"/>
      <c r="CB128" s="49"/>
      <c r="CC128" s="49"/>
      <c r="CD128" s="49"/>
      <c r="CE128" s="49"/>
      <c r="CF128" s="49"/>
      <c r="CG128" s="49"/>
      <c r="CH128" s="49"/>
      <c r="CI128" s="49"/>
      <c r="CJ128" s="49"/>
      <c r="CK128" s="49"/>
      <c r="CL128" s="49"/>
      <c r="CM128" s="49"/>
      <c r="CN128" s="49"/>
      <c r="CO128" s="49"/>
      <c r="CP128" s="49"/>
      <c r="CQ128" s="49"/>
      <c r="CR128" s="49"/>
      <c r="CS128" s="49"/>
      <c r="CT128" s="49"/>
      <c r="CU128" s="49"/>
      <c r="CV128" s="49"/>
      <c r="CW128" s="49"/>
      <c r="CX128" s="49"/>
      <c r="CY128" s="49"/>
      <c r="CZ128" s="49"/>
      <c r="DA128" s="49"/>
      <c r="DB128" s="49"/>
      <c r="DC128" s="49"/>
      <c r="DD128" s="49"/>
      <c r="DE128" s="49"/>
      <c r="DF128" s="49"/>
      <c r="DG128" s="49"/>
      <c r="DH128" s="49"/>
      <c r="DI128" s="49"/>
      <c r="DJ128" s="49"/>
      <c r="DK128" s="49"/>
      <c r="DL128" s="49"/>
      <c r="DM128" s="49"/>
      <c r="DN128" s="49"/>
      <c r="DO128" s="49"/>
      <c r="DP128" s="49"/>
      <c r="DQ128" s="49"/>
      <c r="DR128" s="49"/>
      <c r="DS128" s="49"/>
      <c r="DT128" s="49"/>
      <c r="DU128" s="49"/>
    </row>
    <row r="129" spans="1:179" s="123" customFormat="1" x14ac:dyDescent="0.25">
      <c r="A129" s="34"/>
      <c r="B129" s="1" t="s">
        <v>27</v>
      </c>
      <c r="C129" s="35"/>
      <c r="D129" s="3">
        <v>0.5</v>
      </c>
      <c r="E129" s="38">
        <v>0.5</v>
      </c>
      <c r="F129" s="36"/>
      <c r="G129" s="38"/>
      <c r="H129" s="3"/>
      <c r="I129" s="36"/>
      <c r="J129" s="27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  <c r="AS129" s="49"/>
      <c r="AT129" s="49"/>
      <c r="AU129" s="49"/>
      <c r="AV129" s="49"/>
      <c r="AW129" s="49"/>
      <c r="AX129" s="49"/>
      <c r="AY129" s="49"/>
      <c r="AZ129" s="49"/>
      <c r="BA129" s="49"/>
      <c r="BB129" s="49"/>
      <c r="BC129" s="49"/>
      <c r="BD129" s="49"/>
      <c r="BE129" s="49"/>
      <c r="BF129" s="49"/>
      <c r="BG129" s="49"/>
      <c r="BH129" s="49"/>
      <c r="BI129" s="49"/>
      <c r="BJ129" s="49"/>
      <c r="BK129" s="49"/>
      <c r="BL129" s="49"/>
      <c r="BM129" s="49"/>
      <c r="BN129" s="49"/>
      <c r="BO129" s="49"/>
      <c r="BP129" s="49"/>
      <c r="BQ129" s="49"/>
      <c r="BR129" s="49"/>
      <c r="BS129" s="49"/>
      <c r="BT129" s="49"/>
      <c r="BU129" s="49"/>
      <c r="BV129" s="49"/>
      <c r="BW129" s="49"/>
      <c r="BX129" s="49"/>
      <c r="BY129" s="49"/>
      <c r="BZ129" s="49"/>
      <c r="CA129" s="49"/>
      <c r="CB129" s="49"/>
      <c r="CC129" s="49"/>
      <c r="CD129" s="49"/>
      <c r="CE129" s="49"/>
      <c r="CF129" s="49"/>
      <c r="CG129" s="49"/>
      <c r="CH129" s="49"/>
      <c r="CI129" s="49"/>
      <c r="CJ129" s="49"/>
      <c r="CK129" s="49"/>
      <c r="CL129" s="49"/>
      <c r="CM129" s="49"/>
      <c r="CN129" s="49"/>
      <c r="CO129" s="49"/>
      <c r="CP129" s="49"/>
      <c r="CQ129" s="49"/>
      <c r="CR129" s="49"/>
      <c r="CS129" s="49"/>
      <c r="CT129" s="49"/>
      <c r="CU129" s="49"/>
      <c r="CV129" s="49"/>
      <c r="CW129" s="49"/>
      <c r="CX129" s="49"/>
      <c r="CY129" s="49"/>
      <c r="CZ129" s="49"/>
      <c r="DA129" s="49"/>
      <c r="DB129" s="49"/>
      <c r="DC129" s="49"/>
      <c r="DD129" s="49"/>
      <c r="DE129" s="49"/>
      <c r="DF129" s="49"/>
      <c r="DG129" s="49"/>
      <c r="DH129" s="49"/>
      <c r="DI129" s="49"/>
      <c r="DJ129" s="49"/>
      <c r="DK129" s="49"/>
      <c r="DL129" s="49"/>
      <c r="DM129" s="49"/>
      <c r="DN129" s="49"/>
      <c r="DO129" s="49"/>
      <c r="DP129" s="49"/>
      <c r="DQ129" s="49"/>
      <c r="DR129" s="49"/>
      <c r="DS129" s="49"/>
      <c r="DT129" s="49"/>
      <c r="DU129" s="49"/>
    </row>
    <row r="130" spans="1:179" s="123" customFormat="1" x14ac:dyDescent="0.25">
      <c r="A130" s="34"/>
      <c r="B130" s="1" t="s">
        <v>115</v>
      </c>
      <c r="C130" s="35"/>
      <c r="D130" s="3">
        <v>114</v>
      </c>
      <c r="E130" s="38">
        <v>114</v>
      </c>
      <c r="F130" s="36"/>
      <c r="G130" s="38"/>
      <c r="H130" s="3"/>
      <c r="I130" s="36"/>
      <c r="J130" s="27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49"/>
      <c r="AS130" s="49"/>
      <c r="AT130" s="49"/>
      <c r="AU130" s="49"/>
      <c r="AV130" s="49"/>
      <c r="AW130" s="49"/>
      <c r="AX130" s="49"/>
      <c r="AY130" s="49"/>
      <c r="AZ130" s="49"/>
      <c r="BA130" s="49"/>
      <c r="BB130" s="49"/>
      <c r="BC130" s="49"/>
      <c r="BD130" s="49"/>
      <c r="BE130" s="49"/>
      <c r="BF130" s="49"/>
      <c r="BG130" s="49"/>
      <c r="BH130" s="49"/>
      <c r="BI130" s="49"/>
      <c r="BJ130" s="49"/>
      <c r="BK130" s="49"/>
      <c r="BL130" s="49"/>
      <c r="BM130" s="49"/>
      <c r="BN130" s="49"/>
      <c r="BO130" s="49"/>
      <c r="BP130" s="49"/>
      <c r="BQ130" s="49"/>
      <c r="BR130" s="49"/>
      <c r="BS130" s="49"/>
      <c r="BT130" s="49"/>
      <c r="BU130" s="49"/>
      <c r="BV130" s="49"/>
      <c r="BW130" s="49"/>
      <c r="BX130" s="49"/>
      <c r="BY130" s="49"/>
      <c r="BZ130" s="49"/>
      <c r="CA130" s="49"/>
      <c r="CB130" s="49"/>
      <c r="CC130" s="49"/>
      <c r="CD130" s="49"/>
      <c r="CE130" s="49"/>
      <c r="CF130" s="49"/>
      <c r="CG130" s="49"/>
      <c r="CH130" s="49"/>
      <c r="CI130" s="49"/>
      <c r="CJ130" s="49"/>
      <c r="CK130" s="49"/>
      <c r="CL130" s="49"/>
      <c r="CM130" s="49"/>
      <c r="CN130" s="49"/>
      <c r="CO130" s="49"/>
      <c r="CP130" s="49"/>
      <c r="CQ130" s="49"/>
      <c r="CR130" s="49"/>
      <c r="CS130" s="49"/>
      <c r="CT130" s="49"/>
      <c r="CU130" s="49"/>
      <c r="CV130" s="49"/>
      <c r="CW130" s="49"/>
      <c r="CX130" s="49"/>
      <c r="CY130" s="49"/>
      <c r="CZ130" s="49"/>
      <c r="DA130" s="49"/>
      <c r="DB130" s="49"/>
      <c r="DC130" s="49"/>
      <c r="DD130" s="49"/>
      <c r="DE130" s="49"/>
      <c r="DF130" s="49"/>
      <c r="DG130" s="49"/>
      <c r="DH130" s="49"/>
      <c r="DI130" s="49"/>
      <c r="DJ130" s="49"/>
      <c r="DK130" s="49"/>
      <c r="DL130" s="49"/>
      <c r="DM130" s="49"/>
      <c r="DN130" s="49"/>
      <c r="DO130" s="49"/>
      <c r="DP130" s="49"/>
      <c r="DQ130" s="49"/>
      <c r="DR130" s="49"/>
      <c r="DS130" s="49"/>
      <c r="DT130" s="49"/>
      <c r="DU130" s="49"/>
    </row>
    <row r="131" spans="1:179" s="123" customFormat="1" x14ac:dyDescent="0.25">
      <c r="A131" s="34"/>
      <c r="B131" s="1" t="s">
        <v>116</v>
      </c>
      <c r="C131" s="35"/>
      <c r="D131" s="3">
        <v>5</v>
      </c>
      <c r="E131" s="38">
        <v>5</v>
      </c>
      <c r="F131" s="36"/>
      <c r="G131" s="38"/>
      <c r="H131" s="3"/>
      <c r="I131" s="36"/>
      <c r="J131" s="27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  <c r="AS131" s="49"/>
      <c r="AT131" s="49"/>
      <c r="AU131" s="49"/>
      <c r="AV131" s="49"/>
      <c r="AW131" s="49"/>
      <c r="AX131" s="49"/>
      <c r="AY131" s="49"/>
      <c r="AZ131" s="49"/>
      <c r="BA131" s="49"/>
      <c r="BB131" s="49"/>
      <c r="BC131" s="49"/>
      <c r="BD131" s="49"/>
      <c r="BE131" s="49"/>
      <c r="BF131" s="49"/>
      <c r="BG131" s="49"/>
      <c r="BH131" s="49"/>
      <c r="BI131" s="49"/>
      <c r="BJ131" s="49"/>
      <c r="BK131" s="49"/>
      <c r="BL131" s="49"/>
      <c r="BM131" s="49"/>
      <c r="BN131" s="49"/>
      <c r="BO131" s="49"/>
      <c r="BP131" s="49"/>
      <c r="BQ131" s="49"/>
      <c r="BR131" s="49"/>
      <c r="BS131" s="49"/>
      <c r="BT131" s="49"/>
      <c r="BU131" s="49"/>
      <c r="BV131" s="49"/>
      <c r="BW131" s="49"/>
      <c r="BX131" s="49"/>
      <c r="BY131" s="49"/>
      <c r="BZ131" s="49"/>
      <c r="CA131" s="49"/>
      <c r="CB131" s="49"/>
      <c r="CC131" s="49"/>
      <c r="CD131" s="49"/>
      <c r="CE131" s="49"/>
      <c r="CF131" s="49"/>
      <c r="CG131" s="49"/>
      <c r="CH131" s="49"/>
      <c r="CI131" s="49"/>
      <c r="CJ131" s="49"/>
      <c r="CK131" s="49"/>
      <c r="CL131" s="49"/>
      <c r="CM131" s="49"/>
      <c r="CN131" s="49"/>
      <c r="CO131" s="49"/>
      <c r="CP131" s="49"/>
      <c r="CQ131" s="49"/>
      <c r="CR131" s="49"/>
      <c r="CS131" s="49"/>
      <c r="CT131" s="49"/>
      <c r="CU131" s="49"/>
      <c r="CV131" s="49"/>
      <c r="CW131" s="49"/>
      <c r="CX131" s="49"/>
      <c r="CY131" s="49"/>
      <c r="CZ131" s="49"/>
      <c r="DA131" s="49"/>
      <c r="DB131" s="49"/>
      <c r="DC131" s="49"/>
      <c r="DD131" s="49"/>
      <c r="DE131" s="49"/>
      <c r="DF131" s="49"/>
      <c r="DG131" s="49"/>
      <c r="DH131" s="49"/>
      <c r="DI131" s="49"/>
      <c r="DJ131" s="49"/>
      <c r="DK131" s="49"/>
      <c r="DL131" s="49"/>
      <c r="DM131" s="49"/>
      <c r="DN131" s="49"/>
      <c r="DO131" s="49"/>
      <c r="DP131" s="49"/>
      <c r="DQ131" s="49"/>
      <c r="DR131" s="49"/>
      <c r="DS131" s="49"/>
      <c r="DT131" s="49"/>
      <c r="DU131" s="49"/>
    </row>
    <row r="132" spans="1:179" s="63" customFormat="1" ht="30" x14ac:dyDescent="0.25">
      <c r="A132" s="43" t="s">
        <v>117</v>
      </c>
      <c r="B132" s="1"/>
      <c r="C132" s="35">
        <v>50</v>
      </c>
      <c r="D132" s="3"/>
      <c r="E132" s="38"/>
      <c r="F132" s="3">
        <v>7.21</v>
      </c>
      <c r="G132" s="38">
        <v>4.8600000000000003</v>
      </c>
      <c r="H132" s="3">
        <v>12.14</v>
      </c>
      <c r="I132" s="36">
        <v>121.43</v>
      </c>
      <c r="J132" s="27" t="s">
        <v>118</v>
      </c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  <c r="AJ132" s="78"/>
      <c r="AK132" s="78"/>
      <c r="AL132" s="78"/>
      <c r="AM132" s="78"/>
      <c r="AN132" s="78"/>
      <c r="AO132" s="78"/>
      <c r="AP132" s="78"/>
      <c r="AQ132" s="78"/>
      <c r="AR132" s="78"/>
      <c r="AS132" s="78"/>
      <c r="AT132" s="78"/>
      <c r="AU132" s="78"/>
      <c r="AV132" s="78"/>
      <c r="AW132" s="78"/>
      <c r="AX132" s="78"/>
      <c r="AY132" s="78"/>
      <c r="AZ132" s="78"/>
      <c r="BA132" s="78"/>
      <c r="BB132" s="78"/>
      <c r="BC132" s="78"/>
      <c r="BD132" s="78"/>
      <c r="BE132" s="78"/>
      <c r="BF132" s="78"/>
      <c r="BG132" s="78"/>
      <c r="BH132" s="78"/>
      <c r="BI132" s="78"/>
      <c r="BJ132" s="78"/>
      <c r="BK132" s="78"/>
      <c r="BL132" s="78"/>
      <c r="BM132" s="78"/>
      <c r="BN132" s="78"/>
      <c r="BO132" s="78"/>
      <c r="BP132" s="78"/>
      <c r="BQ132" s="78"/>
      <c r="BR132" s="78"/>
      <c r="BS132" s="78"/>
      <c r="BT132" s="78"/>
      <c r="BU132" s="78"/>
      <c r="BV132" s="78"/>
      <c r="BW132" s="78"/>
      <c r="BX132" s="78"/>
      <c r="BY132" s="78"/>
      <c r="BZ132" s="78"/>
      <c r="CA132" s="78"/>
      <c r="CB132" s="78"/>
      <c r="CC132" s="78"/>
      <c r="CD132" s="78"/>
      <c r="CE132" s="78"/>
      <c r="CF132" s="78"/>
      <c r="CG132" s="78"/>
      <c r="CH132" s="78"/>
      <c r="CI132" s="78"/>
      <c r="CJ132" s="78"/>
      <c r="CK132" s="78"/>
      <c r="CL132" s="78"/>
      <c r="CM132" s="78"/>
      <c r="CN132" s="78"/>
      <c r="CO132" s="78"/>
      <c r="CP132" s="78"/>
      <c r="CQ132" s="78"/>
      <c r="CR132" s="78"/>
      <c r="CS132" s="78"/>
      <c r="CT132" s="78"/>
      <c r="CU132" s="78"/>
      <c r="CV132" s="78"/>
      <c r="CW132" s="78"/>
      <c r="CX132" s="78"/>
      <c r="CY132" s="78"/>
      <c r="CZ132" s="78"/>
      <c r="DA132" s="78"/>
      <c r="DB132" s="78"/>
      <c r="DC132" s="78"/>
      <c r="DD132" s="78"/>
      <c r="DE132" s="78"/>
      <c r="DF132" s="78"/>
      <c r="DG132" s="78"/>
      <c r="DH132" s="78"/>
      <c r="DI132" s="78"/>
      <c r="DJ132" s="78"/>
      <c r="DK132" s="78"/>
      <c r="DL132" s="78"/>
      <c r="DM132" s="78"/>
      <c r="DN132" s="78"/>
      <c r="DO132" s="78"/>
      <c r="DP132" s="78"/>
      <c r="DQ132" s="78"/>
      <c r="DR132" s="78"/>
      <c r="DS132" s="78"/>
      <c r="DT132" s="78"/>
      <c r="DU132" s="78"/>
      <c r="DV132" s="78"/>
      <c r="DW132" s="78"/>
      <c r="DX132" s="78"/>
      <c r="DY132" s="78"/>
      <c r="DZ132" s="78"/>
      <c r="EA132" s="78"/>
      <c r="EB132" s="78"/>
      <c r="EC132" s="78"/>
      <c r="ED132" s="78"/>
      <c r="EE132" s="78"/>
      <c r="EF132" s="78"/>
      <c r="EG132" s="78"/>
      <c r="EH132" s="78"/>
      <c r="EI132" s="78"/>
      <c r="EJ132" s="78"/>
      <c r="EK132" s="78"/>
      <c r="EL132" s="78"/>
      <c r="EM132" s="78"/>
      <c r="EN132" s="78"/>
      <c r="EO132" s="78"/>
      <c r="EP132" s="78"/>
      <c r="EQ132" s="78"/>
      <c r="ER132" s="78"/>
      <c r="ES132" s="78"/>
      <c r="ET132" s="78"/>
      <c r="EU132" s="78"/>
      <c r="EV132" s="78"/>
      <c r="EW132" s="78"/>
      <c r="EX132" s="78"/>
      <c r="EY132" s="78"/>
      <c r="EZ132" s="78"/>
      <c r="FA132" s="78"/>
      <c r="FB132" s="78"/>
      <c r="FC132" s="78"/>
      <c r="FD132" s="78"/>
      <c r="FE132" s="78"/>
      <c r="FF132" s="78"/>
      <c r="FG132" s="78"/>
      <c r="FH132" s="78"/>
      <c r="FI132" s="78"/>
      <c r="FJ132" s="78"/>
      <c r="FK132" s="78"/>
      <c r="FL132" s="78"/>
      <c r="FM132" s="78"/>
      <c r="FN132" s="78"/>
      <c r="FO132" s="78"/>
      <c r="FP132" s="78"/>
      <c r="FQ132" s="78"/>
      <c r="FR132" s="78"/>
      <c r="FS132" s="78"/>
      <c r="FT132" s="78"/>
      <c r="FU132" s="78"/>
      <c r="FV132" s="78"/>
      <c r="FW132" s="78"/>
    </row>
    <row r="133" spans="1:179" s="63" customFormat="1" ht="15.75" x14ac:dyDescent="0.25">
      <c r="A133" s="34"/>
      <c r="B133" s="1" t="s">
        <v>119</v>
      </c>
      <c r="C133" s="35"/>
      <c r="D133" s="3">
        <v>20</v>
      </c>
      <c r="E133" s="38">
        <v>20</v>
      </c>
      <c r="F133" s="3"/>
      <c r="G133" s="38"/>
      <c r="H133" s="3"/>
      <c r="I133" s="36"/>
      <c r="J133" s="66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  <c r="AL133" s="78"/>
      <c r="AM133" s="78"/>
      <c r="AN133" s="78"/>
      <c r="AO133" s="78"/>
      <c r="AP133" s="78"/>
      <c r="AQ133" s="78"/>
      <c r="AR133" s="78"/>
      <c r="AS133" s="78"/>
      <c r="AT133" s="78"/>
      <c r="AU133" s="78"/>
      <c r="AV133" s="78"/>
      <c r="AW133" s="78"/>
      <c r="AX133" s="78"/>
      <c r="AY133" s="78"/>
      <c r="AZ133" s="78"/>
      <c r="BA133" s="78"/>
      <c r="BB133" s="78"/>
      <c r="BC133" s="78"/>
      <c r="BD133" s="78"/>
      <c r="BE133" s="78"/>
      <c r="BF133" s="78"/>
      <c r="BG133" s="78"/>
      <c r="BH133" s="78"/>
      <c r="BI133" s="78"/>
      <c r="BJ133" s="78"/>
      <c r="BK133" s="78"/>
      <c r="BL133" s="78"/>
      <c r="BM133" s="78"/>
      <c r="BN133" s="78"/>
      <c r="BO133" s="78"/>
      <c r="BP133" s="78"/>
      <c r="BQ133" s="78"/>
      <c r="BR133" s="78"/>
      <c r="BS133" s="78"/>
      <c r="BT133" s="78"/>
      <c r="BU133" s="78"/>
      <c r="BV133" s="78"/>
      <c r="BW133" s="78"/>
      <c r="BX133" s="78"/>
      <c r="BY133" s="78"/>
      <c r="BZ133" s="78"/>
      <c r="CA133" s="78"/>
      <c r="CB133" s="78"/>
      <c r="CC133" s="78"/>
      <c r="CD133" s="78"/>
      <c r="CE133" s="78"/>
      <c r="CF133" s="78"/>
      <c r="CG133" s="78"/>
      <c r="CH133" s="78"/>
      <c r="CI133" s="78"/>
      <c r="CJ133" s="78"/>
      <c r="CK133" s="78"/>
      <c r="CL133" s="78"/>
      <c r="CM133" s="78"/>
      <c r="CN133" s="78"/>
      <c r="CO133" s="78"/>
      <c r="CP133" s="78"/>
      <c r="CQ133" s="78"/>
      <c r="CR133" s="78"/>
      <c r="CS133" s="78"/>
      <c r="CT133" s="78"/>
      <c r="CU133" s="78"/>
      <c r="CV133" s="78"/>
      <c r="CW133" s="78"/>
      <c r="CX133" s="78"/>
      <c r="CY133" s="78"/>
      <c r="CZ133" s="78"/>
      <c r="DA133" s="78"/>
      <c r="DB133" s="78"/>
      <c r="DC133" s="78"/>
      <c r="DD133" s="78"/>
      <c r="DE133" s="78"/>
      <c r="DF133" s="78"/>
      <c r="DG133" s="78"/>
      <c r="DH133" s="78"/>
      <c r="DI133" s="78"/>
      <c r="DJ133" s="78"/>
      <c r="DK133" s="78"/>
      <c r="DL133" s="78"/>
      <c r="DM133" s="78"/>
      <c r="DN133" s="78"/>
      <c r="DO133" s="78"/>
      <c r="DP133" s="78"/>
      <c r="DQ133" s="78"/>
      <c r="DR133" s="78"/>
      <c r="DS133" s="78"/>
      <c r="DT133" s="78"/>
      <c r="DU133" s="78"/>
      <c r="DV133" s="78"/>
      <c r="DW133" s="78"/>
      <c r="DX133" s="78"/>
      <c r="DY133" s="78"/>
      <c r="DZ133" s="78"/>
      <c r="EA133" s="78"/>
      <c r="EB133" s="78"/>
      <c r="EC133" s="78"/>
      <c r="ED133" s="78"/>
      <c r="EE133" s="78"/>
      <c r="EF133" s="78"/>
      <c r="EG133" s="78"/>
      <c r="EH133" s="78"/>
      <c r="EI133" s="78"/>
      <c r="EJ133" s="78"/>
      <c r="EK133" s="78"/>
      <c r="EL133" s="78"/>
      <c r="EM133" s="78"/>
      <c r="EN133" s="78"/>
      <c r="EO133" s="78"/>
      <c r="EP133" s="78"/>
      <c r="EQ133" s="78"/>
      <c r="ER133" s="78"/>
      <c r="ES133" s="78"/>
      <c r="ET133" s="78"/>
      <c r="EU133" s="78"/>
      <c r="EV133" s="78"/>
      <c r="EW133" s="78"/>
      <c r="EX133" s="78"/>
      <c r="EY133" s="78"/>
      <c r="EZ133" s="78"/>
      <c r="FA133" s="78"/>
      <c r="FB133" s="78"/>
      <c r="FC133" s="78"/>
      <c r="FD133" s="78"/>
      <c r="FE133" s="78"/>
      <c r="FF133" s="78"/>
      <c r="FG133" s="78"/>
      <c r="FH133" s="78"/>
      <c r="FI133" s="78"/>
      <c r="FJ133" s="78"/>
      <c r="FK133" s="78"/>
      <c r="FL133" s="78"/>
      <c r="FM133" s="78"/>
      <c r="FN133" s="78"/>
      <c r="FO133" s="78"/>
      <c r="FP133" s="78"/>
      <c r="FQ133" s="78"/>
      <c r="FR133" s="78"/>
      <c r="FS133" s="78"/>
      <c r="FT133" s="78"/>
      <c r="FU133" s="78"/>
      <c r="FV133" s="78"/>
      <c r="FW133" s="78"/>
    </row>
    <row r="134" spans="1:179" s="63" customFormat="1" ht="15.75" x14ac:dyDescent="0.25">
      <c r="A134" s="34"/>
      <c r="B134" s="1" t="s">
        <v>52</v>
      </c>
      <c r="C134" s="35"/>
      <c r="D134" s="3">
        <v>6.1980000000000004</v>
      </c>
      <c r="E134" s="38">
        <v>4.66</v>
      </c>
      <c r="F134" s="3"/>
      <c r="G134" s="38"/>
      <c r="H134" s="3"/>
      <c r="I134" s="36"/>
      <c r="J134" s="27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  <c r="AJ134" s="78"/>
      <c r="AK134" s="78"/>
      <c r="AL134" s="78"/>
      <c r="AM134" s="78"/>
      <c r="AN134" s="78"/>
      <c r="AO134" s="78"/>
      <c r="AP134" s="78"/>
      <c r="AQ134" s="78"/>
      <c r="AR134" s="78"/>
      <c r="AS134" s="78"/>
      <c r="AT134" s="78"/>
      <c r="AU134" s="78"/>
      <c r="AV134" s="78"/>
      <c r="AW134" s="78"/>
      <c r="AX134" s="78"/>
      <c r="AY134" s="78"/>
      <c r="AZ134" s="78"/>
      <c r="BA134" s="78"/>
      <c r="BB134" s="78"/>
      <c r="BC134" s="78"/>
      <c r="BD134" s="78"/>
      <c r="BE134" s="78"/>
      <c r="BF134" s="78"/>
      <c r="BG134" s="78"/>
      <c r="BH134" s="78"/>
      <c r="BI134" s="78"/>
      <c r="BJ134" s="78"/>
      <c r="BK134" s="78"/>
      <c r="BL134" s="78"/>
      <c r="BM134" s="78"/>
      <c r="BN134" s="78"/>
      <c r="BO134" s="78"/>
      <c r="BP134" s="78"/>
      <c r="BQ134" s="78"/>
      <c r="BR134" s="78"/>
      <c r="BS134" s="78"/>
      <c r="BT134" s="78"/>
      <c r="BU134" s="78"/>
      <c r="BV134" s="78"/>
      <c r="BW134" s="78"/>
      <c r="BX134" s="78"/>
      <c r="BY134" s="78"/>
      <c r="BZ134" s="78"/>
      <c r="CA134" s="78"/>
      <c r="CB134" s="78"/>
      <c r="CC134" s="78"/>
      <c r="CD134" s="78"/>
      <c r="CE134" s="78"/>
      <c r="CF134" s="78"/>
      <c r="CG134" s="78"/>
      <c r="CH134" s="78"/>
      <c r="CI134" s="78"/>
      <c r="CJ134" s="78"/>
      <c r="CK134" s="78"/>
      <c r="CL134" s="78"/>
      <c r="CM134" s="78"/>
      <c r="CN134" s="78"/>
      <c r="CO134" s="78"/>
      <c r="CP134" s="78"/>
      <c r="CQ134" s="78"/>
      <c r="CR134" s="78"/>
      <c r="CS134" s="78"/>
      <c r="CT134" s="78"/>
      <c r="CU134" s="78"/>
      <c r="CV134" s="78"/>
      <c r="CW134" s="78"/>
      <c r="CX134" s="78"/>
      <c r="CY134" s="78"/>
      <c r="CZ134" s="78"/>
      <c r="DA134" s="78"/>
      <c r="DB134" s="78"/>
      <c r="DC134" s="78"/>
      <c r="DD134" s="78"/>
      <c r="DE134" s="78"/>
      <c r="DF134" s="78"/>
      <c r="DG134" s="78"/>
      <c r="DH134" s="78"/>
      <c r="DI134" s="78"/>
      <c r="DJ134" s="78"/>
      <c r="DK134" s="78"/>
      <c r="DL134" s="78"/>
      <c r="DM134" s="78"/>
      <c r="DN134" s="78"/>
      <c r="DO134" s="78"/>
      <c r="DP134" s="78"/>
      <c r="DQ134" s="78"/>
      <c r="DR134" s="78"/>
      <c r="DS134" s="78"/>
      <c r="DT134" s="78"/>
      <c r="DU134" s="78"/>
      <c r="DV134" s="78"/>
      <c r="DW134" s="78"/>
      <c r="DX134" s="78"/>
      <c r="DY134" s="78"/>
      <c r="DZ134" s="78"/>
      <c r="EA134" s="78"/>
      <c r="EB134" s="78"/>
      <c r="EC134" s="78"/>
      <c r="ED134" s="78"/>
      <c r="EE134" s="78"/>
      <c r="EF134" s="78"/>
      <c r="EG134" s="78"/>
      <c r="EH134" s="78"/>
      <c r="EI134" s="78"/>
      <c r="EJ134" s="78"/>
      <c r="EK134" s="78"/>
      <c r="EL134" s="78"/>
      <c r="EM134" s="78"/>
      <c r="EN134" s="78"/>
      <c r="EO134" s="78"/>
      <c r="EP134" s="78"/>
      <c r="EQ134" s="78"/>
      <c r="ER134" s="78"/>
      <c r="ES134" s="78"/>
      <c r="ET134" s="78"/>
      <c r="EU134" s="78"/>
      <c r="EV134" s="78"/>
      <c r="EW134" s="78"/>
      <c r="EX134" s="78"/>
      <c r="EY134" s="78"/>
      <c r="EZ134" s="78"/>
      <c r="FA134" s="78"/>
      <c r="FB134" s="78"/>
      <c r="FC134" s="78"/>
      <c r="FD134" s="78"/>
      <c r="FE134" s="78"/>
      <c r="FF134" s="78"/>
      <c r="FG134" s="78"/>
      <c r="FH134" s="78"/>
      <c r="FI134" s="78"/>
      <c r="FJ134" s="78"/>
      <c r="FK134" s="78"/>
      <c r="FL134" s="78"/>
      <c r="FM134" s="78"/>
      <c r="FN134" s="78"/>
      <c r="FO134" s="78"/>
      <c r="FP134" s="78"/>
      <c r="FQ134" s="78"/>
      <c r="FR134" s="78"/>
      <c r="FS134" s="78"/>
      <c r="FT134" s="78"/>
      <c r="FU134" s="78"/>
      <c r="FV134" s="78"/>
      <c r="FW134" s="78"/>
    </row>
    <row r="135" spans="1:179" s="63" customFormat="1" ht="15.75" x14ac:dyDescent="0.25">
      <c r="A135" s="34"/>
      <c r="B135" s="1" t="s">
        <v>53</v>
      </c>
      <c r="C135" s="35"/>
      <c r="D135" s="3">
        <v>7.93</v>
      </c>
      <c r="E135" s="38">
        <v>6.66</v>
      </c>
      <c r="F135" s="3"/>
      <c r="G135" s="38"/>
      <c r="H135" s="3"/>
      <c r="I135" s="36"/>
      <c r="J135" s="27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  <c r="AJ135" s="78"/>
      <c r="AK135" s="78"/>
      <c r="AL135" s="78"/>
      <c r="AM135" s="78"/>
      <c r="AN135" s="78"/>
      <c r="AO135" s="78"/>
      <c r="AP135" s="78"/>
      <c r="AQ135" s="78"/>
      <c r="AR135" s="78"/>
      <c r="AS135" s="78"/>
      <c r="AT135" s="78"/>
      <c r="AU135" s="78"/>
      <c r="AV135" s="78"/>
      <c r="AW135" s="78"/>
      <c r="AX135" s="78"/>
      <c r="AY135" s="78"/>
      <c r="AZ135" s="78"/>
      <c r="BA135" s="78"/>
      <c r="BB135" s="78"/>
      <c r="BC135" s="78"/>
      <c r="BD135" s="78"/>
      <c r="BE135" s="78"/>
      <c r="BF135" s="78"/>
      <c r="BG135" s="78"/>
      <c r="BH135" s="78"/>
      <c r="BI135" s="78"/>
      <c r="BJ135" s="78"/>
      <c r="BK135" s="78"/>
      <c r="BL135" s="78"/>
      <c r="BM135" s="78"/>
      <c r="BN135" s="78"/>
      <c r="BO135" s="78"/>
      <c r="BP135" s="78"/>
      <c r="BQ135" s="78"/>
      <c r="BR135" s="78"/>
      <c r="BS135" s="78"/>
      <c r="BT135" s="78"/>
      <c r="BU135" s="78"/>
      <c r="BV135" s="78"/>
      <c r="BW135" s="78"/>
      <c r="BX135" s="78"/>
      <c r="BY135" s="78"/>
      <c r="BZ135" s="78"/>
      <c r="CA135" s="78"/>
      <c r="CB135" s="78"/>
      <c r="CC135" s="78"/>
      <c r="CD135" s="78"/>
      <c r="CE135" s="78"/>
      <c r="CF135" s="78"/>
      <c r="CG135" s="78"/>
      <c r="CH135" s="78"/>
      <c r="CI135" s="78"/>
      <c r="CJ135" s="78"/>
      <c r="CK135" s="78"/>
      <c r="CL135" s="78"/>
      <c r="CM135" s="78"/>
      <c r="CN135" s="78"/>
      <c r="CO135" s="78"/>
      <c r="CP135" s="78"/>
      <c r="CQ135" s="78"/>
      <c r="CR135" s="78"/>
      <c r="CS135" s="78"/>
      <c r="CT135" s="78"/>
      <c r="CU135" s="78"/>
      <c r="CV135" s="78"/>
      <c r="CW135" s="78"/>
      <c r="CX135" s="78"/>
      <c r="CY135" s="78"/>
      <c r="CZ135" s="78"/>
      <c r="DA135" s="78"/>
      <c r="DB135" s="78"/>
      <c r="DC135" s="78"/>
      <c r="DD135" s="78"/>
      <c r="DE135" s="78"/>
      <c r="DF135" s="78"/>
      <c r="DG135" s="78"/>
      <c r="DH135" s="78"/>
      <c r="DI135" s="78"/>
      <c r="DJ135" s="78"/>
      <c r="DK135" s="78"/>
      <c r="DL135" s="78"/>
      <c r="DM135" s="78"/>
      <c r="DN135" s="78"/>
      <c r="DO135" s="78"/>
      <c r="DP135" s="78"/>
      <c r="DQ135" s="78"/>
      <c r="DR135" s="78"/>
      <c r="DS135" s="78"/>
      <c r="DT135" s="78"/>
      <c r="DU135" s="78"/>
      <c r="DV135" s="78"/>
      <c r="DW135" s="78"/>
      <c r="DX135" s="78"/>
      <c r="DY135" s="78"/>
      <c r="DZ135" s="78"/>
      <c r="EA135" s="78"/>
      <c r="EB135" s="78"/>
      <c r="EC135" s="78"/>
      <c r="ED135" s="78"/>
      <c r="EE135" s="78"/>
      <c r="EF135" s="78"/>
      <c r="EG135" s="78"/>
      <c r="EH135" s="78"/>
      <c r="EI135" s="78"/>
      <c r="EJ135" s="78"/>
      <c r="EK135" s="78"/>
      <c r="EL135" s="78"/>
      <c r="EM135" s="78"/>
      <c r="EN135" s="78"/>
      <c r="EO135" s="78"/>
      <c r="EP135" s="78"/>
      <c r="EQ135" s="78"/>
      <c r="ER135" s="78"/>
      <c r="ES135" s="78"/>
      <c r="ET135" s="78"/>
      <c r="EU135" s="78"/>
      <c r="EV135" s="78"/>
      <c r="EW135" s="78"/>
      <c r="EX135" s="78"/>
      <c r="EY135" s="78"/>
      <c r="EZ135" s="78"/>
      <c r="FA135" s="78"/>
      <c r="FB135" s="78"/>
      <c r="FC135" s="78"/>
      <c r="FD135" s="78"/>
      <c r="FE135" s="78"/>
      <c r="FF135" s="78"/>
      <c r="FG135" s="78"/>
      <c r="FH135" s="78"/>
      <c r="FI135" s="78"/>
      <c r="FJ135" s="78"/>
      <c r="FK135" s="78"/>
      <c r="FL135" s="78"/>
      <c r="FM135" s="78"/>
      <c r="FN135" s="78"/>
      <c r="FO135" s="78"/>
      <c r="FP135" s="78"/>
      <c r="FQ135" s="78"/>
      <c r="FR135" s="78"/>
      <c r="FS135" s="78"/>
      <c r="FT135" s="78"/>
      <c r="FU135" s="78"/>
      <c r="FV135" s="78"/>
      <c r="FW135" s="78"/>
    </row>
    <row r="136" spans="1:179" s="63" customFormat="1" ht="15.75" x14ac:dyDescent="0.25">
      <c r="A136" s="34"/>
      <c r="B136" s="1" t="s">
        <v>65</v>
      </c>
      <c r="C136" s="35"/>
      <c r="D136" s="3">
        <v>4</v>
      </c>
      <c r="E136" s="38">
        <v>4</v>
      </c>
      <c r="F136" s="3"/>
      <c r="G136" s="38"/>
      <c r="H136" s="3"/>
      <c r="I136" s="36"/>
      <c r="J136" s="27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  <c r="AJ136" s="78"/>
      <c r="AK136" s="78"/>
      <c r="AL136" s="78"/>
      <c r="AM136" s="78"/>
      <c r="AN136" s="78"/>
      <c r="AO136" s="78"/>
      <c r="AP136" s="78"/>
      <c r="AQ136" s="78"/>
      <c r="AR136" s="78"/>
      <c r="AS136" s="78"/>
      <c r="AT136" s="78"/>
      <c r="AU136" s="78"/>
      <c r="AV136" s="78"/>
      <c r="AW136" s="78"/>
      <c r="AX136" s="78"/>
      <c r="AY136" s="78"/>
      <c r="AZ136" s="78"/>
      <c r="BA136" s="78"/>
      <c r="BB136" s="78"/>
      <c r="BC136" s="78"/>
      <c r="BD136" s="78"/>
      <c r="BE136" s="78"/>
      <c r="BF136" s="78"/>
      <c r="BG136" s="78"/>
      <c r="BH136" s="78"/>
      <c r="BI136" s="78"/>
      <c r="BJ136" s="78"/>
      <c r="BK136" s="78"/>
      <c r="BL136" s="78"/>
      <c r="BM136" s="78"/>
      <c r="BN136" s="78"/>
      <c r="BO136" s="78"/>
      <c r="BP136" s="78"/>
      <c r="BQ136" s="78"/>
      <c r="BR136" s="78"/>
      <c r="BS136" s="78"/>
      <c r="BT136" s="78"/>
      <c r="BU136" s="78"/>
      <c r="BV136" s="78"/>
      <c r="BW136" s="78"/>
      <c r="BX136" s="78"/>
      <c r="BY136" s="78"/>
      <c r="BZ136" s="78"/>
      <c r="CA136" s="78"/>
      <c r="CB136" s="78"/>
      <c r="CC136" s="78"/>
      <c r="CD136" s="78"/>
      <c r="CE136" s="78"/>
      <c r="CF136" s="78"/>
      <c r="CG136" s="78"/>
      <c r="CH136" s="78"/>
      <c r="CI136" s="78"/>
      <c r="CJ136" s="78"/>
      <c r="CK136" s="78"/>
      <c r="CL136" s="78"/>
      <c r="CM136" s="78"/>
      <c r="CN136" s="78"/>
      <c r="CO136" s="78"/>
      <c r="CP136" s="78"/>
      <c r="CQ136" s="78"/>
      <c r="CR136" s="78"/>
      <c r="CS136" s="78"/>
      <c r="CT136" s="78"/>
      <c r="CU136" s="78"/>
      <c r="CV136" s="78"/>
      <c r="CW136" s="78"/>
      <c r="CX136" s="78"/>
      <c r="CY136" s="78"/>
      <c r="CZ136" s="78"/>
      <c r="DA136" s="78"/>
      <c r="DB136" s="78"/>
      <c r="DC136" s="78"/>
      <c r="DD136" s="78"/>
      <c r="DE136" s="78"/>
      <c r="DF136" s="78"/>
      <c r="DG136" s="78"/>
      <c r="DH136" s="78"/>
      <c r="DI136" s="78"/>
      <c r="DJ136" s="78"/>
      <c r="DK136" s="78"/>
      <c r="DL136" s="78"/>
      <c r="DM136" s="78"/>
      <c r="DN136" s="78"/>
      <c r="DO136" s="78"/>
      <c r="DP136" s="78"/>
      <c r="DQ136" s="78"/>
      <c r="DR136" s="78"/>
      <c r="DS136" s="78"/>
      <c r="DT136" s="78"/>
      <c r="DU136" s="78"/>
      <c r="DV136" s="78"/>
      <c r="DW136" s="78"/>
      <c r="DX136" s="78"/>
      <c r="DY136" s="78"/>
      <c r="DZ136" s="78"/>
      <c r="EA136" s="78"/>
      <c r="EB136" s="78"/>
      <c r="EC136" s="78"/>
      <c r="ED136" s="78"/>
      <c r="EE136" s="78"/>
      <c r="EF136" s="78"/>
      <c r="EG136" s="78"/>
      <c r="EH136" s="78"/>
      <c r="EI136" s="78"/>
      <c r="EJ136" s="78"/>
      <c r="EK136" s="78"/>
      <c r="EL136" s="78"/>
      <c r="EM136" s="78"/>
      <c r="EN136" s="78"/>
      <c r="EO136" s="78"/>
      <c r="EP136" s="78"/>
      <c r="EQ136" s="78"/>
      <c r="ER136" s="78"/>
      <c r="ES136" s="78"/>
      <c r="ET136" s="78"/>
      <c r="EU136" s="78"/>
      <c r="EV136" s="78"/>
      <c r="EW136" s="78"/>
      <c r="EX136" s="78"/>
      <c r="EY136" s="78"/>
      <c r="EZ136" s="78"/>
      <c r="FA136" s="78"/>
      <c r="FB136" s="78"/>
      <c r="FC136" s="78"/>
      <c r="FD136" s="78"/>
      <c r="FE136" s="78"/>
      <c r="FF136" s="78"/>
      <c r="FG136" s="78"/>
      <c r="FH136" s="78"/>
      <c r="FI136" s="78"/>
      <c r="FJ136" s="78"/>
      <c r="FK136" s="78"/>
      <c r="FL136" s="78"/>
      <c r="FM136" s="78"/>
      <c r="FN136" s="78"/>
      <c r="FO136" s="78"/>
      <c r="FP136" s="78"/>
      <c r="FQ136" s="78"/>
      <c r="FR136" s="78"/>
      <c r="FS136" s="78"/>
      <c r="FT136" s="78"/>
      <c r="FU136" s="78"/>
      <c r="FV136" s="78"/>
      <c r="FW136" s="78"/>
    </row>
    <row r="137" spans="1:179" s="63" customFormat="1" ht="15.75" x14ac:dyDescent="0.25">
      <c r="A137" s="34"/>
      <c r="B137" s="1" t="s">
        <v>55</v>
      </c>
      <c r="C137" s="35"/>
      <c r="D137" s="3">
        <v>1</v>
      </c>
      <c r="E137" s="38">
        <v>1</v>
      </c>
      <c r="F137" s="3"/>
      <c r="G137" s="38"/>
      <c r="H137" s="3"/>
      <c r="I137" s="36"/>
      <c r="J137" s="27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  <c r="AJ137" s="78"/>
      <c r="AK137" s="78"/>
      <c r="AL137" s="78"/>
      <c r="AM137" s="78"/>
      <c r="AN137" s="78"/>
      <c r="AO137" s="78"/>
      <c r="AP137" s="78"/>
      <c r="AQ137" s="78"/>
      <c r="AR137" s="78"/>
      <c r="AS137" s="78"/>
      <c r="AT137" s="78"/>
      <c r="AU137" s="78"/>
      <c r="AV137" s="78"/>
      <c r="AW137" s="78"/>
      <c r="AX137" s="78"/>
      <c r="AY137" s="78"/>
      <c r="AZ137" s="78"/>
      <c r="BA137" s="78"/>
      <c r="BB137" s="78"/>
      <c r="BC137" s="78"/>
      <c r="BD137" s="78"/>
      <c r="BE137" s="78"/>
      <c r="BF137" s="78"/>
      <c r="BG137" s="78"/>
      <c r="BH137" s="78"/>
      <c r="BI137" s="78"/>
      <c r="BJ137" s="78"/>
      <c r="BK137" s="78"/>
      <c r="BL137" s="78"/>
      <c r="BM137" s="78"/>
      <c r="BN137" s="78"/>
      <c r="BO137" s="78"/>
      <c r="BP137" s="78"/>
      <c r="BQ137" s="78"/>
      <c r="BR137" s="78"/>
      <c r="BS137" s="78"/>
      <c r="BT137" s="78"/>
      <c r="BU137" s="78"/>
      <c r="BV137" s="78"/>
      <c r="BW137" s="78"/>
      <c r="BX137" s="78"/>
      <c r="BY137" s="78"/>
      <c r="BZ137" s="78"/>
      <c r="CA137" s="78"/>
      <c r="CB137" s="78"/>
      <c r="CC137" s="78"/>
      <c r="CD137" s="78"/>
      <c r="CE137" s="78"/>
      <c r="CF137" s="78"/>
      <c r="CG137" s="78"/>
      <c r="CH137" s="78"/>
      <c r="CI137" s="78"/>
      <c r="CJ137" s="78"/>
      <c r="CK137" s="78"/>
      <c r="CL137" s="78"/>
      <c r="CM137" s="78"/>
      <c r="CN137" s="78"/>
      <c r="CO137" s="78"/>
      <c r="CP137" s="78"/>
      <c r="CQ137" s="78"/>
      <c r="CR137" s="78"/>
      <c r="CS137" s="78"/>
      <c r="CT137" s="78"/>
      <c r="CU137" s="78"/>
      <c r="CV137" s="78"/>
      <c r="CW137" s="78"/>
      <c r="CX137" s="78"/>
      <c r="CY137" s="78"/>
      <c r="CZ137" s="78"/>
      <c r="DA137" s="78"/>
      <c r="DB137" s="78"/>
      <c r="DC137" s="78"/>
      <c r="DD137" s="78"/>
      <c r="DE137" s="78"/>
      <c r="DF137" s="78"/>
      <c r="DG137" s="78"/>
      <c r="DH137" s="78"/>
      <c r="DI137" s="78"/>
      <c r="DJ137" s="78"/>
      <c r="DK137" s="78"/>
      <c r="DL137" s="78"/>
      <c r="DM137" s="78"/>
      <c r="DN137" s="78"/>
      <c r="DO137" s="78"/>
      <c r="DP137" s="78"/>
      <c r="DQ137" s="78"/>
      <c r="DR137" s="78"/>
      <c r="DS137" s="78"/>
      <c r="DT137" s="78"/>
      <c r="DU137" s="78"/>
      <c r="DV137" s="78"/>
      <c r="DW137" s="78"/>
      <c r="DX137" s="78"/>
      <c r="DY137" s="78"/>
      <c r="DZ137" s="78"/>
      <c r="EA137" s="78"/>
      <c r="EB137" s="78"/>
      <c r="EC137" s="78"/>
      <c r="ED137" s="78"/>
      <c r="EE137" s="78"/>
      <c r="EF137" s="78"/>
      <c r="EG137" s="78"/>
      <c r="EH137" s="78"/>
      <c r="EI137" s="78"/>
      <c r="EJ137" s="78"/>
      <c r="EK137" s="78"/>
      <c r="EL137" s="78"/>
      <c r="EM137" s="78"/>
      <c r="EN137" s="78"/>
      <c r="EO137" s="78"/>
      <c r="EP137" s="78"/>
      <c r="EQ137" s="78"/>
      <c r="ER137" s="78"/>
      <c r="ES137" s="78"/>
      <c r="ET137" s="78"/>
      <c r="EU137" s="78"/>
      <c r="EV137" s="78"/>
      <c r="EW137" s="78"/>
      <c r="EX137" s="78"/>
      <c r="EY137" s="78"/>
      <c r="EZ137" s="78"/>
      <c r="FA137" s="78"/>
      <c r="FB137" s="78"/>
      <c r="FC137" s="78"/>
      <c r="FD137" s="78"/>
      <c r="FE137" s="78"/>
      <c r="FF137" s="78"/>
      <c r="FG137" s="78"/>
      <c r="FH137" s="78"/>
      <c r="FI137" s="78"/>
      <c r="FJ137" s="78"/>
      <c r="FK137" s="78"/>
      <c r="FL137" s="78"/>
      <c r="FM137" s="78"/>
      <c r="FN137" s="78"/>
      <c r="FO137" s="78"/>
      <c r="FP137" s="78"/>
      <c r="FQ137" s="78"/>
      <c r="FR137" s="78"/>
      <c r="FS137" s="78"/>
      <c r="FT137" s="78"/>
      <c r="FU137" s="78"/>
      <c r="FV137" s="78"/>
      <c r="FW137" s="78"/>
    </row>
    <row r="138" spans="1:179" s="63" customFormat="1" ht="15.75" x14ac:dyDescent="0.25">
      <c r="A138" s="34"/>
      <c r="B138" s="1" t="s">
        <v>63</v>
      </c>
      <c r="C138" s="35"/>
      <c r="D138" s="3">
        <v>0.89</v>
      </c>
      <c r="E138" s="38">
        <v>0.89</v>
      </c>
      <c r="F138" s="3"/>
      <c r="G138" s="38"/>
      <c r="H138" s="3"/>
      <c r="I138" s="36"/>
      <c r="J138" s="27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  <c r="AJ138" s="78"/>
      <c r="AK138" s="78"/>
      <c r="AL138" s="78"/>
      <c r="AM138" s="78"/>
      <c r="AN138" s="78"/>
      <c r="AO138" s="78"/>
      <c r="AP138" s="78"/>
      <c r="AQ138" s="78"/>
      <c r="AR138" s="78"/>
      <c r="AS138" s="78"/>
      <c r="AT138" s="78"/>
      <c r="AU138" s="78"/>
      <c r="AV138" s="78"/>
      <c r="AW138" s="78"/>
      <c r="AX138" s="78"/>
      <c r="AY138" s="78"/>
      <c r="AZ138" s="78"/>
      <c r="BA138" s="78"/>
      <c r="BB138" s="78"/>
      <c r="BC138" s="78"/>
      <c r="BD138" s="78"/>
      <c r="BE138" s="78"/>
      <c r="BF138" s="78"/>
      <c r="BG138" s="78"/>
      <c r="BH138" s="78"/>
      <c r="BI138" s="78"/>
      <c r="BJ138" s="78"/>
      <c r="BK138" s="78"/>
      <c r="BL138" s="78"/>
      <c r="BM138" s="78"/>
      <c r="BN138" s="78"/>
      <c r="BO138" s="78"/>
      <c r="BP138" s="78"/>
      <c r="BQ138" s="78"/>
      <c r="BR138" s="78"/>
      <c r="BS138" s="78"/>
      <c r="BT138" s="78"/>
      <c r="BU138" s="78"/>
      <c r="BV138" s="78"/>
      <c r="BW138" s="78"/>
      <c r="BX138" s="78"/>
      <c r="BY138" s="78"/>
      <c r="BZ138" s="78"/>
      <c r="CA138" s="78"/>
      <c r="CB138" s="78"/>
      <c r="CC138" s="78"/>
      <c r="CD138" s="78"/>
      <c r="CE138" s="78"/>
      <c r="CF138" s="78"/>
      <c r="CG138" s="78"/>
      <c r="CH138" s="78"/>
      <c r="CI138" s="78"/>
      <c r="CJ138" s="78"/>
      <c r="CK138" s="78"/>
      <c r="CL138" s="78"/>
      <c r="CM138" s="78"/>
      <c r="CN138" s="78"/>
      <c r="CO138" s="78"/>
      <c r="CP138" s="78"/>
      <c r="CQ138" s="78"/>
      <c r="CR138" s="78"/>
      <c r="CS138" s="78"/>
      <c r="CT138" s="78"/>
      <c r="CU138" s="78"/>
      <c r="CV138" s="78"/>
      <c r="CW138" s="78"/>
      <c r="CX138" s="78"/>
      <c r="CY138" s="78"/>
      <c r="CZ138" s="78"/>
      <c r="DA138" s="78"/>
      <c r="DB138" s="78"/>
      <c r="DC138" s="78"/>
      <c r="DD138" s="78"/>
      <c r="DE138" s="78"/>
      <c r="DF138" s="78"/>
      <c r="DG138" s="78"/>
      <c r="DH138" s="78"/>
      <c r="DI138" s="78"/>
      <c r="DJ138" s="78"/>
      <c r="DK138" s="78"/>
      <c r="DL138" s="78"/>
      <c r="DM138" s="78"/>
      <c r="DN138" s="78"/>
      <c r="DO138" s="78"/>
      <c r="DP138" s="78"/>
      <c r="DQ138" s="78"/>
      <c r="DR138" s="78"/>
      <c r="DS138" s="78"/>
      <c r="DT138" s="78"/>
      <c r="DU138" s="78"/>
      <c r="DV138" s="78"/>
      <c r="DW138" s="78"/>
      <c r="DX138" s="78"/>
      <c r="DY138" s="78"/>
      <c r="DZ138" s="78"/>
      <c r="EA138" s="78"/>
      <c r="EB138" s="78"/>
      <c r="EC138" s="78"/>
      <c r="ED138" s="78"/>
      <c r="EE138" s="78"/>
      <c r="EF138" s="78"/>
      <c r="EG138" s="78"/>
      <c r="EH138" s="78"/>
      <c r="EI138" s="78"/>
      <c r="EJ138" s="78"/>
      <c r="EK138" s="78"/>
      <c r="EL138" s="78"/>
      <c r="EM138" s="78"/>
      <c r="EN138" s="78"/>
      <c r="EO138" s="78"/>
      <c r="EP138" s="78"/>
      <c r="EQ138" s="78"/>
      <c r="ER138" s="78"/>
      <c r="ES138" s="78"/>
      <c r="ET138" s="78"/>
      <c r="EU138" s="78"/>
      <c r="EV138" s="78"/>
      <c r="EW138" s="78"/>
      <c r="EX138" s="78"/>
      <c r="EY138" s="78"/>
      <c r="EZ138" s="78"/>
      <c r="FA138" s="78"/>
      <c r="FB138" s="78"/>
      <c r="FC138" s="78"/>
      <c r="FD138" s="78"/>
      <c r="FE138" s="78"/>
      <c r="FF138" s="78"/>
      <c r="FG138" s="78"/>
      <c r="FH138" s="78"/>
      <c r="FI138" s="78"/>
      <c r="FJ138" s="78"/>
      <c r="FK138" s="78"/>
      <c r="FL138" s="78"/>
      <c r="FM138" s="78"/>
      <c r="FN138" s="78"/>
      <c r="FO138" s="78"/>
      <c r="FP138" s="78"/>
      <c r="FQ138" s="78"/>
      <c r="FR138" s="78"/>
      <c r="FS138" s="78"/>
      <c r="FT138" s="78"/>
      <c r="FU138" s="78"/>
      <c r="FV138" s="78"/>
      <c r="FW138" s="78"/>
    </row>
    <row r="139" spans="1:179" s="63" customFormat="1" ht="15.75" x14ac:dyDescent="0.25">
      <c r="A139" s="34"/>
      <c r="B139" s="1" t="s">
        <v>25</v>
      </c>
      <c r="C139" s="35"/>
      <c r="D139" s="3">
        <v>30</v>
      </c>
      <c r="E139" s="38">
        <v>30</v>
      </c>
      <c r="F139" s="3"/>
      <c r="G139" s="38"/>
      <c r="H139" s="3"/>
      <c r="I139" s="36"/>
      <c r="J139" s="27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  <c r="AJ139" s="78"/>
      <c r="AK139" s="78"/>
      <c r="AL139" s="78"/>
      <c r="AM139" s="78"/>
      <c r="AN139" s="78"/>
      <c r="AO139" s="78"/>
      <c r="AP139" s="78"/>
      <c r="AQ139" s="78"/>
      <c r="AR139" s="78"/>
      <c r="AS139" s="78"/>
      <c r="AT139" s="78"/>
      <c r="AU139" s="78"/>
      <c r="AV139" s="78"/>
      <c r="AW139" s="78"/>
      <c r="AX139" s="78"/>
      <c r="AY139" s="78"/>
      <c r="AZ139" s="78"/>
      <c r="BA139" s="78"/>
      <c r="BB139" s="78"/>
      <c r="BC139" s="78"/>
      <c r="BD139" s="78"/>
      <c r="BE139" s="78"/>
      <c r="BF139" s="78"/>
      <c r="BG139" s="78"/>
      <c r="BH139" s="78"/>
      <c r="BI139" s="78"/>
      <c r="BJ139" s="78"/>
      <c r="BK139" s="78"/>
      <c r="BL139" s="78"/>
      <c r="BM139" s="78"/>
      <c r="BN139" s="78"/>
      <c r="BO139" s="78"/>
      <c r="BP139" s="78"/>
      <c r="BQ139" s="78"/>
      <c r="BR139" s="78"/>
      <c r="BS139" s="78"/>
      <c r="BT139" s="78"/>
      <c r="BU139" s="78"/>
      <c r="BV139" s="78"/>
      <c r="BW139" s="78"/>
      <c r="BX139" s="78"/>
      <c r="BY139" s="78"/>
      <c r="BZ139" s="78"/>
      <c r="CA139" s="78"/>
      <c r="CB139" s="78"/>
      <c r="CC139" s="78"/>
      <c r="CD139" s="78"/>
      <c r="CE139" s="78"/>
      <c r="CF139" s="78"/>
      <c r="CG139" s="78"/>
      <c r="CH139" s="78"/>
      <c r="CI139" s="78"/>
      <c r="CJ139" s="78"/>
      <c r="CK139" s="78"/>
      <c r="CL139" s="78"/>
      <c r="CM139" s="78"/>
      <c r="CN139" s="78"/>
      <c r="CO139" s="78"/>
      <c r="CP139" s="78"/>
      <c r="CQ139" s="78"/>
      <c r="CR139" s="78"/>
      <c r="CS139" s="78"/>
      <c r="CT139" s="78"/>
      <c r="CU139" s="78"/>
      <c r="CV139" s="78"/>
      <c r="CW139" s="78"/>
      <c r="CX139" s="78"/>
      <c r="CY139" s="78"/>
      <c r="CZ139" s="78"/>
      <c r="DA139" s="78"/>
      <c r="DB139" s="78"/>
      <c r="DC139" s="78"/>
      <c r="DD139" s="78"/>
      <c r="DE139" s="78"/>
      <c r="DF139" s="78"/>
      <c r="DG139" s="78"/>
      <c r="DH139" s="78"/>
      <c r="DI139" s="78"/>
      <c r="DJ139" s="78"/>
      <c r="DK139" s="78"/>
      <c r="DL139" s="78"/>
      <c r="DM139" s="78"/>
      <c r="DN139" s="78"/>
      <c r="DO139" s="78"/>
      <c r="DP139" s="78"/>
      <c r="DQ139" s="78"/>
      <c r="DR139" s="78"/>
      <c r="DS139" s="78"/>
      <c r="DT139" s="78"/>
      <c r="DU139" s="78"/>
      <c r="DV139" s="78"/>
      <c r="DW139" s="78"/>
      <c r="DX139" s="78"/>
      <c r="DY139" s="78"/>
      <c r="DZ139" s="78"/>
      <c r="EA139" s="78"/>
      <c r="EB139" s="78"/>
      <c r="EC139" s="78"/>
      <c r="ED139" s="78"/>
      <c r="EE139" s="78"/>
      <c r="EF139" s="78"/>
      <c r="EG139" s="78"/>
      <c r="EH139" s="78"/>
      <c r="EI139" s="78"/>
      <c r="EJ139" s="78"/>
      <c r="EK139" s="78"/>
      <c r="EL139" s="78"/>
      <c r="EM139" s="78"/>
      <c r="EN139" s="78"/>
      <c r="EO139" s="78"/>
      <c r="EP139" s="78"/>
      <c r="EQ139" s="78"/>
      <c r="ER139" s="78"/>
      <c r="ES139" s="78"/>
      <c r="ET139" s="78"/>
      <c r="EU139" s="78"/>
      <c r="EV139" s="78"/>
      <c r="EW139" s="78"/>
      <c r="EX139" s="78"/>
      <c r="EY139" s="78"/>
      <c r="EZ139" s="78"/>
      <c r="FA139" s="78"/>
      <c r="FB139" s="78"/>
      <c r="FC139" s="78"/>
      <c r="FD139" s="78"/>
      <c r="FE139" s="78"/>
      <c r="FF139" s="78"/>
      <c r="FG139" s="78"/>
      <c r="FH139" s="78"/>
      <c r="FI139" s="78"/>
      <c r="FJ139" s="78"/>
      <c r="FK139" s="78"/>
      <c r="FL139" s="78"/>
      <c r="FM139" s="78"/>
      <c r="FN139" s="78"/>
      <c r="FO139" s="78"/>
      <c r="FP139" s="78"/>
      <c r="FQ139" s="78"/>
      <c r="FR139" s="78"/>
      <c r="FS139" s="78"/>
      <c r="FT139" s="78"/>
      <c r="FU139" s="78"/>
      <c r="FV139" s="78"/>
      <c r="FW139" s="78"/>
    </row>
    <row r="140" spans="1:179" s="63" customFormat="1" ht="15.75" x14ac:dyDescent="0.25">
      <c r="A140" s="34"/>
      <c r="B140" s="1" t="s">
        <v>27</v>
      </c>
      <c r="C140" s="35"/>
      <c r="D140" s="3">
        <v>0.34</v>
      </c>
      <c r="E140" s="38">
        <v>0.34</v>
      </c>
      <c r="F140" s="3"/>
      <c r="G140" s="38"/>
      <c r="H140" s="3"/>
      <c r="I140" s="36"/>
      <c r="J140" s="27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  <c r="AJ140" s="78"/>
      <c r="AK140" s="78"/>
      <c r="AL140" s="78"/>
      <c r="AM140" s="78"/>
      <c r="AN140" s="78"/>
      <c r="AO140" s="78"/>
      <c r="AP140" s="78"/>
      <c r="AQ140" s="78"/>
      <c r="AR140" s="78"/>
      <c r="AS140" s="78"/>
      <c r="AT140" s="78"/>
      <c r="AU140" s="78"/>
      <c r="AV140" s="78"/>
      <c r="AW140" s="78"/>
      <c r="AX140" s="78"/>
      <c r="AY140" s="78"/>
      <c r="AZ140" s="78"/>
      <c r="BA140" s="78"/>
      <c r="BB140" s="78"/>
      <c r="BC140" s="78"/>
      <c r="BD140" s="78"/>
      <c r="BE140" s="78"/>
      <c r="BF140" s="78"/>
      <c r="BG140" s="78"/>
      <c r="BH140" s="78"/>
      <c r="BI140" s="78"/>
      <c r="BJ140" s="78"/>
      <c r="BK140" s="78"/>
      <c r="BL140" s="78"/>
      <c r="BM140" s="78"/>
      <c r="BN140" s="78"/>
      <c r="BO140" s="78"/>
      <c r="BP140" s="78"/>
      <c r="BQ140" s="78"/>
      <c r="BR140" s="78"/>
      <c r="BS140" s="78"/>
      <c r="BT140" s="78"/>
      <c r="BU140" s="78"/>
      <c r="BV140" s="78"/>
      <c r="BW140" s="78"/>
      <c r="BX140" s="78"/>
      <c r="BY140" s="78"/>
      <c r="BZ140" s="78"/>
      <c r="CA140" s="78"/>
      <c r="CB140" s="78"/>
      <c r="CC140" s="78"/>
      <c r="CD140" s="78"/>
      <c r="CE140" s="78"/>
      <c r="CF140" s="78"/>
      <c r="CG140" s="78"/>
      <c r="CH140" s="78"/>
      <c r="CI140" s="78"/>
      <c r="CJ140" s="78"/>
      <c r="CK140" s="78"/>
      <c r="CL140" s="78"/>
      <c r="CM140" s="78"/>
      <c r="CN140" s="78"/>
      <c r="CO140" s="78"/>
      <c r="CP140" s="78"/>
      <c r="CQ140" s="78"/>
      <c r="CR140" s="78"/>
      <c r="CS140" s="78"/>
      <c r="CT140" s="78"/>
      <c r="CU140" s="78"/>
      <c r="CV140" s="78"/>
      <c r="CW140" s="78"/>
      <c r="CX140" s="78"/>
      <c r="CY140" s="78"/>
      <c r="CZ140" s="78"/>
      <c r="DA140" s="78"/>
      <c r="DB140" s="78"/>
      <c r="DC140" s="78"/>
      <c r="DD140" s="78"/>
      <c r="DE140" s="78"/>
      <c r="DF140" s="78"/>
      <c r="DG140" s="78"/>
      <c r="DH140" s="78"/>
      <c r="DI140" s="78"/>
      <c r="DJ140" s="78"/>
      <c r="DK140" s="78"/>
      <c r="DL140" s="78"/>
      <c r="DM140" s="78"/>
      <c r="DN140" s="78"/>
      <c r="DO140" s="78"/>
      <c r="DP140" s="78"/>
      <c r="DQ140" s="78"/>
      <c r="DR140" s="78"/>
      <c r="DS140" s="78"/>
      <c r="DT140" s="78"/>
      <c r="DU140" s="78"/>
      <c r="DV140" s="78"/>
      <c r="DW140" s="78"/>
      <c r="DX140" s="78"/>
      <c r="DY140" s="78"/>
      <c r="DZ140" s="78"/>
      <c r="EA140" s="78"/>
      <c r="EB140" s="78"/>
      <c r="EC140" s="78"/>
      <c r="ED140" s="78"/>
      <c r="EE140" s="78"/>
      <c r="EF140" s="78"/>
      <c r="EG140" s="78"/>
      <c r="EH140" s="78"/>
      <c r="EI140" s="78"/>
      <c r="EJ140" s="78"/>
      <c r="EK140" s="78"/>
      <c r="EL140" s="78"/>
      <c r="EM140" s="78"/>
      <c r="EN140" s="78"/>
      <c r="EO140" s="78"/>
      <c r="EP140" s="78"/>
      <c r="EQ140" s="78"/>
      <c r="ER140" s="78"/>
      <c r="ES140" s="78"/>
      <c r="ET140" s="78"/>
      <c r="EU140" s="78"/>
      <c r="EV140" s="78"/>
      <c r="EW140" s="78"/>
      <c r="EX140" s="78"/>
      <c r="EY140" s="78"/>
      <c r="EZ140" s="78"/>
      <c r="FA140" s="78"/>
      <c r="FB140" s="78"/>
      <c r="FC140" s="78"/>
      <c r="FD140" s="78"/>
      <c r="FE140" s="78"/>
      <c r="FF140" s="78"/>
      <c r="FG140" s="78"/>
      <c r="FH140" s="78"/>
      <c r="FI140" s="78"/>
      <c r="FJ140" s="78"/>
      <c r="FK140" s="78"/>
      <c r="FL140" s="78"/>
      <c r="FM140" s="78"/>
      <c r="FN140" s="78"/>
      <c r="FO140" s="78"/>
      <c r="FP140" s="78"/>
      <c r="FQ140" s="78"/>
      <c r="FR140" s="78"/>
      <c r="FS140" s="78"/>
      <c r="FT140" s="78"/>
      <c r="FU140" s="78"/>
      <c r="FV140" s="78"/>
      <c r="FW140" s="78"/>
    </row>
    <row r="141" spans="1:179" s="167" customFormat="1" ht="27" customHeight="1" x14ac:dyDescent="0.25">
      <c r="A141" s="34" t="s">
        <v>120</v>
      </c>
      <c r="B141" s="1"/>
      <c r="C141" s="35">
        <v>110</v>
      </c>
      <c r="D141" s="3"/>
      <c r="E141" s="38"/>
      <c r="F141" s="3">
        <v>3.13</v>
      </c>
      <c r="G141" s="38">
        <v>3.76</v>
      </c>
      <c r="H141" s="3">
        <v>13.03</v>
      </c>
      <c r="I141" s="36">
        <v>131.15</v>
      </c>
      <c r="J141" s="27" t="s">
        <v>121</v>
      </c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49"/>
      <c r="AY141" s="49"/>
      <c r="AZ141" s="49"/>
      <c r="BA141" s="49"/>
      <c r="BB141" s="49"/>
      <c r="BC141" s="49"/>
      <c r="BD141" s="49"/>
      <c r="BE141" s="49"/>
      <c r="BF141" s="49"/>
      <c r="BG141" s="49"/>
      <c r="BH141" s="49"/>
      <c r="BI141" s="49"/>
      <c r="BJ141" s="49"/>
      <c r="BK141" s="49"/>
      <c r="BL141" s="49"/>
      <c r="BM141" s="49"/>
      <c r="BN141" s="49"/>
      <c r="BO141" s="49"/>
      <c r="BP141" s="49"/>
      <c r="BQ141" s="49"/>
      <c r="BR141" s="49"/>
      <c r="BS141" s="49"/>
      <c r="BT141" s="49"/>
      <c r="BU141" s="49"/>
      <c r="BV141" s="49"/>
      <c r="BW141" s="49"/>
      <c r="BX141" s="49"/>
      <c r="BY141" s="49"/>
      <c r="BZ141" s="49"/>
      <c r="CA141" s="49"/>
      <c r="CB141" s="49"/>
      <c r="CC141" s="49"/>
      <c r="CD141" s="49"/>
      <c r="CE141" s="49"/>
      <c r="CF141" s="49"/>
      <c r="CG141" s="49"/>
      <c r="CH141" s="49"/>
      <c r="CI141" s="49"/>
      <c r="CJ141" s="49"/>
      <c r="CK141" s="49"/>
      <c r="CL141" s="49"/>
      <c r="CM141" s="49"/>
      <c r="CN141" s="49"/>
      <c r="CO141" s="49"/>
      <c r="CP141" s="49"/>
      <c r="CQ141" s="49"/>
      <c r="CR141" s="49"/>
      <c r="CS141" s="49"/>
      <c r="CT141" s="49"/>
      <c r="CU141" s="49"/>
      <c r="CV141" s="49"/>
      <c r="CW141" s="49"/>
      <c r="CX141" s="49"/>
      <c r="CY141" s="49"/>
      <c r="CZ141" s="49"/>
      <c r="DA141" s="49"/>
      <c r="DB141" s="49"/>
      <c r="DC141" s="49"/>
      <c r="DD141" s="49"/>
      <c r="DE141" s="49"/>
      <c r="DF141" s="49"/>
      <c r="DG141" s="49"/>
      <c r="DH141" s="49"/>
      <c r="DI141" s="49"/>
      <c r="DJ141" s="49"/>
      <c r="DK141" s="49"/>
      <c r="DL141" s="49"/>
      <c r="DM141" s="49"/>
      <c r="DN141" s="49"/>
      <c r="DO141" s="49"/>
      <c r="DP141" s="49"/>
      <c r="DQ141" s="49"/>
      <c r="DR141" s="49"/>
      <c r="DS141" s="49"/>
      <c r="DT141" s="49"/>
      <c r="DU141" s="49"/>
      <c r="DV141" s="49"/>
      <c r="DW141" s="49"/>
      <c r="DX141" s="49"/>
      <c r="DY141" s="49"/>
      <c r="DZ141" s="49"/>
      <c r="EA141" s="49"/>
      <c r="EB141" s="49"/>
      <c r="EC141" s="49"/>
      <c r="ED141" s="49"/>
      <c r="EE141" s="49"/>
      <c r="EF141" s="49"/>
      <c r="EG141" s="49"/>
      <c r="EH141" s="49"/>
      <c r="EI141" s="49"/>
      <c r="EJ141" s="49"/>
      <c r="EK141" s="49"/>
      <c r="EL141" s="49"/>
      <c r="EM141" s="49"/>
      <c r="EN141" s="49"/>
      <c r="EO141" s="49"/>
      <c r="EP141" s="49"/>
      <c r="EQ141" s="49"/>
      <c r="ER141" s="49"/>
      <c r="ES141" s="49"/>
      <c r="ET141" s="49"/>
      <c r="EU141" s="49"/>
      <c r="EV141" s="49"/>
      <c r="EW141" s="49"/>
      <c r="EX141" s="49"/>
      <c r="EY141" s="49"/>
      <c r="EZ141" s="49"/>
      <c r="FA141" s="49"/>
      <c r="FB141" s="49"/>
      <c r="FC141" s="49"/>
      <c r="FD141" s="49"/>
      <c r="FE141" s="49"/>
      <c r="FF141" s="49"/>
      <c r="FG141" s="49"/>
      <c r="FH141" s="49"/>
      <c r="FI141" s="49"/>
      <c r="FJ141" s="49"/>
      <c r="FK141" s="49"/>
      <c r="FL141" s="49"/>
      <c r="FM141" s="49"/>
      <c r="FN141" s="49"/>
      <c r="FO141" s="49"/>
      <c r="FP141" s="49"/>
      <c r="FQ141" s="49"/>
      <c r="FR141" s="49"/>
      <c r="FS141" s="49"/>
      <c r="FT141" s="49"/>
      <c r="FU141" s="49"/>
      <c r="FV141" s="49"/>
      <c r="FW141" s="49"/>
    </row>
    <row r="142" spans="1:179" s="167" customFormat="1" ht="15" customHeight="1" x14ac:dyDescent="0.25">
      <c r="A142" s="34"/>
      <c r="B142" s="1" t="s">
        <v>51</v>
      </c>
      <c r="C142" s="35"/>
      <c r="D142" s="3">
        <v>157.69</v>
      </c>
      <c r="E142" s="38">
        <v>94.43</v>
      </c>
      <c r="F142" s="3"/>
      <c r="G142" s="38"/>
      <c r="H142" s="3"/>
      <c r="I142" s="36"/>
      <c r="J142" s="27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49"/>
      <c r="AY142" s="49"/>
      <c r="AZ142" s="49"/>
      <c r="BA142" s="49"/>
      <c r="BB142" s="49"/>
      <c r="BC142" s="49"/>
      <c r="BD142" s="49"/>
      <c r="BE142" s="49"/>
      <c r="BF142" s="49"/>
      <c r="BG142" s="49"/>
      <c r="BH142" s="49"/>
      <c r="BI142" s="49"/>
      <c r="BJ142" s="49"/>
      <c r="BK142" s="49"/>
      <c r="BL142" s="49"/>
      <c r="BM142" s="49"/>
      <c r="BN142" s="49"/>
      <c r="BO142" s="49"/>
      <c r="BP142" s="49"/>
      <c r="BQ142" s="49"/>
      <c r="BR142" s="49"/>
      <c r="BS142" s="49"/>
      <c r="BT142" s="49"/>
      <c r="BU142" s="49"/>
      <c r="BV142" s="49"/>
      <c r="BW142" s="49"/>
      <c r="BX142" s="49"/>
      <c r="BY142" s="49"/>
      <c r="BZ142" s="49"/>
      <c r="CA142" s="49"/>
      <c r="CB142" s="49"/>
      <c r="CC142" s="49"/>
      <c r="CD142" s="49"/>
      <c r="CE142" s="49"/>
      <c r="CF142" s="49"/>
      <c r="CG142" s="49"/>
      <c r="CH142" s="49"/>
      <c r="CI142" s="49"/>
      <c r="CJ142" s="49"/>
      <c r="CK142" s="49"/>
      <c r="CL142" s="49"/>
      <c r="CM142" s="49"/>
      <c r="CN142" s="49"/>
      <c r="CO142" s="49"/>
      <c r="CP142" s="49"/>
      <c r="CQ142" s="49"/>
      <c r="CR142" s="49"/>
      <c r="CS142" s="49"/>
      <c r="CT142" s="49"/>
      <c r="CU142" s="49"/>
      <c r="CV142" s="49"/>
      <c r="CW142" s="49"/>
      <c r="CX142" s="49"/>
      <c r="CY142" s="49"/>
      <c r="CZ142" s="49"/>
      <c r="DA142" s="49"/>
      <c r="DB142" s="49"/>
      <c r="DC142" s="49"/>
      <c r="DD142" s="49"/>
      <c r="DE142" s="49"/>
      <c r="DF142" s="49"/>
      <c r="DG142" s="49"/>
      <c r="DH142" s="49"/>
      <c r="DI142" s="49"/>
      <c r="DJ142" s="49"/>
      <c r="DK142" s="49"/>
      <c r="DL142" s="49"/>
      <c r="DM142" s="49"/>
      <c r="DN142" s="49"/>
      <c r="DO142" s="49"/>
      <c r="DP142" s="49"/>
      <c r="DQ142" s="49"/>
      <c r="DR142" s="49"/>
      <c r="DS142" s="49"/>
      <c r="DT142" s="49"/>
      <c r="DU142" s="49"/>
      <c r="DV142" s="49"/>
      <c r="DW142" s="49"/>
      <c r="DX142" s="49"/>
      <c r="DY142" s="49"/>
      <c r="DZ142" s="49"/>
      <c r="EA142" s="49"/>
      <c r="EB142" s="49"/>
      <c r="EC142" s="49"/>
      <c r="ED142" s="49"/>
      <c r="EE142" s="49"/>
      <c r="EF142" s="49"/>
      <c r="EG142" s="49"/>
      <c r="EH142" s="49"/>
      <c r="EI142" s="49"/>
      <c r="EJ142" s="49"/>
      <c r="EK142" s="49"/>
      <c r="EL142" s="49"/>
      <c r="EM142" s="49"/>
      <c r="EN142" s="49"/>
      <c r="EO142" s="49"/>
      <c r="EP142" s="49"/>
      <c r="EQ142" s="49"/>
      <c r="ER142" s="49"/>
      <c r="ES142" s="49"/>
      <c r="ET142" s="49"/>
      <c r="EU142" s="49"/>
      <c r="EV142" s="49"/>
      <c r="EW142" s="49"/>
      <c r="EX142" s="49"/>
      <c r="EY142" s="49"/>
      <c r="EZ142" s="49"/>
      <c r="FA142" s="49"/>
      <c r="FB142" s="49"/>
      <c r="FC142" s="49"/>
      <c r="FD142" s="49"/>
      <c r="FE142" s="49"/>
      <c r="FF142" s="49"/>
      <c r="FG142" s="49"/>
      <c r="FH142" s="49"/>
      <c r="FI142" s="49"/>
      <c r="FJ142" s="49"/>
      <c r="FK142" s="49"/>
      <c r="FL142" s="49"/>
      <c r="FM142" s="49"/>
      <c r="FN142" s="49"/>
      <c r="FO142" s="49"/>
      <c r="FP142" s="49"/>
      <c r="FQ142" s="49"/>
      <c r="FR142" s="49"/>
      <c r="FS142" s="49"/>
      <c r="FT142" s="49"/>
      <c r="FU142" s="49"/>
      <c r="FV142" s="49"/>
      <c r="FW142" s="49"/>
    </row>
    <row r="143" spans="1:179" s="167" customFormat="1" ht="15" customHeight="1" x14ac:dyDescent="0.25">
      <c r="A143" s="34"/>
      <c r="B143" s="1" t="s">
        <v>24</v>
      </c>
      <c r="C143" s="35"/>
      <c r="D143" s="3">
        <v>17.38</v>
      </c>
      <c r="E143" s="38">
        <v>16.5</v>
      </c>
      <c r="F143" s="3"/>
      <c r="G143" s="38"/>
      <c r="H143" s="3"/>
      <c r="I143" s="36"/>
      <c r="J143" s="27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49"/>
      <c r="AY143" s="49"/>
      <c r="AZ143" s="49"/>
      <c r="BA143" s="49"/>
      <c r="BB143" s="49"/>
      <c r="BC143" s="49"/>
      <c r="BD143" s="49"/>
      <c r="BE143" s="49"/>
      <c r="BF143" s="49"/>
      <c r="BG143" s="49"/>
      <c r="BH143" s="49"/>
      <c r="BI143" s="49"/>
      <c r="BJ143" s="49"/>
      <c r="BK143" s="49"/>
      <c r="BL143" s="49"/>
      <c r="BM143" s="49"/>
      <c r="BN143" s="49"/>
      <c r="BO143" s="49"/>
      <c r="BP143" s="49"/>
      <c r="BQ143" s="49"/>
      <c r="BR143" s="49"/>
      <c r="BS143" s="49"/>
      <c r="BT143" s="49"/>
      <c r="BU143" s="49"/>
      <c r="BV143" s="49"/>
      <c r="BW143" s="49"/>
      <c r="BX143" s="49"/>
      <c r="BY143" s="49"/>
      <c r="BZ143" s="49"/>
      <c r="CA143" s="49"/>
      <c r="CB143" s="49"/>
      <c r="CC143" s="49"/>
      <c r="CD143" s="49"/>
      <c r="CE143" s="49"/>
      <c r="CF143" s="49"/>
      <c r="CG143" s="49"/>
      <c r="CH143" s="49"/>
      <c r="CI143" s="49"/>
      <c r="CJ143" s="49"/>
      <c r="CK143" s="49"/>
      <c r="CL143" s="49"/>
      <c r="CM143" s="49"/>
      <c r="CN143" s="49"/>
      <c r="CO143" s="49"/>
      <c r="CP143" s="49"/>
      <c r="CQ143" s="49"/>
      <c r="CR143" s="49"/>
      <c r="CS143" s="49"/>
      <c r="CT143" s="49"/>
      <c r="CU143" s="49"/>
      <c r="CV143" s="49"/>
      <c r="CW143" s="49"/>
      <c r="CX143" s="49"/>
      <c r="CY143" s="49"/>
      <c r="CZ143" s="49"/>
      <c r="DA143" s="49"/>
      <c r="DB143" s="49"/>
      <c r="DC143" s="49"/>
      <c r="DD143" s="49"/>
      <c r="DE143" s="49"/>
      <c r="DF143" s="49"/>
      <c r="DG143" s="49"/>
      <c r="DH143" s="49"/>
      <c r="DI143" s="49"/>
      <c r="DJ143" s="49"/>
      <c r="DK143" s="49"/>
      <c r="DL143" s="49"/>
      <c r="DM143" s="49"/>
      <c r="DN143" s="49"/>
      <c r="DO143" s="49"/>
      <c r="DP143" s="49"/>
      <c r="DQ143" s="49"/>
      <c r="DR143" s="49"/>
      <c r="DS143" s="49"/>
      <c r="DT143" s="49"/>
      <c r="DU143" s="49"/>
      <c r="DV143" s="49"/>
      <c r="DW143" s="49"/>
      <c r="DX143" s="49"/>
      <c r="DY143" s="49"/>
      <c r="DZ143" s="49"/>
      <c r="EA143" s="49"/>
      <c r="EB143" s="49"/>
      <c r="EC143" s="49"/>
      <c r="ED143" s="49"/>
      <c r="EE143" s="49"/>
      <c r="EF143" s="49"/>
      <c r="EG143" s="49"/>
      <c r="EH143" s="49"/>
      <c r="EI143" s="49"/>
      <c r="EJ143" s="49"/>
      <c r="EK143" s="49"/>
      <c r="EL143" s="49"/>
      <c r="EM143" s="49"/>
      <c r="EN143" s="49"/>
      <c r="EO143" s="49"/>
      <c r="EP143" s="49"/>
      <c r="EQ143" s="49"/>
      <c r="ER143" s="49"/>
      <c r="ES143" s="49"/>
      <c r="ET143" s="49"/>
      <c r="EU143" s="49"/>
      <c r="EV143" s="49"/>
      <c r="EW143" s="49"/>
      <c r="EX143" s="49"/>
      <c r="EY143" s="49"/>
      <c r="EZ143" s="49"/>
      <c r="FA143" s="49"/>
      <c r="FB143" s="49"/>
      <c r="FC143" s="49"/>
      <c r="FD143" s="49"/>
      <c r="FE143" s="49"/>
      <c r="FF143" s="49"/>
      <c r="FG143" s="49"/>
      <c r="FH143" s="49"/>
      <c r="FI143" s="49"/>
      <c r="FJ143" s="49"/>
      <c r="FK143" s="49"/>
      <c r="FL143" s="49"/>
      <c r="FM143" s="49"/>
      <c r="FN143" s="49"/>
      <c r="FO143" s="49"/>
      <c r="FP143" s="49"/>
      <c r="FQ143" s="49"/>
      <c r="FR143" s="49"/>
      <c r="FS143" s="49"/>
      <c r="FT143" s="49"/>
      <c r="FU143" s="49"/>
      <c r="FV143" s="49"/>
      <c r="FW143" s="49"/>
    </row>
    <row r="144" spans="1:179" s="167" customFormat="1" ht="15" customHeight="1" x14ac:dyDescent="0.25">
      <c r="A144" s="34"/>
      <c r="B144" s="1" t="s">
        <v>28</v>
      </c>
      <c r="C144" s="35"/>
      <c r="D144" s="3">
        <v>3</v>
      </c>
      <c r="E144" s="38">
        <v>3</v>
      </c>
      <c r="F144" s="3"/>
      <c r="G144" s="38"/>
      <c r="H144" s="3"/>
      <c r="I144" s="36"/>
      <c r="J144" s="27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49"/>
      <c r="AY144" s="49"/>
      <c r="AZ144" s="49"/>
      <c r="BA144" s="49"/>
      <c r="BB144" s="49"/>
      <c r="BC144" s="49"/>
      <c r="BD144" s="49"/>
      <c r="BE144" s="49"/>
      <c r="BF144" s="49"/>
      <c r="BG144" s="49"/>
      <c r="BH144" s="49"/>
      <c r="BI144" s="49"/>
      <c r="BJ144" s="49"/>
      <c r="BK144" s="49"/>
      <c r="BL144" s="49"/>
      <c r="BM144" s="49"/>
      <c r="BN144" s="49"/>
      <c r="BO144" s="49"/>
      <c r="BP144" s="49"/>
      <c r="BQ144" s="49"/>
      <c r="BR144" s="49"/>
      <c r="BS144" s="49"/>
      <c r="BT144" s="49"/>
      <c r="BU144" s="49"/>
      <c r="BV144" s="49"/>
      <c r="BW144" s="49"/>
      <c r="BX144" s="49"/>
      <c r="BY144" s="49"/>
      <c r="BZ144" s="49"/>
      <c r="CA144" s="49"/>
      <c r="CB144" s="49"/>
      <c r="CC144" s="49"/>
      <c r="CD144" s="49"/>
      <c r="CE144" s="49"/>
      <c r="CF144" s="49"/>
      <c r="CG144" s="49"/>
      <c r="CH144" s="49"/>
      <c r="CI144" s="49"/>
      <c r="CJ144" s="49"/>
      <c r="CK144" s="49"/>
      <c r="CL144" s="49"/>
      <c r="CM144" s="49"/>
      <c r="CN144" s="49"/>
      <c r="CO144" s="49"/>
      <c r="CP144" s="49"/>
      <c r="CQ144" s="49"/>
      <c r="CR144" s="49"/>
      <c r="CS144" s="49"/>
      <c r="CT144" s="49"/>
      <c r="CU144" s="49"/>
      <c r="CV144" s="49"/>
      <c r="CW144" s="49"/>
      <c r="CX144" s="49"/>
      <c r="CY144" s="49"/>
      <c r="CZ144" s="49"/>
      <c r="DA144" s="49"/>
      <c r="DB144" s="49"/>
      <c r="DC144" s="49"/>
      <c r="DD144" s="49"/>
      <c r="DE144" s="49"/>
      <c r="DF144" s="49"/>
      <c r="DG144" s="49"/>
      <c r="DH144" s="49"/>
      <c r="DI144" s="49"/>
      <c r="DJ144" s="49"/>
      <c r="DK144" s="49"/>
      <c r="DL144" s="49"/>
      <c r="DM144" s="49"/>
      <c r="DN144" s="49"/>
      <c r="DO144" s="49"/>
      <c r="DP144" s="49"/>
      <c r="DQ144" s="49"/>
      <c r="DR144" s="49"/>
      <c r="DS144" s="49"/>
      <c r="DT144" s="49"/>
      <c r="DU144" s="49"/>
      <c r="DV144" s="49"/>
      <c r="DW144" s="49"/>
      <c r="DX144" s="49"/>
      <c r="DY144" s="49"/>
      <c r="DZ144" s="49"/>
      <c r="EA144" s="49"/>
      <c r="EB144" s="49"/>
      <c r="EC144" s="49"/>
      <c r="ED144" s="49"/>
      <c r="EE144" s="49"/>
      <c r="EF144" s="49"/>
      <c r="EG144" s="49"/>
      <c r="EH144" s="49"/>
      <c r="EI144" s="49"/>
      <c r="EJ144" s="49"/>
      <c r="EK144" s="49"/>
      <c r="EL144" s="49"/>
      <c r="EM144" s="49"/>
      <c r="EN144" s="49"/>
      <c r="EO144" s="49"/>
      <c r="EP144" s="49"/>
      <c r="EQ144" s="49"/>
      <c r="ER144" s="49"/>
      <c r="ES144" s="49"/>
      <c r="ET144" s="49"/>
      <c r="EU144" s="49"/>
      <c r="EV144" s="49"/>
      <c r="EW144" s="49"/>
      <c r="EX144" s="49"/>
      <c r="EY144" s="49"/>
      <c r="EZ144" s="49"/>
      <c r="FA144" s="49"/>
      <c r="FB144" s="49"/>
      <c r="FC144" s="49"/>
      <c r="FD144" s="49"/>
      <c r="FE144" s="49"/>
      <c r="FF144" s="49"/>
      <c r="FG144" s="49"/>
      <c r="FH144" s="49"/>
      <c r="FI144" s="49"/>
      <c r="FJ144" s="49"/>
      <c r="FK144" s="49"/>
      <c r="FL144" s="49"/>
      <c r="FM144" s="49"/>
      <c r="FN144" s="49"/>
      <c r="FO144" s="49"/>
      <c r="FP144" s="49"/>
      <c r="FQ144" s="49"/>
      <c r="FR144" s="49"/>
      <c r="FS144" s="49"/>
      <c r="FT144" s="49"/>
      <c r="FU144" s="49"/>
      <c r="FV144" s="49"/>
      <c r="FW144" s="49"/>
    </row>
    <row r="145" spans="1:179" s="167" customFormat="1" ht="15.75" customHeight="1" x14ac:dyDescent="0.25">
      <c r="A145" s="34"/>
      <c r="B145" s="1" t="s">
        <v>27</v>
      </c>
      <c r="C145" s="35"/>
      <c r="D145" s="3">
        <v>0.9</v>
      </c>
      <c r="E145" s="38">
        <v>0.9</v>
      </c>
      <c r="F145" s="3"/>
      <c r="G145" s="38"/>
      <c r="H145" s="3"/>
      <c r="I145" s="36"/>
      <c r="J145" s="27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  <c r="AT145" s="49"/>
      <c r="AU145" s="49"/>
      <c r="AV145" s="49"/>
      <c r="AW145" s="49"/>
      <c r="AX145" s="49"/>
      <c r="AY145" s="49"/>
      <c r="AZ145" s="49"/>
      <c r="BA145" s="49"/>
      <c r="BB145" s="49"/>
      <c r="BC145" s="49"/>
      <c r="BD145" s="49"/>
      <c r="BE145" s="49"/>
      <c r="BF145" s="49"/>
      <c r="BG145" s="49"/>
      <c r="BH145" s="49"/>
      <c r="BI145" s="49"/>
      <c r="BJ145" s="49"/>
      <c r="BK145" s="49"/>
      <c r="BL145" s="49"/>
      <c r="BM145" s="49"/>
      <c r="BN145" s="49"/>
      <c r="BO145" s="49"/>
      <c r="BP145" s="49"/>
      <c r="BQ145" s="49"/>
      <c r="BR145" s="49"/>
      <c r="BS145" s="49"/>
      <c r="BT145" s="49"/>
      <c r="BU145" s="49"/>
      <c r="BV145" s="49"/>
      <c r="BW145" s="49"/>
      <c r="BX145" s="49"/>
      <c r="BY145" s="49"/>
      <c r="BZ145" s="49"/>
      <c r="CA145" s="49"/>
      <c r="CB145" s="49"/>
      <c r="CC145" s="49"/>
      <c r="CD145" s="49"/>
      <c r="CE145" s="49"/>
      <c r="CF145" s="49"/>
      <c r="CG145" s="49"/>
      <c r="CH145" s="49"/>
      <c r="CI145" s="49"/>
      <c r="CJ145" s="49"/>
      <c r="CK145" s="49"/>
      <c r="CL145" s="49"/>
      <c r="CM145" s="49"/>
      <c r="CN145" s="49"/>
      <c r="CO145" s="49"/>
      <c r="CP145" s="49"/>
      <c r="CQ145" s="49"/>
      <c r="CR145" s="49"/>
      <c r="CS145" s="49"/>
      <c r="CT145" s="49"/>
      <c r="CU145" s="49"/>
      <c r="CV145" s="49"/>
      <c r="CW145" s="49"/>
      <c r="CX145" s="49"/>
      <c r="CY145" s="49"/>
      <c r="CZ145" s="49"/>
      <c r="DA145" s="49"/>
      <c r="DB145" s="49"/>
      <c r="DC145" s="49"/>
      <c r="DD145" s="49"/>
      <c r="DE145" s="49"/>
      <c r="DF145" s="49"/>
      <c r="DG145" s="49"/>
      <c r="DH145" s="49"/>
      <c r="DI145" s="49"/>
      <c r="DJ145" s="49"/>
      <c r="DK145" s="49"/>
      <c r="DL145" s="49"/>
      <c r="DM145" s="49"/>
      <c r="DN145" s="49"/>
      <c r="DO145" s="49"/>
      <c r="DP145" s="49"/>
      <c r="DQ145" s="49"/>
      <c r="DR145" s="49"/>
      <c r="DS145" s="49"/>
      <c r="DT145" s="49"/>
      <c r="DU145" s="49"/>
      <c r="DV145" s="49"/>
      <c r="DW145" s="49"/>
      <c r="DX145" s="49"/>
      <c r="DY145" s="49"/>
      <c r="DZ145" s="49"/>
      <c r="EA145" s="49"/>
      <c r="EB145" s="49"/>
      <c r="EC145" s="49"/>
      <c r="ED145" s="49"/>
      <c r="EE145" s="49"/>
      <c r="EF145" s="49"/>
      <c r="EG145" s="49"/>
      <c r="EH145" s="49"/>
      <c r="EI145" s="49"/>
      <c r="EJ145" s="49"/>
      <c r="EK145" s="49"/>
      <c r="EL145" s="49"/>
      <c r="EM145" s="49"/>
      <c r="EN145" s="49"/>
      <c r="EO145" s="49"/>
      <c r="EP145" s="49"/>
      <c r="EQ145" s="49"/>
      <c r="ER145" s="49"/>
      <c r="ES145" s="49"/>
      <c r="ET145" s="49"/>
      <c r="EU145" s="49"/>
      <c r="EV145" s="49"/>
      <c r="EW145" s="49"/>
      <c r="EX145" s="49"/>
      <c r="EY145" s="49"/>
      <c r="EZ145" s="49"/>
      <c r="FA145" s="49"/>
      <c r="FB145" s="49"/>
      <c r="FC145" s="49"/>
      <c r="FD145" s="49"/>
      <c r="FE145" s="49"/>
      <c r="FF145" s="49"/>
      <c r="FG145" s="49"/>
      <c r="FH145" s="49"/>
      <c r="FI145" s="49"/>
      <c r="FJ145" s="49"/>
      <c r="FK145" s="49"/>
      <c r="FL145" s="49"/>
      <c r="FM145" s="49"/>
      <c r="FN145" s="49"/>
      <c r="FO145" s="49"/>
      <c r="FP145" s="49"/>
      <c r="FQ145" s="49"/>
      <c r="FR145" s="49"/>
      <c r="FS145" s="49"/>
      <c r="FT145" s="49"/>
      <c r="FU145" s="49"/>
      <c r="FV145" s="49"/>
      <c r="FW145" s="49"/>
    </row>
    <row r="146" spans="1:179" s="40" customFormat="1" x14ac:dyDescent="0.25">
      <c r="A146" s="34" t="s">
        <v>122</v>
      </c>
      <c r="B146" s="1"/>
      <c r="C146" s="35">
        <v>150</v>
      </c>
      <c r="D146" s="121"/>
      <c r="E146" s="35"/>
      <c r="F146" s="36">
        <v>0.1</v>
      </c>
      <c r="G146" s="38">
        <v>0.1</v>
      </c>
      <c r="H146" s="3">
        <v>10.199999999999999</v>
      </c>
      <c r="I146" s="38">
        <v>42.1</v>
      </c>
      <c r="J146" s="27" t="s">
        <v>123</v>
      </c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</row>
    <row r="147" spans="1:179" s="40" customFormat="1" x14ac:dyDescent="0.25">
      <c r="A147" s="34"/>
      <c r="B147" s="1" t="s">
        <v>410</v>
      </c>
      <c r="C147" s="51"/>
      <c r="D147" s="121">
        <v>34</v>
      </c>
      <c r="E147" s="35">
        <v>30</v>
      </c>
      <c r="F147" s="36"/>
      <c r="G147" s="38"/>
      <c r="H147" s="3"/>
      <c r="I147" s="38"/>
      <c r="J147" s="27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</row>
    <row r="148" spans="1:179" s="40" customFormat="1" x14ac:dyDescent="0.25">
      <c r="A148" s="34"/>
      <c r="B148" s="1" t="s">
        <v>74</v>
      </c>
      <c r="C148" s="51"/>
      <c r="D148" s="121">
        <v>4</v>
      </c>
      <c r="E148" s="35">
        <v>4</v>
      </c>
      <c r="F148" s="36"/>
      <c r="G148" s="38"/>
      <c r="H148" s="3"/>
      <c r="I148" s="38"/>
      <c r="J148" s="27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</row>
    <row r="149" spans="1:179" s="40" customFormat="1" x14ac:dyDescent="0.25">
      <c r="A149" s="34"/>
      <c r="B149" s="1" t="s">
        <v>33</v>
      </c>
      <c r="C149" s="51"/>
      <c r="D149" s="121">
        <v>130</v>
      </c>
      <c r="E149" s="35">
        <v>130</v>
      </c>
      <c r="F149" s="36"/>
      <c r="G149" s="38"/>
      <c r="H149" s="3"/>
      <c r="I149" s="38"/>
      <c r="J149" s="27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</row>
    <row r="150" spans="1:179" x14ac:dyDescent="0.25">
      <c r="A150" s="34" t="s">
        <v>75</v>
      </c>
      <c r="C150" s="35">
        <v>30</v>
      </c>
      <c r="D150" s="35">
        <v>30</v>
      </c>
      <c r="E150" s="56">
        <v>30</v>
      </c>
      <c r="F150" s="35">
        <v>1.5</v>
      </c>
      <c r="G150" s="56">
        <v>0.3</v>
      </c>
      <c r="H150" s="35">
        <v>14.3</v>
      </c>
      <c r="I150" s="56">
        <v>66</v>
      </c>
      <c r="J150" s="27"/>
    </row>
    <row r="151" spans="1:179" x14ac:dyDescent="0.25">
      <c r="A151" s="53" t="s">
        <v>39</v>
      </c>
      <c r="B151" s="54"/>
      <c r="C151" s="31">
        <v>535</v>
      </c>
      <c r="D151" s="144"/>
      <c r="E151" s="55"/>
      <c r="F151" s="32">
        <f>SUM(F119:F150)</f>
        <v>15.299999999999999</v>
      </c>
      <c r="G151" s="32">
        <f>SUM(G119:G150)</f>
        <v>16.32</v>
      </c>
      <c r="H151" s="32">
        <f>SUM(H119:H150)</f>
        <v>66.89</v>
      </c>
      <c r="I151" s="32">
        <f>SUM(I119:I150)</f>
        <v>506.68000000000006</v>
      </c>
      <c r="J151" s="33"/>
    </row>
    <row r="152" spans="1:179" x14ac:dyDescent="0.25">
      <c r="A152" s="34"/>
      <c r="B152" s="1" t="s">
        <v>76</v>
      </c>
      <c r="C152" s="51"/>
      <c r="D152" s="96"/>
      <c r="E152" s="35"/>
      <c r="F152" s="38"/>
      <c r="G152" s="38"/>
      <c r="H152" s="38"/>
      <c r="I152" s="36"/>
      <c r="J152" s="27"/>
    </row>
    <row r="153" spans="1:179" s="40" customFormat="1" x14ac:dyDescent="0.25">
      <c r="A153" s="34" t="s">
        <v>125</v>
      </c>
      <c r="B153" s="1"/>
      <c r="C153" s="35">
        <v>10</v>
      </c>
      <c r="D153" s="36"/>
      <c r="E153" s="38"/>
      <c r="F153" s="48">
        <v>2.2000000000000002</v>
      </c>
      <c r="G153" s="48">
        <v>2.8</v>
      </c>
      <c r="H153" s="48">
        <v>20.5</v>
      </c>
      <c r="I153" s="9">
        <v>114</v>
      </c>
      <c r="J153" s="27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  <c r="AA153" s="119"/>
      <c r="AB153" s="119"/>
      <c r="AC153" s="119"/>
      <c r="AD153" s="119"/>
      <c r="AE153" s="119"/>
      <c r="AF153" s="119"/>
      <c r="AG153" s="119"/>
      <c r="AH153" s="119"/>
      <c r="AI153" s="119"/>
      <c r="AJ153" s="119"/>
      <c r="AK153" s="119"/>
      <c r="AL153" s="119"/>
      <c r="AM153" s="119"/>
      <c r="AN153" s="119"/>
      <c r="AO153" s="119"/>
      <c r="AP153" s="119"/>
      <c r="AQ153" s="119"/>
      <c r="AR153" s="119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</row>
    <row r="154" spans="1:179" s="40" customFormat="1" x14ac:dyDescent="0.25">
      <c r="A154" s="34" t="s">
        <v>345</v>
      </c>
      <c r="B154" s="317" t="s">
        <v>126</v>
      </c>
      <c r="C154" s="35"/>
      <c r="D154" s="3">
        <v>10</v>
      </c>
      <c r="E154" s="38">
        <v>10</v>
      </c>
      <c r="F154" s="36"/>
      <c r="G154" s="3"/>
      <c r="H154" s="3"/>
      <c r="I154" s="3"/>
      <c r="J154" s="27"/>
      <c r="K154" s="119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  <c r="AA154" s="119"/>
      <c r="AB154" s="119"/>
      <c r="AC154" s="119"/>
      <c r="AD154" s="119"/>
      <c r="AE154" s="119"/>
      <c r="AF154" s="119"/>
      <c r="AG154" s="119"/>
      <c r="AH154" s="119"/>
      <c r="AI154" s="119"/>
      <c r="AJ154" s="119"/>
      <c r="AK154" s="119"/>
      <c r="AL154" s="119"/>
      <c r="AM154" s="119"/>
      <c r="AN154" s="119"/>
      <c r="AO154" s="119"/>
      <c r="AP154" s="119"/>
      <c r="AQ154" s="119"/>
      <c r="AR154" s="119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</row>
    <row r="155" spans="1:179" s="116" customFormat="1" x14ac:dyDescent="0.25">
      <c r="A155" s="34" t="s">
        <v>127</v>
      </c>
      <c r="B155" s="1"/>
      <c r="C155" s="35">
        <v>100</v>
      </c>
      <c r="D155" s="3"/>
      <c r="E155" s="38"/>
      <c r="F155" s="3">
        <v>2.2999999999999998</v>
      </c>
      <c r="G155" s="38">
        <v>2.5</v>
      </c>
      <c r="H155" s="3">
        <v>3.6</v>
      </c>
      <c r="I155" s="38">
        <v>46</v>
      </c>
      <c r="J155" s="27" t="s">
        <v>128</v>
      </c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  <c r="AT155" s="49"/>
      <c r="AU155" s="49"/>
      <c r="AV155" s="49"/>
      <c r="AW155" s="49"/>
      <c r="AX155" s="49"/>
      <c r="AY155" s="49"/>
      <c r="AZ155" s="49"/>
      <c r="BA155" s="49"/>
      <c r="BB155" s="49"/>
      <c r="BC155" s="49"/>
      <c r="BD155" s="49"/>
      <c r="BE155" s="49"/>
      <c r="BF155" s="49"/>
      <c r="BG155" s="49"/>
      <c r="BH155" s="49"/>
      <c r="BI155" s="49"/>
      <c r="BJ155" s="49"/>
      <c r="BK155" s="49"/>
      <c r="BL155" s="49"/>
      <c r="BM155" s="49"/>
      <c r="BN155" s="49"/>
      <c r="BO155" s="49"/>
      <c r="BP155" s="49"/>
      <c r="BQ155" s="49"/>
      <c r="BR155" s="49"/>
      <c r="BS155" s="49"/>
      <c r="BT155" s="49"/>
      <c r="BU155" s="49"/>
      <c r="BV155" s="49"/>
      <c r="BW155" s="49"/>
      <c r="BX155" s="49"/>
      <c r="BY155" s="49"/>
      <c r="BZ155" s="49"/>
      <c r="CA155" s="49"/>
      <c r="CB155" s="49"/>
      <c r="CC155" s="49"/>
      <c r="CD155" s="49"/>
      <c r="CE155" s="49"/>
      <c r="CF155" s="49"/>
      <c r="CG155" s="49"/>
      <c r="CH155" s="49"/>
      <c r="CI155" s="49"/>
      <c r="CJ155" s="49"/>
      <c r="CK155" s="49"/>
      <c r="CL155" s="49"/>
      <c r="CM155" s="49"/>
      <c r="CN155" s="49"/>
      <c r="CO155" s="49"/>
      <c r="CP155" s="49"/>
      <c r="CQ155" s="49"/>
      <c r="CR155" s="49"/>
      <c r="CS155" s="49"/>
      <c r="CT155" s="49"/>
      <c r="CU155" s="49"/>
      <c r="CV155" s="49"/>
      <c r="CW155" s="49"/>
      <c r="CX155" s="49"/>
      <c r="CY155" s="49"/>
      <c r="CZ155" s="49"/>
      <c r="DA155" s="49"/>
      <c r="DB155" s="49"/>
      <c r="DC155" s="49"/>
      <c r="DD155" s="49"/>
      <c r="DE155" s="49"/>
      <c r="DF155" s="49"/>
      <c r="DG155" s="49"/>
      <c r="DH155" s="49"/>
      <c r="DI155" s="49"/>
      <c r="DJ155" s="49"/>
      <c r="DK155" s="49"/>
      <c r="DL155" s="49"/>
      <c r="DM155" s="49"/>
      <c r="DN155" s="49"/>
      <c r="DO155" s="49"/>
      <c r="DP155" s="49"/>
      <c r="DQ155" s="49"/>
      <c r="DR155" s="49"/>
      <c r="DS155" s="49"/>
      <c r="DT155" s="49"/>
      <c r="DU155" s="49"/>
      <c r="DV155" s="49"/>
      <c r="DW155" s="49"/>
      <c r="DX155" s="49"/>
      <c r="DY155" s="49"/>
      <c r="DZ155" s="49"/>
      <c r="EA155" s="49"/>
      <c r="EB155" s="49"/>
      <c r="EC155" s="49"/>
      <c r="ED155" s="49"/>
      <c r="EE155" s="49"/>
      <c r="EF155" s="49"/>
      <c r="EG155" s="49"/>
      <c r="EH155" s="49"/>
      <c r="EI155" s="49"/>
      <c r="EJ155" s="49"/>
      <c r="EK155" s="49"/>
      <c r="EL155" s="49"/>
      <c r="EM155" s="49"/>
      <c r="EN155" s="49"/>
      <c r="EO155" s="49"/>
      <c r="EP155" s="49"/>
      <c r="EQ155" s="49"/>
      <c r="ER155" s="49"/>
      <c r="ES155" s="49"/>
      <c r="ET155" s="49"/>
      <c r="EU155" s="49"/>
      <c r="EV155" s="49"/>
      <c r="EW155" s="49"/>
      <c r="EX155" s="49"/>
      <c r="EY155" s="49"/>
      <c r="EZ155" s="49"/>
      <c r="FA155" s="49"/>
      <c r="FB155" s="49"/>
      <c r="FC155" s="49"/>
      <c r="FD155" s="49"/>
      <c r="FE155" s="49"/>
      <c r="FF155" s="49"/>
      <c r="FG155" s="49"/>
      <c r="FH155" s="49"/>
      <c r="FI155" s="49"/>
      <c r="FJ155" s="49"/>
      <c r="FK155" s="49"/>
      <c r="FL155" s="49"/>
      <c r="FM155" s="49"/>
      <c r="FN155" s="49"/>
      <c r="FO155" s="49"/>
      <c r="FP155" s="49"/>
      <c r="FQ155" s="49"/>
      <c r="FR155" s="49"/>
      <c r="FS155" s="49"/>
      <c r="FT155" s="49"/>
      <c r="FU155" s="49"/>
      <c r="FV155" s="49"/>
      <c r="FW155" s="49"/>
    </row>
    <row r="156" spans="1:179" s="116" customFormat="1" x14ac:dyDescent="0.25">
      <c r="A156" s="34"/>
      <c r="B156" s="1" t="s">
        <v>129</v>
      </c>
      <c r="C156" s="35"/>
      <c r="D156" s="3">
        <v>105.36</v>
      </c>
      <c r="E156" s="38">
        <v>100</v>
      </c>
      <c r="F156" s="36"/>
      <c r="G156" s="38"/>
      <c r="H156" s="3"/>
      <c r="I156" s="36"/>
      <c r="J156" s="27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49"/>
      <c r="AO156" s="49"/>
      <c r="AP156" s="49"/>
      <c r="AQ156" s="49"/>
      <c r="AR156" s="49"/>
      <c r="AS156" s="49"/>
      <c r="AT156" s="49"/>
      <c r="AU156" s="49"/>
      <c r="AV156" s="49"/>
      <c r="AW156" s="49"/>
      <c r="AX156" s="49"/>
      <c r="AY156" s="49"/>
      <c r="AZ156" s="49"/>
      <c r="BA156" s="49"/>
      <c r="BB156" s="49"/>
      <c r="BC156" s="49"/>
      <c r="BD156" s="49"/>
      <c r="BE156" s="49"/>
      <c r="BF156" s="49"/>
      <c r="BG156" s="49"/>
      <c r="BH156" s="49"/>
      <c r="BI156" s="49"/>
      <c r="BJ156" s="49"/>
      <c r="BK156" s="49"/>
      <c r="BL156" s="49"/>
      <c r="BM156" s="49"/>
      <c r="BN156" s="49"/>
      <c r="BO156" s="49"/>
      <c r="BP156" s="49"/>
      <c r="BQ156" s="49"/>
      <c r="BR156" s="49"/>
      <c r="BS156" s="49"/>
      <c r="BT156" s="49"/>
      <c r="BU156" s="49"/>
      <c r="BV156" s="49"/>
      <c r="BW156" s="49"/>
      <c r="BX156" s="49"/>
      <c r="BY156" s="49"/>
      <c r="BZ156" s="49"/>
      <c r="CA156" s="49"/>
      <c r="CB156" s="49"/>
      <c r="CC156" s="49"/>
      <c r="CD156" s="49"/>
      <c r="CE156" s="49"/>
      <c r="CF156" s="49"/>
      <c r="CG156" s="49"/>
      <c r="CH156" s="49"/>
      <c r="CI156" s="49"/>
      <c r="CJ156" s="49"/>
      <c r="CK156" s="49"/>
      <c r="CL156" s="49"/>
      <c r="CM156" s="49"/>
      <c r="CN156" s="49"/>
      <c r="CO156" s="49"/>
      <c r="CP156" s="49"/>
      <c r="CQ156" s="49"/>
      <c r="CR156" s="49"/>
      <c r="CS156" s="49"/>
      <c r="CT156" s="49"/>
      <c r="CU156" s="49"/>
      <c r="CV156" s="49"/>
      <c r="CW156" s="49"/>
      <c r="CX156" s="49"/>
      <c r="CY156" s="49"/>
      <c r="CZ156" s="49"/>
      <c r="DA156" s="49"/>
      <c r="DB156" s="49"/>
      <c r="DC156" s="49"/>
      <c r="DD156" s="49"/>
      <c r="DE156" s="49"/>
      <c r="DF156" s="49"/>
      <c r="DG156" s="49"/>
      <c r="DH156" s="49"/>
      <c r="DI156" s="49"/>
      <c r="DJ156" s="49"/>
      <c r="DK156" s="49"/>
      <c r="DL156" s="49"/>
      <c r="DM156" s="49"/>
      <c r="DN156" s="49"/>
      <c r="DO156" s="49"/>
      <c r="DP156" s="49"/>
      <c r="DQ156" s="49"/>
      <c r="DR156" s="49"/>
      <c r="DS156" s="49"/>
      <c r="DT156" s="49"/>
      <c r="DU156" s="49"/>
      <c r="DV156" s="49"/>
      <c r="DW156" s="49"/>
      <c r="DX156" s="49"/>
      <c r="DY156" s="49"/>
      <c r="DZ156" s="49"/>
      <c r="EA156" s="49"/>
      <c r="EB156" s="49"/>
      <c r="EC156" s="49"/>
      <c r="ED156" s="49"/>
      <c r="EE156" s="49"/>
      <c r="EF156" s="49"/>
      <c r="EG156" s="49"/>
      <c r="EH156" s="49"/>
      <c r="EI156" s="49"/>
      <c r="EJ156" s="49"/>
      <c r="EK156" s="49"/>
      <c r="EL156" s="49"/>
      <c r="EM156" s="49"/>
      <c r="EN156" s="49"/>
      <c r="EO156" s="49"/>
      <c r="EP156" s="49"/>
      <c r="EQ156" s="49"/>
      <c r="ER156" s="49"/>
      <c r="ES156" s="49"/>
      <c r="ET156" s="49"/>
      <c r="EU156" s="49"/>
      <c r="EV156" s="49"/>
      <c r="EW156" s="49"/>
      <c r="EX156" s="49"/>
      <c r="EY156" s="49"/>
      <c r="EZ156" s="49"/>
      <c r="FA156" s="49"/>
      <c r="FB156" s="49"/>
      <c r="FC156" s="49"/>
      <c r="FD156" s="49"/>
      <c r="FE156" s="49"/>
      <c r="FF156" s="49"/>
      <c r="FG156" s="49"/>
      <c r="FH156" s="49"/>
      <c r="FI156" s="49"/>
      <c r="FJ156" s="49"/>
      <c r="FK156" s="49"/>
      <c r="FL156" s="49"/>
      <c r="FM156" s="49"/>
      <c r="FN156" s="49"/>
      <c r="FO156" s="49"/>
      <c r="FP156" s="49"/>
      <c r="FQ156" s="49"/>
      <c r="FR156" s="49"/>
      <c r="FS156" s="49"/>
      <c r="FT156" s="49"/>
      <c r="FU156" s="49"/>
      <c r="FV156" s="49"/>
      <c r="FW156" s="49"/>
    </row>
    <row r="157" spans="1:179" s="40" customFormat="1" ht="18.75" customHeight="1" x14ac:dyDescent="0.25">
      <c r="A157" s="34" t="s">
        <v>130</v>
      </c>
      <c r="B157" s="1"/>
      <c r="C157" s="35" t="s">
        <v>346</v>
      </c>
      <c r="D157" s="3"/>
      <c r="E157" s="38"/>
      <c r="F157" s="9">
        <v>5.82</v>
      </c>
      <c r="G157" s="48">
        <v>8.1</v>
      </c>
      <c r="H157" s="9">
        <v>15.53</v>
      </c>
      <c r="I157" s="48">
        <v>158</v>
      </c>
      <c r="J157" s="27" t="s">
        <v>132</v>
      </c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</row>
    <row r="158" spans="1:179" s="40" customFormat="1" x14ac:dyDescent="0.25">
      <c r="A158" s="34"/>
      <c r="B158" s="1" t="s">
        <v>133</v>
      </c>
      <c r="C158" s="35"/>
      <c r="D158" s="3">
        <v>72.849999999999994</v>
      </c>
      <c r="E158" s="38">
        <v>71.430000000000007</v>
      </c>
      <c r="F158" s="3"/>
      <c r="G158" s="38"/>
      <c r="H158" s="3"/>
      <c r="I158" s="36"/>
      <c r="J158" s="27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</row>
    <row r="159" spans="1:179" s="40" customFormat="1" x14ac:dyDescent="0.25">
      <c r="A159" s="34"/>
      <c r="B159" s="1" t="s">
        <v>23</v>
      </c>
      <c r="C159" s="35"/>
      <c r="D159" s="3">
        <v>7.7</v>
      </c>
      <c r="E159" s="38">
        <v>7.7</v>
      </c>
      <c r="F159" s="3"/>
      <c r="G159" s="38"/>
      <c r="H159" s="3"/>
      <c r="I159" s="36"/>
      <c r="J159" s="27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</row>
    <row r="160" spans="1:179" s="40" customFormat="1" x14ac:dyDescent="0.25">
      <c r="A160" s="34"/>
      <c r="B160" s="1" t="s">
        <v>80</v>
      </c>
      <c r="C160" s="35"/>
      <c r="D160" s="3">
        <v>4.7</v>
      </c>
      <c r="E160" s="38">
        <v>4.7</v>
      </c>
      <c r="F160" s="3"/>
      <c r="G160" s="38"/>
      <c r="H160" s="3"/>
      <c r="I160" s="36"/>
      <c r="J160" s="27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</row>
    <row r="161" spans="1:125" s="40" customFormat="1" x14ac:dyDescent="0.25">
      <c r="A161" s="34"/>
      <c r="B161" s="1" t="s">
        <v>74</v>
      </c>
      <c r="C161" s="35"/>
      <c r="D161" s="3">
        <v>7.7</v>
      </c>
      <c r="E161" s="38">
        <v>7.7</v>
      </c>
      <c r="F161" s="3"/>
      <c r="G161" s="38"/>
      <c r="H161" s="3"/>
      <c r="I161" s="36"/>
      <c r="J161" s="27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</row>
    <row r="162" spans="1:125" s="40" customFormat="1" x14ac:dyDescent="0.25">
      <c r="A162" s="34"/>
      <c r="B162" s="1" t="s">
        <v>24</v>
      </c>
      <c r="C162" s="35"/>
      <c r="D162" s="3">
        <v>14.3</v>
      </c>
      <c r="E162" s="38">
        <v>14.3</v>
      </c>
      <c r="F162" s="3"/>
      <c r="G162" s="38"/>
      <c r="H162" s="3"/>
      <c r="I162" s="36"/>
      <c r="J162" s="27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</row>
    <row r="163" spans="1:125" s="40" customFormat="1" x14ac:dyDescent="0.25">
      <c r="A163" s="34"/>
      <c r="B163" s="1" t="s">
        <v>66</v>
      </c>
      <c r="C163" s="35"/>
      <c r="D163" s="3">
        <v>0.1</v>
      </c>
      <c r="E163" s="38">
        <v>0.1</v>
      </c>
      <c r="F163" s="3"/>
      <c r="G163" s="38"/>
      <c r="H163" s="3"/>
      <c r="I163" s="36"/>
      <c r="J163" s="27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</row>
    <row r="164" spans="1:125" s="40" customFormat="1" x14ac:dyDescent="0.25">
      <c r="A164" s="34"/>
      <c r="B164" s="1" t="s">
        <v>116</v>
      </c>
      <c r="C164" s="35"/>
      <c r="D164" s="3">
        <v>9.5</v>
      </c>
      <c r="E164" s="38">
        <v>9.5</v>
      </c>
      <c r="F164" s="3"/>
      <c r="G164" s="38"/>
      <c r="H164" s="3"/>
      <c r="I164" s="36"/>
      <c r="J164" s="27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</row>
    <row r="165" spans="1:125" s="40" customFormat="1" x14ac:dyDescent="0.25">
      <c r="A165" s="34"/>
      <c r="B165" s="1" t="s">
        <v>55</v>
      </c>
      <c r="C165" s="35"/>
      <c r="D165" s="3">
        <v>0.4</v>
      </c>
      <c r="E165" s="38">
        <v>0.4</v>
      </c>
      <c r="F165" s="3"/>
      <c r="G165" s="38"/>
      <c r="H165" s="3"/>
      <c r="I165" s="36"/>
      <c r="J165" s="27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</row>
    <row r="166" spans="1:125" s="40" customFormat="1" x14ac:dyDescent="0.25">
      <c r="A166" s="34"/>
      <c r="B166" s="5" t="s">
        <v>135</v>
      </c>
      <c r="C166" s="35"/>
      <c r="D166" s="3">
        <v>10</v>
      </c>
      <c r="E166" s="38">
        <v>10</v>
      </c>
      <c r="F166" s="3"/>
      <c r="G166" s="38"/>
      <c r="H166" s="3"/>
      <c r="I166" s="36"/>
      <c r="J166" s="27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</row>
    <row r="167" spans="1:125" x14ac:dyDescent="0.25">
      <c r="A167" s="34" t="s">
        <v>136</v>
      </c>
      <c r="C167" s="51" t="s">
        <v>347</v>
      </c>
      <c r="D167" s="98"/>
      <c r="E167" s="97"/>
      <c r="F167" s="36">
        <v>0.09</v>
      </c>
      <c r="G167" s="38">
        <v>0.01</v>
      </c>
      <c r="H167" s="3">
        <v>8.5</v>
      </c>
      <c r="I167" s="36">
        <v>34.5</v>
      </c>
      <c r="J167" s="27" t="s">
        <v>138</v>
      </c>
    </row>
    <row r="168" spans="1:125" x14ac:dyDescent="0.25">
      <c r="A168" s="34"/>
      <c r="B168" s="1" t="s">
        <v>32</v>
      </c>
      <c r="C168" s="51"/>
      <c r="D168" s="56">
        <v>0.3</v>
      </c>
      <c r="E168" s="35">
        <v>0.3</v>
      </c>
      <c r="F168" s="36"/>
      <c r="G168" s="38"/>
      <c r="I168" s="36"/>
      <c r="J168" s="27"/>
    </row>
    <row r="169" spans="1:125" x14ac:dyDescent="0.25">
      <c r="A169" s="34"/>
      <c r="B169" s="1" t="s">
        <v>74</v>
      </c>
      <c r="C169" s="51"/>
      <c r="D169" s="56">
        <v>4</v>
      </c>
      <c r="E169" s="35">
        <v>4</v>
      </c>
      <c r="F169" s="36"/>
      <c r="G169" s="38"/>
      <c r="H169" s="36"/>
      <c r="I169" s="36"/>
      <c r="J169" s="27"/>
    </row>
    <row r="170" spans="1:125" x14ac:dyDescent="0.25">
      <c r="A170" s="34"/>
      <c r="B170" s="1" t="s">
        <v>139</v>
      </c>
      <c r="C170" s="51"/>
      <c r="D170" s="121">
        <v>4.0999999999999996</v>
      </c>
      <c r="E170" s="35">
        <v>4</v>
      </c>
      <c r="F170" s="38"/>
      <c r="H170" s="38"/>
      <c r="J170" s="27"/>
    </row>
    <row r="171" spans="1:125" x14ac:dyDescent="0.25">
      <c r="A171" s="34"/>
      <c r="B171" s="1" t="s">
        <v>33</v>
      </c>
      <c r="C171" s="51"/>
      <c r="D171" s="97">
        <v>150</v>
      </c>
      <c r="E171" s="97">
        <v>150</v>
      </c>
      <c r="F171" s="38"/>
      <c r="H171" s="38"/>
      <c r="J171" s="27"/>
    </row>
    <row r="172" spans="1:125" s="156" customFormat="1" x14ac:dyDescent="0.25">
      <c r="A172" s="34" t="s">
        <v>60</v>
      </c>
      <c r="B172" s="1"/>
      <c r="C172" s="35">
        <v>20</v>
      </c>
      <c r="D172" s="121">
        <v>20</v>
      </c>
      <c r="E172" s="35">
        <v>20</v>
      </c>
      <c r="F172" s="97">
        <v>1.6</v>
      </c>
      <c r="G172" s="98">
        <v>0.2</v>
      </c>
      <c r="H172" s="117">
        <v>9.8000000000000007</v>
      </c>
      <c r="I172" s="338">
        <v>47</v>
      </c>
      <c r="J172" s="27"/>
    </row>
    <row r="173" spans="1:125" x14ac:dyDescent="0.25">
      <c r="A173" s="101" t="s">
        <v>39</v>
      </c>
      <c r="B173" s="102"/>
      <c r="C173" s="103">
        <v>398</v>
      </c>
      <c r="D173" s="122"/>
      <c r="E173" s="103"/>
      <c r="F173" s="105">
        <f>SUM(F153:F172)</f>
        <v>12.01</v>
      </c>
      <c r="G173" s="105">
        <f>SUM(G153:G172)</f>
        <v>13.609999999999998</v>
      </c>
      <c r="H173" s="105">
        <f>SUM(H153:H172)</f>
        <v>57.930000000000007</v>
      </c>
      <c r="I173" s="105">
        <f>SUM(I153:I172)</f>
        <v>399.5</v>
      </c>
      <c r="J173" s="33"/>
    </row>
    <row r="174" spans="1:125" x14ac:dyDescent="0.25">
      <c r="A174" s="53" t="s">
        <v>92</v>
      </c>
      <c r="B174" s="54"/>
      <c r="C174" s="31">
        <f>C113+C116+C151+C173</f>
        <v>1364</v>
      </c>
      <c r="D174" s="344"/>
      <c r="E174" s="345"/>
      <c r="F174" s="166">
        <f>F113+F116+F151+F173</f>
        <v>37.26</v>
      </c>
      <c r="G174" s="166">
        <f>G113+G116+G151+G173</f>
        <v>42.6</v>
      </c>
      <c r="H174" s="166">
        <f>H113+H116+H151+H173</f>
        <v>179.31</v>
      </c>
      <c r="I174" s="166">
        <f>I113+I116+I151+I173</f>
        <v>1268.94</v>
      </c>
      <c r="J174" s="33"/>
    </row>
    <row r="175" spans="1:125" x14ac:dyDescent="0.25">
      <c r="B175" s="59"/>
      <c r="C175" s="339"/>
      <c r="D175" s="340"/>
      <c r="E175" s="341"/>
      <c r="J175" s="111"/>
    </row>
    <row r="176" spans="1:125" x14ac:dyDescent="0.25">
      <c r="A176" s="1" t="s">
        <v>140</v>
      </c>
      <c r="C176" s="80"/>
      <c r="D176" s="1"/>
      <c r="J176" s="113"/>
    </row>
    <row r="177" spans="1:125" ht="22.5" customHeight="1" x14ac:dyDescent="0.25">
      <c r="A177" s="423" t="s">
        <v>4</v>
      </c>
      <c r="B177" s="424"/>
      <c r="C177" s="425" t="s">
        <v>5</v>
      </c>
      <c r="D177" s="14" t="s">
        <v>6</v>
      </c>
      <c r="E177" s="15" t="s">
        <v>6</v>
      </c>
      <c r="F177" s="398" t="s">
        <v>7</v>
      </c>
      <c r="G177" s="399"/>
      <c r="H177" s="400"/>
      <c r="I177" s="14" t="s">
        <v>8</v>
      </c>
      <c r="J177" s="18" t="s">
        <v>9</v>
      </c>
    </row>
    <row r="178" spans="1:125" x14ac:dyDescent="0.25">
      <c r="A178" s="428" t="s">
        <v>10</v>
      </c>
      <c r="B178" s="429"/>
      <c r="C178" s="426"/>
      <c r="D178" s="22" t="s">
        <v>11</v>
      </c>
      <c r="E178" s="23" t="s">
        <v>11</v>
      </c>
      <c r="F178" s="24"/>
      <c r="G178" s="25"/>
      <c r="H178" s="26"/>
      <c r="I178" s="22" t="s">
        <v>12</v>
      </c>
      <c r="J178" s="27"/>
    </row>
    <row r="179" spans="1:125" x14ac:dyDescent="0.25">
      <c r="A179" s="430"/>
      <c r="B179" s="431"/>
      <c r="C179" s="427"/>
      <c r="D179" s="31" t="s">
        <v>13</v>
      </c>
      <c r="E179" s="31" t="s">
        <v>14</v>
      </c>
      <c r="F179" s="31" t="s">
        <v>15</v>
      </c>
      <c r="G179" s="31" t="s">
        <v>16</v>
      </c>
      <c r="H179" s="32" t="s">
        <v>17</v>
      </c>
      <c r="I179" s="32" t="s">
        <v>18</v>
      </c>
      <c r="J179" s="33"/>
    </row>
    <row r="180" spans="1:125" x14ac:dyDescent="0.25">
      <c r="A180" s="58"/>
      <c r="B180" s="59" t="s">
        <v>19</v>
      </c>
      <c r="C180" s="60"/>
      <c r="D180" s="346"/>
      <c r="E180" s="334"/>
      <c r="F180" s="14"/>
      <c r="G180" s="15"/>
      <c r="H180" s="16"/>
      <c r="I180" s="15"/>
      <c r="J180" s="18"/>
    </row>
    <row r="181" spans="1:125" s="40" customFormat="1" x14ac:dyDescent="0.25">
      <c r="A181" s="34" t="s">
        <v>348</v>
      </c>
      <c r="B181" s="1"/>
      <c r="C181" s="35" t="s">
        <v>331</v>
      </c>
      <c r="D181" s="35"/>
      <c r="E181" s="35"/>
      <c r="F181" s="38">
        <v>5</v>
      </c>
      <c r="G181" s="38">
        <v>5.63</v>
      </c>
      <c r="H181" s="38">
        <v>16.5</v>
      </c>
      <c r="I181" s="38">
        <v>136.5</v>
      </c>
      <c r="J181" s="27" t="s">
        <v>142</v>
      </c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</row>
    <row r="182" spans="1:125" s="40" customFormat="1" x14ac:dyDescent="0.25">
      <c r="A182" s="34"/>
      <c r="B182" s="1" t="s">
        <v>405</v>
      </c>
      <c r="C182" s="35"/>
      <c r="D182" s="35">
        <v>19</v>
      </c>
      <c r="E182" s="121">
        <v>19</v>
      </c>
      <c r="F182" s="36"/>
      <c r="G182" s="38"/>
      <c r="H182" s="38"/>
      <c r="I182" s="36"/>
      <c r="J182" s="27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</row>
    <row r="183" spans="1:125" s="40" customFormat="1" x14ac:dyDescent="0.25">
      <c r="A183" s="34"/>
      <c r="B183" s="1" t="s">
        <v>24</v>
      </c>
      <c r="C183" s="35"/>
      <c r="D183" s="38">
        <v>75</v>
      </c>
      <c r="E183" s="38">
        <v>75</v>
      </c>
      <c r="F183" s="38"/>
      <c r="G183" s="3"/>
      <c r="H183" s="38"/>
      <c r="I183" s="3"/>
      <c r="J183" s="27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</row>
    <row r="184" spans="1:125" s="40" customFormat="1" x14ac:dyDescent="0.25">
      <c r="A184" s="34"/>
      <c r="B184" s="1" t="s">
        <v>74</v>
      </c>
      <c r="C184" s="35"/>
      <c r="D184" s="38">
        <v>2</v>
      </c>
      <c r="E184" s="38">
        <v>2</v>
      </c>
      <c r="F184" s="38"/>
      <c r="G184" s="3"/>
      <c r="H184" s="38"/>
      <c r="I184" s="3"/>
      <c r="J184" s="27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</row>
    <row r="185" spans="1:125" s="40" customFormat="1" x14ac:dyDescent="0.25">
      <c r="A185" s="34"/>
      <c r="B185" s="1" t="s">
        <v>33</v>
      </c>
      <c r="C185" s="35"/>
      <c r="D185" s="38">
        <v>57</v>
      </c>
      <c r="E185" s="38">
        <v>57</v>
      </c>
      <c r="F185" s="38"/>
      <c r="G185" s="3"/>
      <c r="H185" s="38"/>
      <c r="I185" s="3"/>
      <c r="J185" s="27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</row>
    <row r="186" spans="1:125" s="40" customFormat="1" ht="15" customHeight="1" x14ac:dyDescent="0.25">
      <c r="A186" s="34"/>
      <c r="B186" s="1" t="s">
        <v>27</v>
      </c>
      <c r="C186" s="35"/>
      <c r="D186" s="96">
        <v>0.8</v>
      </c>
      <c r="E186" s="35">
        <v>0.8</v>
      </c>
      <c r="F186" s="38"/>
      <c r="G186" s="3"/>
      <c r="H186" s="38"/>
      <c r="I186" s="3"/>
      <c r="J186" s="27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</row>
    <row r="187" spans="1:125" s="40" customFormat="1" ht="15" customHeight="1" x14ac:dyDescent="0.25">
      <c r="A187" s="34"/>
      <c r="B187" s="1" t="s">
        <v>28</v>
      </c>
      <c r="C187" s="35"/>
      <c r="D187" s="96">
        <v>3</v>
      </c>
      <c r="E187" s="35">
        <v>3</v>
      </c>
      <c r="F187" s="38"/>
      <c r="G187" s="3"/>
      <c r="H187" s="38"/>
      <c r="I187" s="3"/>
      <c r="J187" s="27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</row>
    <row r="188" spans="1:125" s="40" customFormat="1" x14ac:dyDescent="0.25">
      <c r="A188" s="43" t="s">
        <v>144</v>
      </c>
      <c r="B188" s="5"/>
      <c r="C188" s="44" t="s">
        <v>332</v>
      </c>
      <c r="D188" s="45"/>
      <c r="E188" s="46"/>
      <c r="F188" s="47">
        <v>2.2999999999999998</v>
      </c>
      <c r="G188" s="48">
        <v>2</v>
      </c>
      <c r="H188" s="9">
        <v>11.9</v>
      </c>
      <c r="I188" s="48">
        <v>74.8</v>
      </c>
      <c r="J188" s="27" t="s">
        <v>349</v>
      </c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</row>
    <row r="189" spans="1:125" s="40" customFormat="1" x14ac:dyDescent="0.25">
      <c r="A189" s="43"/>
      <c r="B189" s="5" t="s">
        <v>32</v>
      </c>
      <c r="C189" s="50"/>
      <c r="D189" s="10">
        <v>0.2</v>
      </c>
      <c r="E189" s="44">
        <v>0.2</v>
      </c>
      <c r="F189" s="47"/>
      <c r="G189" s="47"/>
      <c r="H189" s="48"/>
      <c r="I189" s="48"/>
      <c r="J189" s="27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</row>
    <row r="190" spans="1:125" s="40" customFormat="1" x14ac:dyDescent="0.25">
      <c r="A190" s="43"/>
      <c r="B190" s="5" t="s">
        <v>74</v>
      </c>
      <c r="C190" s="50"/>
      <c r="D190" s="10">
        <v>4</v>
      </c>
      <c r="E190" s="44">
        <v>4</v>
      </c>
      <c r="F190" s="47"/>
      <c r="G190" s="47"/>
      <c r="H190" s="48"/>
      <c r="I190" s="47"/>
      <c r="J190" s="27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</row>
    <row r="191" spans="1:125" s="40" customFormat="1" x14ac:dyDescent="0.25">
      <c r="A191" s="43"/>
      <c r="B191" s="5" t="s">
        <v>24</v>
      </c>
      <c r="C191" s="50"/>
      <c r="D191" s="10">
        <v>42</v>
      </c>
      <c r="E191" s="44">
        <v>42</v>
      </c>
      <c r="F191" s="47"/>
      <c r="G191" s="47"/>
      <c r="H191" s="48"/>
      <c r="I191" s="47"/>
      <c r="J191" s="27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</row>
    <row r="192" spans="1:125" s="40" customFormat="1" x14ac:dyDescent="0.25">
      <c r="A192" s="43"/>
      <c r="B192" s="5" t="s">
        <v>33</v>
      </c>
      <c r="C192" s="50"/>
      <c r="D192" s="10">
        <v>115</v>
      </c>
      <c r="E192" s="44">
        <v>115</v>
      </c>
      <c r="F192" s="47"/>
      <c r="G192" s="47"/>
      <c r="H192" s="48"/>
      <c r="I192" s="47"/>
      <c r="J192" s="27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</row>
    <row r="193" spans="1:174" x14ac:dyDescent="0.25">
      <c r="A193" s="34" t="s">
        <v>34</v>
      </c>
      <c r="C193" s="51" t="s">
        <v>35</v>
      </c>
      <c r="D193" s="34"/>
      <c r="E193" s="41"/>
      <c r="F193" s="96">
        <v>1.9</v>
      </c>
      <c r="G193" s="35">
        <v>4.4000000000000004</v>
      </c>
      <c r="H193" s="56">
        <v>13</v>
      </c>
      <c r="I193" s="35">
        <v>99</v>
      </c>
      <c r="J193" s="27" t="s">
        <v>36</v>
      </c>
    </row>
    <row r="194" spans="1:174" x14ac:dyDescent="0.25">
      <c r="A194" s="34"/>
      <c r="B194" s="1" t="s">
        <v>37</v>
      </c>
      <c r="C194" s="35"/>
      <c r="D194" s="96">
        <v>25</v>
      </c>
      <c r="E194" s="35">
        <v>25</v>
      </c>
      <c r="F194" s="96"/>
      <c r="G194" s="35"/>
      <c r="H194" s="35"/>
      <c r="I194" s="35"/>
      <c r="J194" s="27"/>
    </row>
    <row r="195" spans="1:174" x14ac:dyDescent="0.25">
      <c r="A195" s="34"/>
      <c r="B195" s="1" t="s">
        <v>28</v>
      </c>
      <c r="C195" s="35"/>
      <c r="D195" s="96">
        <v>5</v>
      </c>
      <c r="E195" s="35">
        <v>5</v>
      </c>
      <c r="F195" s="96" t="s">
        <v>38</v>
      </c>
      <c r="G195" s="35"/>
      <c r="H195" s="35"/>
      <c r="I195" s="35"/>
      <c r="J195" s="27"/>
    </row>
    <row r="196" spans="1:174" x14ac:dyDescent="0.25">
      <c r="A196" s="53" t="s">
        <v>39</v>
      </c>
      <c r="B196" s="54"/>
      <c r="C196" s="55">
        <v>347</v>
      </c>
      <c r="D196" s="144"/>
      <c r="E196" s="55"/>
      <c r="F196" s="31">
        <f>SUM(F180:F195)</f>
        <v>9.1999999999999993</v>
      </c>
      <c r="G196" s="31">
        <f>SUM(G180:G195)</f>
        <v>12.030000000000001</v>
      </c>
      <c r="H196" s="31">
        <f>SUM(H180:H195)</f>
        <v>41.4</v>
      </c>
      <c r="I196" s="31">
        <f>SUM(I180:I195)</f>
        <v>310.3</v>
      </c>
      <c r="J196" s="33"/>
    </row>
    <row r="197" spans="1:174" x14ac:dyDescent="0.25">
      <c r="A197" s="34" t="s">
        <v>40</v>
      </c>
      <c r="C197" s="35">
        <v>125</v>
      </c>
      <c r="D197" s="56">
        <v>125</v>
      </c>
      <c r="E197" s="35">
        <v>125</v>
      </c>
      <c r="F197" s="36">
        <v>0.8</v>
      </c>
      <c r="G197" s="38">
        <v>0.2</v>
      </c>
      <c r="H197" s="3">
        <v>7</v>
      </c>
      <c r="I197" s="38">
        <v>33</v>
      </c>
      <c r="J197" s="27" t="s">
        <v>41</v>
      </c>
    </row>
    <row r="198" spans="1:174" x14ac:dyDescent="0.25">
      <c r="A198" s="34" t="s">
        <v>333</v>
      </c>
      <c r="C198" s="35"/>
      <c r="D198" s="56"/>
      <c r="E198" s="35"/>
      <c r="F198" s="36"/>
      <c r="G198" s="36"/>
      <c r="I198" s="36"/>
      <c r="J198" s="27"/>
    </row>
    <row r="199" spans="1:174" x14ac:dyDescent="0.25">
      <c r="A199" s="53" t="s">
        <v>39</v>
      </c>
      <c r="B199" s="54"/>
      <c r="C199" s="55">
        <f>SUM(C197:C197)</f>
        <v>125</v>
      </c>
      <c r="D199" s="337"/>
      <c r="E199" s="335"/>
      <c r="F199" s="32">
        <f>SUM(F197)</f>
        <v>0.8</v>
      </c>
      <c r="G199" s="32">
        <f>SUM(G197)</f>
        <v>0.2</v>
      </c>
      <c r="H199" s="32">
        <f>SUM(H197)</f>
        <v>7</v>
      </c>
      <c r="I199" s="32">
        <f>SUM(I197)</f>
        <v>33</v>
      </c>
      <c r="J199" s="33"/>
    </row>
    <row r="200" spans="1:174" x14ac:dyDescent="0.25">
      <c r="A200" s="58"/>
      <c r="B200" s="59"/>
      <c r="C200" s="60">
        <v>472</v>
      </c>
      <c r="D200" s="346"/>
      <c r="E200" s="347"/>
      <c r="F200" s="14">
        <f>F196+F199</f>
        <v>10</v>
      </c>
      <c r="G200" s="14">
        <f>G196+G199</f>
        <v>12.23</v>
      </c>
      <c r="H200" s="14">
        <f>H196+H199</f>
        <v>48.4</v>
      </c>
      <c r="I200" s="14">
        <f>I196+I199</f>
        <v>343.3</v>
      </c>
      <c r="J200" s="18"/>
    </row>
    <row r="201" spans="1:174" ht="15.75" customHeight="1" x14ac:dyDescent="0.25">
      <c r="A201" s="58"/>
      <c r="B201" s="59" t="s">
        <v>43</v>
      </c>
      <c r="C201" s="60"/>
      <c r="D201" s="60"/>
      <c r="E201" s="348"/>
      <c r="F201" s="15"/>
      <c r="G201" s="15"/>
      <c r="H201" s="16"/>
      <c r="I201" s="15"/>
      <c r="J201" s="18"/>
    </row>
    <row r="202" spans="1:174" s="123" customFormat="1" x14ac:dyDescent="0.25">
      <c r="A202" s="34" t="s">
        <v>147</v>
      </c>
      <c r="B202" s="1"/>
      <c r="C202" s="35">
        <v>30</v>
      </c>
      <c r="D202" s="3"/>
      <c r="E202" s="38"/>
      <c r="F202" s="3">
        <v>0.21</v>
      </c>
      <c r="G202" s="38">
        <v>0.03</v>
      </c>
      <c r="H202" s="3">
        <v>0.56999999999999995</v>
      </c>
      <c r="I202" s="36">
        <v>3.39</v>
      </c>
      <c r="J202" s="38" t="s">
        <v>148</v>
      </c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49"/>
      <c r="AM202" s="49"/>
      <c r="AN202" s="49"/>
      <c r="AO202" s="49"/>
      <c r="AP202" s="49"/>
      <c r="AQ202" s="49"/>
      <c r="AR202" s="49"/>
      <c r="AS202" s="49"/>
      <c r="AT202" s="49"/>
      <c r="AU202" s="49"/>
      <c r="AV202" s="49"/>
      <c r="AW202" s="49"/>
      <c r="AX202" s="49"/>
      <c r="AY202" s="49"/>
      <c r="AZ202" s="49"/>
      <c r="BA202" s="49"/>
      <c r="BB202" s="49"/>
      <c r="BC202" s="49"/>
      <c r="BD202" s="49"/>
      <c r="BE202" s="49"/>
      <c r="BF202" s="49"/>
      <c r="BG202" s="49"/>
      <c r="BH202" s="49"/>
      <c r="BI202" s="49"/>
      <c r="BJ202" s="49"/>
      <c r="BK202" s="49"/>
      <c r="BL202" s="49"/>
      <c r="BM202" s="49"/>
      <c r="BN202" s="49"/>
      <c r="BO202" s="49"/>
      <c r="BP202" s="49"/>
      <c r="BQ202" s="49"/>
      <c r="BR202" s="49"/>
      <c r="BS202" s="49"/>
      <c r="BT202" s="49"/>
      <c r="BU202" s="49"/>
      <c r="BV202" s="49"/>
      <c r="BW202" s="49"/>
      <c r="BX202" s="49"/>
      <c r="BY202" s="49"/>
      <c r="BZ202" s="49"/>
      <c r="CA202" s="49"/>
      <c r="CB202" s="49"/>
      <c r="CC202" s="49"/>
      <c r="CD202" s="49"/>
      <c r="CE202" s="49"/>
      <c r="CF202" s="49"/>
      <c r="CG202" s="49"/>
      <c r="CH202" s="49"/>
      <c r="CI202" s="49"/>
      <c r="CJ202" s="49"/>
      <c r="CK202" s="49"/>
      <c r="CL202" s="49"/>
      <c r="CM202" s="49"/>
      <c r="CN202" s="49"/>
      <c r="CO202" s="49"/>
      <c r="CP202" s="49"/>
      <c r="CQ202" s="49"/>
      <c r="CR202" s="49"/>
      <c r="CS202" s="49"/>
      <c r="CT202" s="49"/>
      <c r="CU202" s="49"/>
      <c r="CV202" s="49"/>
      <c r="CW202" s="49"/>
      <c r="CX202" s="49"/>
      <c r="CY202" s="49"/>
      <c r="CZ202" s="49"/>
      <c r="DA202" s="49"/>
      <c r="DB202" s="49"/>
      <c r="DC202" s="49"/>
      <c r="DD202" s="49"/>
      <c r="DE202" s="49"/>
      <c r="DF202" s="49"/>
      <c r="DG202" s="49"/>
      <c r="DH202" s="49"/>
      <c r="DI202" s="49"/>
      <c r="DJ202" s="49"/>
      <c r="DK202" s="49"/>
      <c r="DL202" s="49"/>
      <c r="DM202" s="49"/>
      <c r="DN202" s="49"/>
      <c r="DO202" s="49"/>
      <c r="DP202" s="49"/>
      <c r="DQ202" s="49"/>
      <c r="DR202" s="49"/>
      <c r="DS202" s="49"/>
      <c r="DT202" s="49"/>
      <c r="DU202" s="49"/>
      <c r="DV202" s="49"/>
      <c r="DW202" s="49"/>
      <c r="DX202" s="49"/>
      <c r="DY202" s="49"/>
      <c r="DZ202" s="49"/>
      <c r="EA202" s="49"/>
      <c r="EB202" s="49"/>
      <c r="EC202" s="49"/>
      <c r="ED202" s="49"/>
      <c r="EE202" s="49"/>
      <c r="EF202" s="49"/>
      <c r="EG202" s="49"/>
      <c r="EH202" s="49"/>
      <c r="EI202" s="49"/>
      <c r="EJ202" s="49"/>
      <c r="EK202" s="49"/>
      <c r="EL202" s="49"/>
      <c r="EM202" s="49"/>
      <c r="EN202" s="49"/>
      <c r="EO202" s="49"/>
      <c r="EP202" s="49"/>
      <c r="EQ202" s="49"/>
      <c r="ER202" s="49"/>
      <c r="ES202" s="49"/>
      <c r="ET202" s="49"/>
      <c r="EU202" s="49"/>
      <c r="EV202" s="49"/>
      <c r="EW202" s="49"/>
      <c r="EX202" s="49"/>
      <c r="EY202" s="49"/>
      <c r="EZ202" s="49"/>
      <c r="FA202" s="49"/>
      <c r="FB202" s="49"/>
      <c r="FC202" s="49"/>
      <c r="FD202" s="49"/>
      <c r="FE202" s="49"/>
      <c r="FF202" s="49"/>
      <c r="FG202" s="49"/>
      <c r="FH202" s="49"/>
      <c r="FI202" s="49"/>
      <c r="FJ202" s="49"/>
      <c r="FK202" s="49"/>
      <c r="FL202" s="49"/>
      <c r="FM202" s="49"/>
      <c r="FN202" s="49"/>
      <c r="FO202" s="49"/>
      <c r="FP202" s="49"/>
      <c r="FQ202" s="49"/>
      <c r="FR202" s="49"/>
    </row>
    <row r="203" spans="1:174" s="123" customFormat="1" x14ac:dyDescent="0.25">
      <c r="A203" s="34"/>
      <c r="B203" s="1" t="s">
        <v>149</v>
      </c>
      <c r="C203" s="35"/>
      <c r="D203" s="3">
        <v>30.6</v>
      </c>
      <c r="E203" s="38">
        <v>30</v>
      </c>
      <c r="F203" s="3"/>
      <c r="G203" s="38"/>
      <c r="H203" s="3"/>
      <c r="I203" s="36"/>
      <c r="J203" s="5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9"/>
      <c r="AM203" s="49"/>
      <c r="AN203" s="49"/>
      <c r="AO203" s="49"/>
      <c r="AP203" s="49"/>
      <c r="AQ203" s="49"/>
      <c r="AR203" s="49"/>
      <c r="AS203" s="49"/>
      <c r="AT203" s="49"/>
      <c r="AU203" s="49"/>
      <c r="AV203" s="49"/>
      <c r="AW203" s="49"/>
      <c r="AX203" s="49"/>
      <c r="AY203" s="49"/>
      <c r="AZ203" s="49"/>
      <c r="BA203" s="49"/>
      <c r="BB203" s="49"/>
      <c r="BC203" s="49"/>
      <c r="BD203" s="49"/>
      <c r="BE203" s="49"/>
      <c r="BF203" s="49"/>
      <c r="BG203" s="49"/>
      <c r="BH203" s="49"/>
      <c r="BI203" s="49"/>
      <c r="BJ203" s="49"/>
      <c r="BK203" s="49"/>
      <c r="BL203" s="49"/>
      <c r="BM203" s="49"/>
      <c r="BN203" s="49"/>
      <c r="BO203" s="49"/>
      <c r="BP203" s="49"/>
      <c r="BQ203" s="49"/>
      <c r="BR203" s="49"/>
      <c r="BS203" s="49"/>
      <c r="BT203" s="49"/>
      <c r="BU203" s="49"/>
      <c r="BV203" s="49"/>
      <c r="BW203" s="49"/>
      <c r="BX203" s="49"/>
      <c r="BY203" s="49"/>
      <c r="BZ203" s="49"/>
      <c r="CA203" s="49"/>
      <c r="CB203" s="49"/>
      <c r="CC203" s="49"/>
      <c r="CD203" s="49"/>
      <c r="CE203" s="49"/>
      <c r="CF203" s="49"/>
      <c r="CG203" s="49"/>
      <c r="CH203" s="49"/>
      <c r="CI203" s="49"/>
      <c r="CJ203" s="49"/>
      <c r="CK203" s="49"/>
      <c r="CL203" s="49"/>
      <c r="CM203" s="49"/>
      <c r="CN203" s="49"/>
      <c r="CO203" s="49"/>
      <c r="CP203" s="49"/>
      <c r="CQ203" s="49"/>
      <c r="CR203" s="49"/>
      <c r="CS203" s="49"/>
      <c r="CT203" s="49"/>
      <c r="CU203" s="49"/>
      <c r="CV203" s="49"/>
      <c r="CW203" s="49"/>
      <c r="CX203" s="49"/>
      <c r="CY203" s="49"/>
      <c r="CZ203" s="49"/>
      <c r="DA203" s="49"/>
      <c r="DB203" s="49"/>
      <c r="DC203" s="49"/>
      <c r="DD203" s="49"/>
      <c r="DE203" s="49"/>
      <c r="DF203" s="49"/>
      <c r="DG203" s="49"/>
      <c r="DH203" s="49"/>
      <c r="DI203" s="49"/>
      <c r="DJ203" s="49"/>
      <c r="DK203" s="49"/>
      <c r="DL203" s="49"/>
      <c r="DM203" s="49"/>
      <c r="DN203" s="49"/>
      <c r="DO203" s="49"/>
      <c r="DP203" s="49"/>
      <c r="DQ203" s="49"/>
      <c r="DR203" s="49"/>
      <c r="DS203" s="49"/>
      <c r="DT203" s="49"/>
      <c r="DU203" s="49"/>
      <c r="DV203" s="49"/>
      <c r="DW203" s="49"/>
      <c r="DX203" s="49"/>
      <c r="DY203" s="49"/>
      <c r="DZ203" s="49"/>
      <c r="EA203" s="49"/>
      <c r="EB203" s="49"/>
      <c r="EC203" s="49"/>
      <c r="ED203" s="49"/>
      <c r="EE203" s="49"/>
      <c r="EF203" s="49"/>
      <c r="EG203" s="49"/>
      <c r="EH203" s="49"/>
      <c r="EI203" s="49"/>
      <c r="EJ203" s="49"/>
      <c r="EK203" s="49"/>
      <c r="EL203" s="49"/>
      <c r="EM203" s="49"/>
      <c r="EN203" s="49"/>
      <c r="EO203" s="49"/>
      <c r="EP203" s="49"/>
      <c r="EQ203" s="49"/>
      <c r="ER203" s="49"/>
      <c r="ES203" s="49"/>
      <c r="ET203" s="49"/>
      <c r="EU203" s="49"/>
      <c r="EV203" s="49"/>
      <c r="EW203" s="49"/>
      <c r="EX203" s="49"/>
      <c r="EY203" s="49"/>
      <c r="EZ203" s="49"/>
      <c r="FA203" s="49"/>
      <c r="FB203" s="49"/>
      <c r="FC203" s="49"/>
      <c r="FD203" s="49"/>
      <c r="FE203" s="49"/>
      <c r="FF203" s="49"/>
      <c r="FG203" s="49"/>
      <c r="FH203" s="49"/>
      <c r="FI203" s="49"/>
      <c r="FJ203" s="49"/>
      <c r="FK203" s="49"/>
      <c r="FL203" s="49"/>
      <c r="FM203" s="49"/>
      <c r="FN203" s="49"/>
      <c r="FO203" s="49"/>
      <c r="FP203" s="49"/>
      <c r="FQ203" s="49"/>
      <c r="FR203" s="49"/>
    </row>
    <row r="204" spans="1:174" s="125" customFormat="1" ht="30" x14ac:dyDescent="0.25">
      <c r="A204" s="34" t="s">
        <v>150</v>
      </c>
      <c r="B204" s="1"/>
      <c r="C204" s="35" t="s">
        <v>336</v>
      </c>
      <c r="D204" s="97"/>
      <c r="E204" s="97"/>
      <c r="F204" s="3">
        <v>4.09</v>
      </c>
      <c r="G204" s="38">
        <v>3.87</v>
      </c>
      <c r="H204" s="3">
        <v>12.06</v>
      </c>
      <c r="I204" s="38">
        <v>99.72</v>
      </c>
      <c r="J204" s="27" t="s">
        <v>152</v>
      </c>
      <c r="K204" s="120"/>
      <c r="L204" s="120"/>
      <c r="M204" s="120"/>
      <c r="N204" s="120"/>
      <c r="O204" s="120"/>
      <c r="P204" s="120"/>
      <c r="Q204" s="120"/>
      <c r="R204" s="120"/>
      <c r="S204" s="120"/>
      <c r="T204" s="120"/>
      <c r="U204" s="120"/>
      <c r="V204" s="120"/>
      <c r="W204" s="120"/>
      <c r="X204" s="120"/>
      <c r="Y204" s="120"/>
      <c r="Z204" s="120"/>
      <c r="AA204" s="120"/>
      <c r="AB204" s="120"/>
      <c r="AC204" s="120"/>
      <c r="AD204" s="120"/>
      <c r="AE204" s="120"/>
      <c r="AF204" s="120"/>
      <c r="AG204" s="120"/>
      <c r="AH204" s="120"/>
      <c r="AI204" s="120"/>
      <c r="AJ204" s="120"/>
      <c r="AK204" s="120"/>
      <c r="AL204" s="120"/>
      <c r="AM204" s="120"/>
      <c r="AN204" s="120"/>
      <c r="AO204" s="120"/>
      <c r="AP204" s="120"/>
      <c r="AQ204" s="120"/>
      <c r="AR204" s="120"/>
      <c r="AS204" s="120"/>
      <c r="AT204" s="120"/>
      <c r="AU204" s="120"/>
      <c r="AV204" s="120"/>
      <c r="AW204" s="120"/>
      <c r="AX204" s="120"/>
      <c r="AY204" s="120"/>
      <c r="AZ204" s="120"/>
      <c r="BA204" s="120"/>
      <c r="BB204" s="120"/>
      <c r="BC204" s="120"/>
      <c r="BD204" s="120"/>
      <c r="BE204" s="120"/>
      <c r="BF204" s="120"/>
      <c r="BG204" s="120"/>
      <c r="BH204" s="120"/>
      <c r="BI204" s="120"/>
      <c r="BJ204" s="120"/>
      <c r="BK204" s="120"/>
      <c r="BL204" s="120"/>
      <c r="BM204" s="120"/>
      <c r="BN204" s="120"/>
      <c r="BO204" s="120"/>
      <c r="BP204" s="120"/>
      <c r="BQ204" s="120"/>
      <c r="BR204" s="120"/>
      <c r="BS204" s="120"/>
      <c r="BT204" s="120"/>
      <c r="BU204" s="120"/>
      <c r="BV204" s="120"/>
      <c r="BW204" s="120"/>
      <c r="BX204" s="120"/>
      <c r="BY204" s="120"/>
      <c r="BZ204" s="120"/>
      <c r="CA204" s="120"/>
      <c r="CB204" s="120"/>
      <c r="CC204" s="120"/>
      <c r="CD204" s="120"/>
      <c r="CE204" s="120"/>
      <c r="CF204" s="120"/>
      <c r="CG204" s="120"/>
      <c r="CH204" s="120"/>
      <c r="CI204" s="120"/>
      <c r="CJ204" s="120"/>
      <c r="CK204" s="120"/>
      <c r="CL204" s="120"/>
      <c r="CM204" s="120"/>
      <c r="CN204" s="120"/>
      <c r="CO204" s="120"/>
      <c r="CP204" s="120"/>
      <c r="CQ204" s="120"/>
      <c r="CR204" s="120"/>
      <c r="CS204" s="120"/>
      <c r="CT204" s="120"/>
      <c r="CU204" s="120"/>
      <c r="CV204" s="120"/>
      <c r="CW204" s="120"/>
      <c r="CX204" s="120"/>
      <c r="CY204" s="120"/>
      <c r="CZ204" s="120"/>
      <c r="DA204" s="120"/>
      <c r="DB204" s="120"/>
      <c r="DC204" s="120"/>
      <c r="DD204" s="120"/>
      <c r="DE204" s="120"/>
      <c r="DF204" s="120"/>
      <c r="DG204" s="120"/>
      <c r="DH204" s="120"/>
      <c r="DI204" s="120"/>
      <c r="DJ204" s="120"/>
      <c r="DK204" s="120"/>
      <c r="DL204" s="120"/>
      <c r="DM204" s="120"/>
      <c r="DN204" s="120"/>
      <c r="DO204" s="120"/>
      <c r="DP204" s="120"/>
      <c r="DQ204" s="120"/>
      <c r="DR204" s="120"/>
      <c r="DS204" s="120"/>
      <c r="DT204" s="120"/>
      <c r="DU204" s="120"/>
    </row>
    <row r="205" spans="1:174" s="40" customFormat="1" x14ac:dyDescent="0.25">
      <c r="A205" s="34"/>
      <c r="B205" s="1" t="s">
        <v>119</v>
      </c>
      <c r="C205" s="51"/>
      <c r="D205" s="35">
        <v>11.4</v>
      </c>
      <c r="E205" s="56">
        <v>11.4</v>
      </c>
      <c r="F205" s="36"/>
      <c r="G205" s="36"/>
      <c r="H205" s="36"/>
      <c r="I205" s="36"/>
      <c r="J205" s="27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</row>
    <row r="206" spans="1:174" s="40" customFormat="1" x14ac:dyDescent="0.25">
      <c r="A206" s="34"/>
      <c r="B206" s="1" t="s">
        <v>53</v>
      </c>
      <c r="C206" s="51"/>
      <c r="D206" s="35">
        <v>1.19</v>
      </c>
      <c r="E206" s="56">
        <v>1</v>
      </c>
      <c r="F206" s="38"/>
      <c r="G206" s="38"/>
      <c r="H206" s="3"/>
      <c r="I206" s="38"/>
      <c r="J206" s="27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</row>
    <row r="207" spans="1:174" s="40" customFormat="1" x14ac:dyDescent="0.25">
      <c r="A207" s="34"/>
      <c r="B207" s="1" t="s">
        <v>80</v>
      </c>
      <c r="C207" s="51"/>
      <c r="D207" s="35">
        <v>1</v>
      </c>
      <c r="E207" s="56">
        <v>1</v>
      </c>
      <c r="F207" s="38"/>
      <c r="G207" s="38"/>
      <c r="H207" s="3"/>
      <c r="I207" s="38"/>
      <c r="J207" s="27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</row>
    <row r="208" spans="1:174" s="40" customFormat="1" x14ac:dyDescent="0.25">
      <c r="A208" s="34"/>
      <c r="B208" s="1" t="s">
        <v>153</v>
      </c>
      <c r="C208" s="51"/>
      <c r="D208" s="35">
        <v>1.1399999999999999</v>
      </c>
      <c r="E208" s="56">
        <v>1.1399999999999999</v>
      </c>
      <c r="F208" s="38"/>
      <c r="G208" s="38"/>
      <c r="H208" s="3"/>
      <c r="I208" s="38"/>
      <c r="J208" s="27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</row>
    <row r="209" spans="1:125" s="40" customFormat="1" x14ac:dyDescent="0.25">
      <c r="A209" s="34"/>
      <c r="B209" s="1" t="s">
        <v>81</v>
      </c>
      <c r="C209" s="51"/>
      <c r="D209" s="51"/>
      <c r="E209" s="56">
        <v>13.4</v>
      </c>
      <c r="F209" s="38"/>
      <c r="G209" s="38"/>
      <c r="H209" s="3"/>
      <c r="I209" s="38"/>
      <c r="J209" s="27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</row>
    <row r="210" spans="1:125" s="125" customFormat="1" ht="15.75" x14ac:dyDescent="0.25">
      <c r="A210" s="34"/>
      <c r="B210" s="1" t="s">
        <v>51</v>
      </c>
      <c r="C210" s="35"/>
      <c r="D210" s="38">
        <v>75.150000000000006</v>
      </c>
      <c r="E210" s="97">
        <v>45</v>
      </c>
      <c r="F210" s="36"/>
      <c r="G210" s="36"/>
      <c r="H210" s="36"/>
      <c r="I210" s="36"/>
      <c r="J210" s="27"/>
      <c r="K210" s="120"/>
      <c r="L210" s="120"/>
      <c r="M210" s="120"/>
      <c r="N210" s="120"/>
      <c r="O210" s="120"/>
      <c r="P210" s="120"/>
      <c r="Q210" s="120"/>
      <c r="R210" s="120"/>
      <c r="S210" s="120"/>
      <c r="T210" s="120"/>
      <c r="U210" s="120"/>
      <c r="V210" s="120"/>
      <c r="W210" s="120"/>
      <c r="X210" s="120"/>
      <c r="Y210" s="120"/>
      <c r="Z210" s="120"/>
      <c r="AA210" s="120"/>
      <c r="AB210" s="120"/>
      <c r="AC210" s="120"/>
      <c r="AD210" s="120"/>
      <c r="AE210" s="120"/>
      <c r="AF210" s="120"/>
      <c r="AG210" s="120"/>
      <c r="AH210" s="120"/>
      <c r="AI210" s="120"/>
      <c r="AJ210" s="120"/>
      <c r="AK210" s="120"/>
      <c r="AL210" s="120"/>
      <c r="AM210" s="120"/>
      <c r="AN210" s="120"/>
      <c r="AO210" s="120"/>
      <c r="AP210" s="120"/>
      <c r="AQ210" s="120"/>
      <c r="AR210" s="120"/>
      <c r="AS210" s="120"/>
      <c r="AT210" s="120"/>
      <c r="AU210" s="120"/>
      <c r="AV210" s="120"/>
      <c r="AW210" s="120"/>
      <c r="AX210" s="120"/>
      <c r="AY210" s="120"/>
      <c r="AZ210" s="120"/>
      <c r="BA210" s="120"/>
      <c r="BB210" s="120"/>
      <c r="BC210" s="120"/>
      <c r="BD210" s="120"/>
      <c r="BE210" s="120"/>
      <c r="BF210" s="120"/>
      <c r="BG210" s="120"/>
      <c r="BH210" s="120"/>
      <c r="BI210" s="120"/>
      <c r="BJ210" s="120"/>
      <c r="BK210" s="120"/>
      <c r="BL210" s="120"/>
      <c r="BM210" s="120"/>
      <c r="BN210" s="120"/>
      <c r="BO210" s="120"/>
      <c r="BP210" s="120"/>
      <c r="BQ210" s="120"/>
      <c r="BR210" s="120"/>
      <c r="BS210" s="120"/>
      <c r="BT210" s="120"/>
      <c r="BU210" s="120"/>
      <c r="BV210" s="120"/>
      <c r="BW210" s="120"/>
      <c r="BX210" s="120"/>
      <c r="BY210" s="120"/>
      <c r="BZ210" s="120"/>
      <c r="CA210" s="120"/>
      <c r="CB210" s="120"/>
      <c r="CC210" s="120"/>
      <c r="CD210" s="120"/>
      <c r="CE210" s="120"/>
      <c r="CF210" s="120"/>
      <c r="CG210" s="120"/>
      <c r="CH210" s="120"/>
      <c r="CI210" s="120"/>
      <c r="CJ210" s="120"/>
      <c r="CK210" s="120"/>
      <c r="CL210" s="120"/>
      <c r="CM210" s="120"/>
      <c r="CN210" s="120"/>
      <c r="CO210" s="120"/>
      <c r="CP210" s="120"/>
      <c r="CQ210" s="120"/>
      <c r="CR210" s="120"/>
      <c r="CS210" s="120"/>
      <c r="CT210" s="120"/>
      <c r="CU210" s="120"/>
      <c r="CV210" s="120"/>
      <c r="CW210" s="120"/>
      <c r="CX210" s="120"/>
      <c r="CY210" s="120"/>
      <c r="CZ210" s="120"/>
      <c r="DA210" s="120"/>
      <c r="DB210" s="120"/>
      <c r="DC210" s="120"/>
      <c r="DD210" s="120"/>
      <c r="DE210" s="120"/>
      <c r="DF210" s="120"/>
      <c r="DG210" s="120"/>
      <c r="DH210" s="120"/>
      <c r="DI210" s="120"/>
      <c r="DJ210" s="120"/>
      <c r="DK210" s="120"/>
      <c r="DL210" s="120"/>
      <c r="DM210" s="120"/>
      <c r="DN210" s="120"/>
      <c r="DO210" s="120"/>
      <c r="DP210" s="120"/>
      <c r="DQ210" s="120"/>
      <c r="DR210" s="120"/>
      <c r="DS210" s="120"/>
      <c r="DT210" s="120"/>
      <c r="DU210" s="120"/>
    </row>
    <row r="211" spans="1:125" s="125" customFormat="1" ht="15.75" x14ac:dyDescent="0.25">
      <c r="A211" s="34"/>
      <c r="B211" s="1" t="s">
        <v>52</v>
      </c>
      <c r="C211" s="35"/>
      <c r="D211" s="97">
        <v>7.98</v>
      </c>
      <c r="E211" s="97">
        <v>6</v>
      </c>
      <c r="F211" s="36"/>
      <c r="G211" s="38"/>
      <c r="H211" s="3"/>
      <c r="I211" s="38"/>
      <c r="J211" s="27"/>
      <c r="K211" s="120"/>
      <c r="L211" s="120"/>
      <c r="M211" s="120"/>
      <c r="N211" s="120"/>
      <c r="O211" s="120"/>
      <c r="P211" s="120"/>
      <c r="Q211" s="120"/>
      <c r="R211" s="120"/>
      <c r="S211" s="120"/>
      <c r="T211" s="120"/>
      <c r="U211" s="120"/>
      <c r="V211" s="120"/>
      <c r="W211" s="120"/>
      <c r="X211" s="120"/>
      <c r="Y211" s="120"/>
      <c r="Z211" s="120"/>
      <c r="AA211" s="120"/>
      <c r="AB211" s="120"/>
      <c r="AC211" s="120"/>
      <c r="AD211" s="120"/>
      <c r="AE211" s="120"/>
      <c r="AF211" s="120"/>
      <c r="AG211" s="120"/>
      <c r="AH211" s="120"/>
      <c r="AI211" s="120"/>
      <c r="AJ211" s="120"/>
      <c r="AK211" s="120"/>
      <c r="AL211" s="120"/>
      <c r="AM211" s="120"/>
      <c r="AN211" s="120"/>
      <c r="AO211" s="120"/>
      <c r="AP211" s="120"/>
      <c r="AQ211" s="120"/>
      <c r="AR211" s="120"/>
      <c r="AS211" s="120"/>
      <c r="AT211" s="120"/>
      <c r="AU211" s="120"/>
      <c r="AV211" s="120"/>
      <c r="AW211" s="120"/>
      <c r="AX211" s="120"/>
      <c r="AY211" s="120"/>
      <c r="AZ211" s="120"/>
      <c r="BA211" s="120"/>
      <c r="BB211" s="120"/>
      <c r="BC211" s="120"/>
      <c r="BD211" s="120"/>
      <c r="BE211" s="120"/>
      <c r="BF211" s="120"/>
      <c r="BG211" s="120"/>
      <c r="BH211" s="120"/>
      <c r="BI211" s="120"/>
      <c r="BJ211" s="120"/>
      <c r="BK211" s="120"/>
      <c r="BL211" s="120"/>
      <c r="BM211" s="120"/>
      <c r="BN211" s="120"/>
      <c r="BO211" s="120"/>
      <c r="BP211" s="120"/>
      <c r="BQ211" s="120"/>
      <c r="BR211" s="120"/>
      <c r="BS211" s="120"/>
      <c r="BT211" s="120"/>
      <c r="BU211" s="120"/>
      <c r="BV211" s="120"/>
      <c r="BW211" s="120"/>
      <c r="BX211" s="120"/>
      <c r="BY211" s="120"/>
      <c r="BZ211" s="120"/>
      <c r="CA211" s="120"/>
      <c r="CB211" s="120"/>
      <c r="CC211" s="120"/>
      <c r="CD211" s="120"/>
      <c r="CE211" s="120"/>
      <c r="CF211" s="120"/>
      <c r="CG211" s="120"/>
      <c r="CH211" s="120"/>
      <c r="CI211" s="120"/>
      <c r="CJ211" s="120"/>
      <c r="CK211" s="120"/>
      <c r="CL211" s="120"/>
      <c r="CM211" s="120"/>
      <c r="CN211" s="120"/>
      <c r="CO211" s="120"/>
      <c r="CP211" s="120"/>
      <c r="CQ211" s="120"/>
      <c r="CR211" s="120"/>
      <c r="CS211" s="120"/>
      <c r="CT211" s="120"/>
      <c r="CU211" s="120"/>
      <c r="CV211" s="120"/>
      <c r="CW211" s="120"/>
      <c r="CX211" s="120"/>
      <c r="CY211" s="120"/>
      <c r="CZ211" s="120"/>
      <c r="DA211" s="120"/>
      <c r="DB211" s="120"/>
      <c r="DC211" s="120"/>
      <c r="DD211" s="120"/>
      <c r="DE211" s="120"/>
      <c r="DF211" s="120"/>
      <c r="DG211" s="120"/>
      <c r="DH211" s="120"/>
      <c r="DI211" s="120"/>
      <c r="DJ211" s="120"/>
      <c r="DK211" s="120"/>
      <c r="DL211" s="120"/>
      <c r="DM211" s="120"/>
      <c r="DN211" s="120"/>
      <c r="DO211" s="120"/>
      <c r="DP211" s="120"/>
      <c r="DQ211" s="120"/>
      <c r="DR211" s="120"/>
      <c r="DS211" s="120"/>
      <c r="DT211" s="120"/>
      <c r="DU211" s="120"/>
    </row>
    <row r="212" spans="1:125" s="125" customFormat="1" ht="15.75" x14ac:dyDescent="0.25">
      <c r="A212" s="34"/>
      <c r="B212" s="1" t="s">
        <v>53</v>
      </c>
      <c r="C212" s="35"/>
      <c r="D212" s="97">
        <v>7.14</v>
      </c>
      <c r="E212" s="97">
        <v>6</v>
      </c>
      <c r="F212" s="36"/>
      <c r="G212" s="38"/>
      <c r="H212" s="3"/>
      <c r="I212" s="38"/>
      <c r="J212" s="27"/>
      <c r="K212" s="120"/>
      <c r="L212" s="120"/>
      <c r="M212" s="120"/>
      <c r="N212" s="120"/>
      <c r="O212" s="120"/>
      <c r="P212" s="120"/>
      <c r="Q212" s="120"/>
      <c r="R212" s="120"/>
      <c r="S212" s="120"/>
      <c r="T212" s="120"/>
      <c r="U212" s="120"/>
      <c r="V212" s="120"/>
      <c r="W212" s="120"/>
      <c r="X212" s="120"/>
      <c r="Y212" s="120"/>
      <c r="Z212" s="120"/>
      <c r="AA212" s="120"/>
      <c r="AB212" s="120"/>
      <c r="AC212" s="120"/>
      <c r="AD212" s="120"/>
      <c r="AE212" s="120"/>
      <c r="AF212" s="120"/>
      <c r="AG212" s="120"/>
      <c r="AH212" s="120"/>
      <c r="AI212" s="120"/>
      <c r="AJ212" s="120"/>
      <c r="AK212" s="120"/>
      <c r="AL212" s="120"/>
      <c r="AM212" s="120"/>
      <c r="AN212" s="120"/>
      <c r="AO212" s="120"/>
      <c r="AP212" s="120"/>
      <c r="AQ212" s="120"/>
      <c r="AR212" s="120"/>
      <c r="AS212" s="120"/>
      <c r="AT212" s="120"/>
      <c r="AU212" s="120"/>
      <c r="AV212" s="120"/>
      <c r="AW212" s="120"/>
      <c r="AX212" s="120"/>
      <c r="AY212" s="120"/>
      <c r="AZ212" s="120"/>
      <c r="BA212" s="120"/>
      <c r="BB212" s="120"/>
      <c r="BC212" s="120"/>
      <c r="BD212" s="120"/>
      <c r="BE212" s="120"/>
      <c r="BF212" s="120"/>
      <c r="BG212" s="120"/>
      <c r="BH212" s="120"/>
      <c r="BI212" s="120"/>
      <c r="BJ212" s="120"/>
      <c r="BK212" s="120"/>
      <c r="BL212" s="120"/>
      <c r="BM212" s="120"/>
      <c r="BN212" s="120"/>
      <c r="BO212" s="120"/>
      <c r="BP212" s="120"/>
      <c r="BQ212" s="120"/>
      <c r="BR212" s="120"/>
      <c r="BS212" s="120"/>
      <c r="BT212" s="120"/>
      <c r="BU212" s="120"/>
      <c r="BV212" s="120"/>
      <c r="BW212" s="120"/>
      <c r="BX212" s="120"/>
      <c r="BY212" s="120"/>
      <c r="BZ212" s="120"/>
      <c r="CA212" s="120"/>
      <c r="CB212" s="120"/>
      <c r="CC212" s="120"/>
      <c r="CD212" s="120"/>
      <c r="CE212" s="120"/>
      <c r="CF212" s="120"/>
      <c r="CG212" s="120"/>
      <c r="CH212" s="120"/>
      <c r="CI212" s="120"/>
      <c r="CJ212" s="120"/>
      <c r="CK212" s="120"/>
      <c r="CL212" s="120"/>
      <c r="CM212" s="120"/>
      <c r="CN212" s="120"/>
      <c r="CO212" s="120"/>
      <c r="CP212" s="120"/>
      <c r="CQ212" s="120"/>
      <c r="CR212" s="120"/>
      <c r="CS212" s="120"/>
      <c r="CT212" s="120"/>
      <c r="CU212" s="120"/>
      <c r="CV212" s="120"/>
      <c r="CW212" s="120"/>
      <c r="CX212" s="120"/>
      <c r="CY212" s="120"/>
      <c r="CZ212" s="120"/>
      <c r="DA212" s="120"/>
      <c r="DB212" s="120"/>
      <c r="DC212" s="120"/>
      <c r="DD212" s="120"/>
      <c r="DE212" s="120"/>
      <c r="DF212" s="120"/>
      <c r="DG212" s="120"/>
      <c r="DH212" s="120"/>
      <c r="DI212" s="120"/>
      <c r="DJ212" s="120"/>
      <c r="DK212" s="120"/>
      <c r="DL212" s="120"/>
      <c r="DM212" s="120"/>
      <c r="DN212" s="120"/>
      <c r="DO212" s="120"/>
      <c r="DP212" s="120"/>
      <c r="DQ212" s="120"/>
      <c r="DR212" s="120"/>
      <c r="DS212" s="120"/>
      <c r="DT212" s="120"/>
      <c r="DU212" s="120"/>
    </row>
    <row r="213" spans="1:125" s="125" customFormat="1" ht="15.75" x14ac:dyDescent="0.25">
      <c r="A213" s="34"/>
      <c r="B213" s="1" t="s">
        <v>154</v>
      </c>
      <c r="C213" s="35"/>
      <c r="D213" s="97">
        <v>9</v>
      </c>
      <c r="E213" s="97">
        <v>9</v>
      </c>
      <c r="F213" s="36"/>
      <c r="G213" s="38"/>
      <c r="H213" s="3"/>
      <c r="I213" s="38"/>
      <c r="J213" s="27"/>
      <c r="K213" s="120"/>
      <c r="L213" s="120"/>
      <c r="M213" s="120"/>
      <c r="N213" s="120"/>
      <c r="O213" s="120"/>
      <c r="P213" s="120"/>
      <c r="Q213" s="120"/>
      <c r="R213" s="120"/>
      <c r="S213" s="120"/>
      <c r="T213" s="120"/>
      <c r="U213" s="120"/>
      <c r="V213" s="120"/>
      <c r="W213" s="120"/>
      <c r="X213" s="120"/>
      <c r="Y213" s="120"/>
      <c r="Z213" s="120"/>
      <c r="AA213" s="120"/>
      <c r="AB213" s="120"/>
      <c r="AC213" s="120"/>
      <c r="AD213" s="120"/>
      <c r="AE213" s="120"/>
      <c r="AF213" s="120"/>
      <c r="AG213" s="120"/>
      <c r="AH213" s="120"/>
      <c r="AI213" s="120"/>
      <c r="AJ213" s="120"/>
      <c r="AK213" s="120"/>
      <c r="AL213" s="120"/>
      <c r="AM213" s="120"/>
      <c r="AN213" s="120"/>
      <c r="AO213" s="120"/>
      <c r="AP213" s="120"/>
      <c r="AQ213" s="120"/>
      <c r="AR213" s="120"/>
      <c r="AS213" s="120"/>
      <c r="AT213" s="120"/>
      <c r="AU213" s="120"/>
      <c r="AV213" s="120"/>
      <c r="AW213" s="120"/>
      <c r="AX213" s="120"/>
      <c r="AY213" s="120"/>
      <c r="AZ213" s="120"/>
      <c r="BA213" s="120"/>
      <c r="BB213" s="120"/>
      <c r="BC213" s="120"/>
      <c r="BD213" s="120"/>
      <c r="BE213" s="120"/>
      <c r="BF213" s="120"/>
      <c r="BG213" s="120"/>
      <c r="BH213" s="120"/>
      <c r="BI213" s="120"/>
      <c r="BJ213" s="120"/>
      <c r="BK213" s="120"/>
      <c r="BL213" s="120"/>
      <c r="BM213" s="120"/>
      <c r="BN213" s="120"/>
      <c r="BO213" s="120"/>
      <c r="BP213" s="120"/>
      <c r="BQ213" s="120"/>
      <c r="BR213" s="120"/>
      <c r="BS213" s="120"/>
      <c r="BT213" s="120"/>
      <c r="BU213" s="120"/>
      <c r="BV213" s="120"/>
      <c r="BW213" s="120"/>
      <c r="BX213" s="120"/>
      <c r="BY213" s="120"/>
      <c r="BZ213" s="120"/>
      <c r="CA213" s="120"/>
      <c r="CB213" s="120"/>
      <c r="CC213" s="120"/>
      <c r="CD213" s="120"/>
      <c r="CE213" s="120"/>
      <c r="CF213" s="120"/>
      <c r="CG213" s="120"/>
      <c r="CH213" s="120"/>
      <c r="CI213" s="120"/>
      <c r="CJ213" s="120"/>
      <c r="CK213" s="120"/>
      <c r="CL213" s="120"/>
      <c r="CM213" s="120"/>
      <c r="CN213" s="120"/>
      <c r="CO213" s="120"/>
      <c r="CP213" s="120"/>
      <c r="CQ213" s="120"/>
      <c r="CR213" s="120"/>
      <c r="CS213" s="120"/>
      <c r="CT213" s="120"/>
      <c r="CU213" s="120"/>
      <c r="CV213" s="120"/>
      <c r="CW213" s="120"/>
      <c r="CX213" s="120"/>
      <c r="CY213" s="120"/>
      <c r="CZ213" s="120"/>
      <c r="DA213" s="120"/>
      <c r="DB213" s="120"/>
      <c r="DC213" s="120"/>
      <c r="DD213" s="120"/>
      <c r="DE213" s="120"/>
      <c r="DF213" s="120"/>
      <c r="DG213" s="120"/>
      <c r="DH213" s="120"/>
      <c r="DI213" s="120"/>
      <c r="DJ213" s="120"/>
      <c r="DK213" s="120"/>
      <c r="DL213" s="120"/>
      <c r="DM213" s="120"/>
      <c r="DN213" s="120"/>
      <c r="DO213" s="120"/>
      <c r="DP213" s="120"/>
      <c r="DQ213" s="120"/>
      <c r="DR213" s="120"/>
      <c r="DS213" s="120"/>
      <c r="DT213" s="120"/>
      <c r="DU213" s="120"/>
    </row>
    <row r="214" spans="1:125" s="125" customFormat="1" ht="15.75" x14ac:dyDescent="0.25">
      <c r="A214" s="34"/>
      <c r="B214" s="1" t="s">
        <v>55</v>
      </c>
      <c r="C214" s="35"/>
      <c r="D214" s="97">
        <v>1.5</v>
      </c>
      <c r="E214" s="97">
        <v>1.5</v>
      </c>
      <c r="F214" s="36"/>
      <c r="G214" s="38"/>
      <c r="H214" s="3"/>
      <c r="I214" s="38"/>
      <c r="J214" s="27"/>
      <c r="K214" s="120"/>
      <c r="L214" s="120"/>
      <c r="M214" s="120"/>
      <c r="N214" s="120"/>
      <c r="O214" s="120"/>
      <c r="P214" s="120"/>
      <c r="Q214" s="120"/>
      <c r="R214" s="120"/>
      <c r="S214" s="120"/>
      <c r="T214" s="120"/>
      <c r="U214" s="120"/>
      <c r="V214" s="120"/>
      <c r="W214" s="120"/>
      <c r="X214" s="120"/>
      <c r="Y214" s="120"/>
      <c r="Z214" s="120"/>
      <c r="AA214" s="120"/>
      <c r="AB214" s="120"/>
      <c r="AC214" s="120"/>
      <c r="AD214" s="120"/>
      <c r="AE214" s="120"/>
      <c r="AF214" s="120"/>
      <c r="AG214" s="120"/>
      <c r="AH214" s="120"/>
      <c r="AI214" s="120"/>
      <c r="AJ214" s="120"/>
      <c r="AK214" s="120"/>
      <c r="AL214" s="120"/>
      <c r="AM214" s="120"/>
      <c r="AN214" s="120"/>
      <c r="AO214" s="120"/>
      <c r="AP214" s="120"/>
      <c r="AQ214" s="120"/>
      <c r="AR214" s="120"/>
      <c r="AS214" s="120"/>
      <c r="AT214" s="120"/>
      <c r="AU214" s="120"/>
      <c r="AV214" s="120"/>
      <c r="AW214" s="120"/>
      <c r="AX214" s="120"/>
      <c r="AY214" s="120"/>
      <c r="AZ214" s="120"/>
      <c r="BA214" s="120"/>
      <c r="BB214" s="120"/>
      <c r="BC214" s="120"/>
      <c r="BD214" s="120"/>
      <c r="BE214" s="120"/>
      <c r="BF214" s="120"/>
      <c r="BG214" s="120"/>
      <c r="BH214" s="120"/>
      <c r="BI214" s="120"/>
      <c r="BJ214" s="120"/>
      <c r="BK214" s="120"/>
      <c r="BL214" s="120"/>
      <c r="BM214" s="120"/>
      <c r="BN214" s="120"/>
      <c r="BO214" s="120"/>
      <c r="BP214" s="120"/>
      <c r="BQ214" s="120"/>
      <c r="BR214" s="120"/>
      <c r="BS214" s="120"/>
      <c r="BT214" s="120"/>
      <c r="BU214" s="120"/>
      <c r="BV214" s="120"/>
      <c r="BW214" s="120"/>
      <c r="BX214" s="120"/>
      <c r="BY214" s="120"/>
      <c r="BZ214" s="120"/>
      <c r="CA214" s="120"/>
      <c r="CB214" s="120"/>
      <c r="CC214" s="120"/>
      <c r="CD214" s="120"/>
      <c r="CE214" s="120"/>
      <c r="CF214" s="120"/>
      <c r="CG214" s="120"/>
      <c r="CH214" s="120"/>
      <c r="CI214" s="120"/>
      <c r="CJ214" s="120"/>
      <c r="CK214" s="120"/>
      <c r="CL214" s="120"/>
      <c r="CM214" s="120"/>
      <c r="CN214" s="120"/>
      <c r="CO214" s="120"/>
      <c r="CP214" s="120"/>
      <c r="CQ214" s="120"/>
      <c r="CR214" s="120"/>
      <c r="CS214" s="120"/>
      <c r="CT214" s="120"/>
      <c r="CU214" s="120"/>
      <c r="CV214" s="120"/>
      <c r="CW214" s="120"/>
      <c r="CX214" s="120"/>
      <c r="CY214" s="120"/>
      <c r="CZ214" s="120"/>
      <c r="DA214" s="120"/>
      <c r="DB214" s="120"/>
      <c r="DC214" s="120"/>
      <c r="DD214" s="120"/>
      <c r="DE214" s="120"/>
      <c r="DF214" s="120"/>
      <c r="DG214" s="120"/>
      <c r="DH214" s="120"/>
      <c r="DI214" s="120"/>
      <c r="DJ214" s="120"/>
      <c r="DK214" s="120"/>
      <c r="DL214" s="120"/>
      <c r="DM214" s="120"/>
      <c r="DN214" s="120"/>
      <c r="DO214" s="120"/>
      <c r="DP214" s="120"/>
      <c r="DQ214" s="120"/>
      <c r="DR214" s="120"/>
      <c r="DS214" s="120"/>
      <c r="DT214" s="120"/>
      <c r="DU214" s="120"/>
    </row>
    <row r="215" spans="1:125" s="125" customFormat="1" ht="15.75" x14ac:dyDescent="0.25">
      <c r="A215" s="34"/>
      <c r="B215" s="1" t="s">
        <v>27</v>
      </c>
      <c r="C215" s="35"/>
      <c r="D215" s="35">
        <v>1</v>
      </c>
      <c r="E215" s="35">
        <v>1</v>
      </c>
      <c r="F215" s="36"/>
      <c r="G215" s="38"/>
      <c r="H215" s="3"/>
      <c r="I215" s="38"/>
      <c r="J215" s="27"/>
      <c r="K215" s="120"/>
      <c r="L215" s="120"/>
      <c r="M215" s="120"/>
      <c r="N215" s="120"/>
      <c r="O215" s="120"/>
      <c r="P215" s="120"/>
      <c r="Q215" s="120"/>
      <c r="R215" s="120"/>
      <c r="S215" s="120"/>
      <c r="T215" s="120"/>
      <c r="U215" s="120"/>
      <c r="V215" s="120"/>
      <c r="W215" s="120"/>
      <c r="X215" s="120"/>
      <c r="Y215" s="120"/>
      <c r="Z215" s="120"/>
      <c r="AA215" s="120"/>
      <c r="AB215" s="120"/>
      <c r="AC215" s="120"/>
      <c r="AD215" s="120"/>
      <c r="AE215" s="120"/>
      <c r="AF215" s="120"/>
      <c r="AG215" s="120"/>
      <c r="AH215" s="120"/>
      <c r="AI215" s="120"/>
      <c r="AJ215" s="120"/>
      <c r="AK215" s="120"/>
      <c r="AL215" s="120"/>
      <c r="AM215" s="120"/>
      <c r="AN215" s="120"/>
      <c r="AO215" s="120"/>
      <c r="AP215" s="120"/>
      <c r="AQ215" s="120"/>
      <c r="AR215" s="120"/>
      <c r="AS215" s="120"/>
      <c r="AT215" s="120"/>
      <c r="AU215" s="120"/>
      <c r="AV215" s="120"/>
      <c r="AW215" s="120"/>
      <c r="AX215" s="120"/>
      <c r="AY215" s="120"/>
      <c r="AZ215" s="120"/>
      <c r="BA215" s="120"/>
      <c r="BB215" s="120"/>
      <c r="BC215" s="120"/>
      <c r="BD215" s="120"/>
      <c r="BE215" s="120"/>
      <c r="BF215" s="120"/>
      <c r="BG215" s="120"/>
      <c r="BH215" s="120"/>
      <c r="BI215" s="120"/>
      <c r="BJ215" s="120"/>
      <c r="BK215" s="120"/>
      <c r="BL215" s="120"/>
      <c r="BM215" s="120"/>
      <c r="BN215" s="120"/>
      <c r="BO215" s="120"/>
      <c r="BP215" s="120"/>
      <c r="BQ215" s="120"/>
      <c r="BR215" s="120"/>
      <c r="BS215" s="120"/>
      <c r="BT215" s="120"/>
      <c r="BU215" s="120"/>
      <c r="BV215" s="120"/>
      <c r="BW215" s="120"/>
      <c r="BX215" s="120"/>
      <c r="BY215" s="120"/>
      <c r="BZ215" s="120"/>
      <c r="CA215" s="120"/>
      <c r="CB215" s="120"/>
      <c r="CC215" s="120"/>
      <c r="CD215" s="120"/>
      <c r="CE215" s="120"/>
      <c r="CF215" s="120"/>
      <c r="CG215" s="120"/>
      <c r="CH215" s="120"/>
      <c r="CI215" s="120"/>
      <c r="CJ215" s="120"/>
      <c r="CK215" s="120"/>
      <c r="CL215" s="120"/>
      <c r="CM215" s="120"/>
      <c r="CN215" s="120"/>
      <c r="CO215" s="120"/>
      <c r="CP215" s="120"/>
      <c r="CQ215" s="120"/>
      <c r="CR215" s="120"/>
      <c r="CS215" s="120"/>
      <c r="CT215" s="120"/>
      <c r="CU215" s="120"/>
      <c r="CV215" s="120"/>
      <c r="CW215" s="120"/>
      <c r="CX215" s="120"/>
      <c r="CY215" s="120"/>
      <c r="CZ215" s="120"/>
      <c r="DA215" s="120"/>
      <c r="DB215" s="120"/>
      <c r="DC215" s="120"/>
      <c r="DD215" s="120"/>
      <c r="DE215" s="120"/>
      <c r="DF215" s="120"/>
      <c r="DG215" s="120"/>
      <c r="DH215" s="120"/>
      <c r="DI215" s="120"/>
      <c r="DJ215" s="120"/>
      <c r="DK215" s="120"/>
      <c r="DL215" s="120"/>
      <c r="DM215" s="120"/>
      <c r="DN215" s="120"/>
      <c r="DO215" s="120"/>
      <c r="DP215" s="120"/>
      <c r="DQ215" s="120"/>
      <c r="DR215" s="120"/>
      <c r="DS215" s="120"/>
      <c r="DT215" s="120"/>
      <c r="DU215" s="120"/>
    </row>
    <row r="216" spans="1:125" s="125" customFormat="1" ht="15.75" x14ac:dyDescent="0.25">
      <c r="A216" s="34"/>
      <c r="B216" s="1" t="s">
        <v>33</v>
      </c>
      <c r="C216" s="35"/>
      <c r="D216" s="97">
        <v>108</v>
      </c>
      <c r="E216" s="97">
        <v>108</v>
      </c>
      <c r="F216" s="36"/>
      <c r="G216" s="38"/>
      <c r="H216" s="3"/>
      <c r="I216" s="38"/>
      <c r="J216" s="27"/>
      <c r="K216" s="120"/>
      <c r="L216" s="120"/>
      <c r="M216" s="120"/>
      <c r="N216" s="120"/>
      <c r="O216" s="120"/>
      <c r="P216" s="120"/>
      <c r="Q216" s="120"/>
      <c r="R216" s="120"/>
      <c r="S216" s="120"/>
      <c r="T216" s="120"/>
      <c r="U216" s="120"/>
      <c r="V216" s="120"/>
      <c r="W216" s="120"/>
      <c r="X216" s="120"/>
      <c r="Y216" s="120"/>
      <c r="Z216" s="120"/>
      <c r="AA216" s="120"/>
      <c r="AB216" s="120"/>
      <c r="AC216" s="120"/>
      <c r="AD216" s="120"/>
      <c r="AE216" s="120"/>
      <c r="AF216" s="120"/>
      <c r="AG216" s="120"/>
      <c r="AH216" s="120"/>
      <c r="AI216" s="120"/>
      <c r="AJ216" s="120"/>
      <c r="AK216" s="120"/>
      <c r="AL216" s="120"/>
      <c r="AM216" s="120"/>
      <c r="AN216" s="120"/>
      <c r="AO216" s="120"/>
      <c r="AP216" s="120"/>
      <c r="AQ216" s="120"/>
      <c r="AR216" s="120"/>
      <c r="AS216" s="120"/>
      <c r="AT216" s="120"/>
      <c r="AU216" s="120"/>
      <c r="AV216" s="120"/>
      <c r="AW216" s="120"/>
      <c r="AX216" s="120"/>
      <c r="AY216" s="120"/>
      <c r="AZ216" s="120"/>
      <c r="BA216" s="120"/>
      <c r="BB216" s="120"/>
      <c r="BC216" s="120"/>
      <c r="BD216" s="120"/>
      <c r="BE216" s="120"/>
      <c r="BF216" s="120"/>
      <c r="BG216" s="120"/>
      <c r="BH216" s="120"/>
      <c r="BI216" s="120"/>
      <c r="BJ216" s="120"/>
      <c r="BK216" s="120"/>
      <c r="BL216" s="120"/>
      <c r="BM216" s="120"/>
      <c r="BN216" s="120"/>
      <c r="BO216" s="120"/>
      <c r="BP216" s="120"/>
      <c r="BQ216" s="120"/>
      <c r="BR216" s="120"/>
      <c r="BS216" s="120"/>
      <c r="BT216" s="120"/>
      <c r="BU216" s="120"/>
      <c r="BV216" s="120"/>
      <c r="BW216" s="120"/>
      <c r="BX216" s="120"/>
      <c r="BY216" s="120"/>
      <c r="BZ216" s="120"/>
      <c r="CA216" s="120"/>
      <c r="CB216" s="120"/>
      <c r="CC216" s="120"/>
      <c r="CD216" s="120"/>
      <c r="CE216" s="120"/>
      <c r="CF216" s="120"/>
      <c r="CG216" s="120"/>
      <c r="CH216" s="120"/>
      <c r="CI216" s="120"/>
      <c r="CJ216" s="120"/>
      <c r="CK216" s="120"/>
      <c r="CL216" s="120"/>
      <c r="CM216" s="120"/>
      <c r="CN216" s="120"/>
      <c r="CO216" s="120"/>
      <c r="CP216" s="120"/>
      <c r="CQ216" s="120"/>
      <c r="CR216" s="120"/>
      <c r="CS216" s="120"/>
      <c r="CT216" s="120"/>
      <c r="CU216" s="120"/>
      <c r="CV216" s="120"/>
      <c r="CW216" s="120"/>
      <c r="CX216" s="120"/>
      <c r="CY216" s="120"/>
      <c r="CZ216" s="120"/>
      <c r="DA216" s="120"/>
      <c r="DB216" s="120"/>
      <c r="DC216" s="120"/>
      <c r="DD216" s="120"/>
      <c r="DE216" s="120"/>
      <c r="DF216" s="120"/>
      <c r="DG216" s="120"/>
      <c r="DH216" s="120"/>
      <c r="DI216" s="120"/>
      <c r="DJ216" s="120"/>
      <c r="DK216" s="120"/>
      <c r="DL216" s="120"/>
      <c r="DM216" s="120"/>
      <c r="DN216" s="120"/>
      <c r="DO216" s="120"/>
      <c r="DP216" s="120"/>
      <c r="DQ216" s="120"/>
      <c r="DR216" s="120"/>
      <c r="DS216" s="120"/>
      <c r="DT216" s="120"/>
      <c r="DU216" s="120"/>
    </row>
    <row r="217" spans="1:125" s="40" customFormat="1" x14ac:dyDescent="0.25">
      <c r="A217" s="34" t="s">
        <v>155</v>
      </c>
      <c r="B217" s="1"/>
      <c r="C217" s="35">
        <v>50</v>
      </c>
      <c r="D217" s="35"/>
      <c r="E217" s="35"/>
      <c r="F217" s="36">
        <v>4.4000000000000004</v>
      </c>
      <c r="G217" s="38">
        <v>8.3000000000000007</v>
      </c>
      <c r="H217" s="3">
        <v>2</v>
      </c>
      <c r="I217" s="38">
        <v>100</v>
      </c>
      <c r="J217" s="27" t="s">
        <v>156</v>
      </c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</row>
    <row r="218" spans="1:125" s="40" customFormat="1" x14ac:dyDescent="0.25">
      <c r="A218" s="34"/>
      <c r="B218" s="1" t="s">
        <v>157</v>
      </c>
      <c r="C218" s="51"/>
      <c r="D218" s="349">
        <v>56</v>
      </c>
      <c r="E218" s="350">
        <v>36.4</v>
      </c>
      <c r="F218" s="36"/>
      <c r="G218" s="36"/>
      <c r="H218" s="36"/>
      <c r="I218" s="36"/>
      <c r="J218" s="27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</row>
    <row r="219" spans="1:125" s="40" customFormat="1" x14ac:dyDescent="0.25">
      <c r="A219" s="34"/>
      <c r="B219" s="1" t="s">
        <v>60</v>
      </c>
      <c r="C219" s="51"/>
      <c r="D219" s="349">
        <v>9</v>
      </c>
      <c r="E219" s="349">
        <v>9</v>
      </c>
      <c r="F219" s="36"/>
      <c r="G219" s="38"/>
      <c r="H219" s="3"/>
      <c r="I219" s="38"/>
      <c r="J219" s="27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</row>
    <row r="220" spans="1:125" s="40" customFormat="1" x14ac:dyDescent="0.25">
      <c r="A220" s="34"/>
      <c r="B220" s="1" t="s">
        <v>33</v>
      </c>
      <c r="C220" s="51"/>
      <c r="D220" s="35">
        <v>13</v>
      </c>
      <c r="E220" s="97">
        <v>13</v>
      </c>
      <c r="F220" s="36"/>
      <c r="G220" s="38"/>
      <c r="H220" s="3"/>
      <c r="I220" s="38"/>
      <c r="J220" s="27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</row>
    <row r="221" spans="1:125" s="40" customFormat="1" x14ac:dyDescent="0.25">
      <c r="A221" s="34"/>
      <c r="B221" s="1" t="s">
        <v>158</v>
      </c>
      <c r="C221" s="51"/>
      <c r="D221" s="35">
        <v>5</v>
      </c>
      <c r="E221" s="97">
        <v>5</v>
      </c>
      <c r="F221" s="36"/>
      <c r="G221" s="38"/>
      <c r="H221" s="3"/>
      <c r="I221" s="38"/>
      <c r="J221" s="27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</row>
    <row r="222" spans="1:125" s="40" customFormat="1" x14ac:dyDescent="0.25">
      <c r="A222" s="1"/>
      <c r="B222" s="1" t="s">
        <v>61</v>
      </c>
      <c r="C222" s="128"/>
      <c r="D222" s="96"/>
      <c r="E222" s="97">
        <v>62.5</v>
      </c>
      <c r="F222" s="3"/>
      <c r="G222" s="36"/>
      <c r="H222" s="36"/>
      <c r="I222" s="36"/>
      <c r="J222" s="27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</row>
    <row r="223" spans="1:125" s="40" customFormat="1" x14ac:dyDescent="0.25">
      <c r="A223" s="1"/>
      <c r="B223" s="1" t="s">
        <v>55</v>
      </c>
      <c r="C223" s="128"/>
      <c r="D223" s="96">
        <v>0.6</v>
      </c>
      <c r="E223" s="117">
        <v>0.6</v>
      </c>
      <c r="F223" s="36"/>
      <c r="G223" s="36"/>
      <c r="H223" s="36"/>
      <c r="I223" s="36"/>
      <c r="J223" s="27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</row>
    <row r="224" spans="1:125" s="40" customFormat="1" x14ac:dyDescent="0.25">
      <c r="A224" s="34"/>
      <c r="B224" s="1" t="s">
        <v>27</v>
      </c>
      <c r="C224" s="51"/>
      <c r="D224" s="56">
        <v>0.4</v>
      </c>
      <c r="E224" s="97">
        <v>0.4</v>
      </c>
      <c r="F224" s="3"/>
      <c r="G224" s="38"/>
      <c r="H224" s="3"/>
      <c r="I224" s="38"/>
      <c r="J224" s="27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</row>
    <row r="225" spans="1:179" s="351" customFormat="1" x14ac:dyDescent="0.25">
      <c r="A225" s="34" t="s">
        <v>159</v>
      </c>
      <c r="B225" s="1"/>
      <c r="C225" s="51" t="s">
        <v>350</v>
      </c>
      <c r="D225" s="56"/>
      <c r="E225" s="35"/>
      <c r="F225" s="3">
        <v>4.0599999999999996</v>
      </c>
      <c r="G225" s="38">
        <v>3.05</v>
      </c>
      <c r="H225" s="3">
        <v>25</v>
      </c>
      <c r="I225" s="36">
        <v>143.4</v>
      </c>
      <c r="J225" s="27" t="s">
        <v>160</v>
      </c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</row>
    <row r="226" spans="1:179" s="351" customFormat="1" x14ac:dyDescent="0.25">
      <c r="A226" s="34"/>
      <c r="B226" s="1" t="s">
        <v>161</v>
      </c>
      <c r="C226" s="51"/>
      <c r="D226" s="56">
        <v>38.5</v>
      </c>
      <c r="E226" s="35">
        <v>38.5</v>
      </c>
      <c r="F226" s="3"/>
      <c r="G226" s="38"/>
      <c r="H226" s="3"/>
      <c r="I226" s="36"/>
      <c r="J226" s="27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</row>
    <row r="227" spans="1:179" s="351" customFormat="1" x14ac:dyDescent="0.25">
      <c r="A227" s="34"/>
      <c r="B227" s="1" t="s">
        <v>28</v>
      </c>
      <c r="C227" s="51"/>
      <c r="D227" s="56">
        <v>2.2000000000000002</v>
      </c>
      <c r="E227" s="35">
        <v>2.2000000000000002</v>
      </c>
      <c r="F227" s="3"/>
      <c r="G227" s="38"/>
      <c r="H227" s="3"/>
      <c r="I227" s="36"/>
      <c r="J227" s="27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</row>
    <row r="228" spans="1:179" s="351" customFormat="1" x14ac:dyDescent="0.25">
      <c r="A228" s="34"/>
      <c r="B228" s="1" t="s">
        <v>27</v>
      </c>
      <c r="C228" s="51"/>
      <c r="D228" s="56">
        <v>0.4</v>
      </c>
      <c r="E228" s="35">
        <v>0.4</v>
      </c>
      <c r="F228" s="3"/>
      <c r="G228" s="38"/>
      <c r="H228" s="3"/>
      <c r="I228" s="36"/>
      <c r="J228" s="27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</row>
    <row r="229" spans="1:179" s="49" customFormat="1" x14ac:dyDescent="0.25">
      <c r="A229" s="100" t="s">
        <v>162</v>
      </c>
      <c r="B229" s="1"/>
      <c r="C229" s="35">
        <v>150</v>
      </c>
      <c r="D229" s="3"/>
      <c r="E229" s="38"/>
      <c r="F229" s="96">
        <v>0.15</v>
      </c>
      <c r="G229" s="97">
        <v>0.09</v>
      </c>
      <c r="H229" s="98">
        <v>21.5</v>
      </c>
      <c r="I229" s="99">
        <v>87</v>
      </c>
      <c r="J229" s="77" t="s">
        <v>163</v>
      </c>
    </row>
    <row r="230" spans="1:179" s="49" customFormat="1" x14ac:dyDescent="0.25">
      <c r="A230" s="100"/>
      <c r="B230" s="1" t="s">
        <v>164</v>
      </c>
      <c r="C230" s="35"/>
      <c r="D230" s="3">
        <v>15.3</v>
      </c>
      <c r="E230" s="38">
        <v>15</v>
      </c>
      <c r="F230" s="96"/>
      <c r="G230" s="35"/>
      <c r="H230" s="56"/>
      <c r="I230" s="99"/>
      <c r="J230" s="77"/>
    </row>
    <row r="231" spans="1:179" s="49" customFormat="1" x14ac:dyDescent="0.25">
      <c r="A231" s="100"/>
      <c r="B231" s="1" t="s">
        <v>25</v>
      </c>
      <c r="C231" s="35"/>
      <c r="D231" s="3">
        <v>150</v>
      </c>
      <c r="E231" s="38">
        <v>150</v>
      </c>
      <c r="F231" s="96"/>
      <c r="G231" s="35"/>
      <c r="H231" s="56"/>
      <c r="I231" s="99"/>
      <c r="J231" s="77"/>
    </row>
    <row r="232" spans="1:179" s="49" customFormat="1" x14ac:dyDescent="0.25">
      <c r="A232" s="100"/>
      <c r="B232" s="1" t="s">
        <v>74</v>
      </c>
      <c r="C232" s="35"/>
      <c r="D232" s="3">
        <v>4</v>
      </c>
      <c r="E232" s="38">
        <v>4</v>
      </c>
      <c r="F232" s="96"/>
      <c r="G232" s="35"/>
      <c r="H232" s="56"/>
      <c r="I232" s="99"/>
      <c r="J232" s="77"/>
    </row>
    <row r="233" spans="1:179" x14ac:dyDescent="0.25">
      <c r="A233" s="34" t="s">
        <v>75</v>
      </c>
      <c r="C233" s="35">
        <v>30</v>
      </c>
      <c r="D233" s="35">
        <v>30</v>
      </c>
      <c r="E233" s="56">
        <v>30</v>
      </c>
      <c r="F233" s="35">
        <v>1.5</v>
      </c>
      <c r="G233" s="56">
        <v>0.3</v>
      </c>
      <c r="H233" s="35">
        <v>14.3</v>
      </c>
      <c r="I233" s="56">
        <v>66</v>
      </c>
      <c r="J233" s="27"/>
    </row>
    <row r="234" spans="1:179" x14ac:dyDescent="0.25">
      <c r="A234" s="53" t="s">
        <v>39</v>
      </c>
      <c r="B234" s="54"/>
      <c r="C234" s="55">
        <v>530</v>
      </c>
      <c r="D234" s="55"/>
      <c r="E234" s="352"/>
      <c r="F234" s="31">
        <f>SUM(F202:F233)</f>
        <v>14.409999999999998</v>
      </c>
      <c r="G234" s="31">
        <f>SUM(G202:G233)</f>
        <v>15.64</v>
      </c>
      <c r="H234" s="31">
        <f>SUM(H202:H233)</f>
        <v>75.430000000000007</v>
      </c>
      <c r="I234" s="31">
        <f>SUM(I202:I233)</f>
        <v>499.51</v>
      </c>
      <c r="J234" s="33"/>
    </row>
    <row r="235" spans="1:179" x14ac:dyDescent="0.25">
      <c r="A235" s="58"/>
      <c r="B235" s="59" t="s">
        <v>76</v>
      </c>
      <c r="C235" s="60"/>
      <c r="D235" s="60"/>
      <c r="E235" s="353"/>
      <c r="F235" s="15"/>
      <c r="G235" s="16"/>
      <c r="H235" s="15"/>
      <c r="I235" s="16"/>
      <c r="J235" s="18"/>
    </row>
    <row r="236" spans="1:179" s="354" customFormat="1" x14ac:dyDescent="0.25">
      <c r="A236" s="34" t="s">
        <v>168</v>
      </c>
      <c r="B236" s="1"/>
      <c r="C236" s="35">
        <v>40</v>
      </c>
      <c r="D236" s="3"/>
      <c r="E236" s="38"/>
      <c r="F236" s="38">
        <v>2.84</v>
      </c>
      <c r="G236" s="3">
        <v>4.7300000000000004</v>
      </c>
      <c r="H236" s="38">
        <v>24.08</v>
      </c>
      <c r="I236" s="3">
        <v>150.4</v>
      </c>
      <c r="J236" s="27" t="s">
        <v>169</v>
      </c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  <c r="AM236" s="49"/>
      <c r="AN236" s="49"/>
      <c r="AO236" s="49"/>
      <c r="AP236" s="49"/>
      <c r="AQ236" s="49"/>
      <c r="AR236" s="49"/>
      <c r="AS236" s="49"/>
      <c r="AT236" s="49"/>
      <c r="AU236" s="49"/>
      <c r="AV236" s="49"/>
      <c r="AW236" s="49"/>
      <c r="AX236" s="49"/>
      <c r="AY236" s="49"/>
      <c r="AZ236" s="49"/>
      <c r="BA236" s="49"/>
      <c r="BB236" s="49"/>
      <c r="BC236" s="49"/>
      <c r="BD236" s="49"/>
      <c r="BE236" s="49"/>
      <c r="BF236" s="49"/>
      <c r="BG236" s="49"/>
      <c r="BH236" s="49"/>
      <c r="BI236" s="49"/>
      <c r="BJ236" s="49"/>
      <c r="BK236" s="49"/>
      <c r="BL236" s="49"/>
      <c r="BM236" s="49"/>
      <c r="BN236" s="49"/>
      <c r="BO236" s="49"/>
      <c r="BP236" s="49"/>
      <c r="BQ236" s="49"/>
      <c r="BR236" s="49"/>
      <c r="BS236" s="49"/>
      <c r="BT236" s="49"/>
      <c r="BU236" s="49"/>
      <c r="BV236" s="49"/>
      <c r="BW236" s="49"/>
      <c r="BX236" s="49"/>
      <c r="BY236" s="49"/>
      <c r="BZ236" s="49"/>
      <c r="CA236" s="49"/>
      <c r="CB236" s="49"/>
      <c r="CC236" s="49"/>
      <c r="CD236" s="49"/>
      <c r="CE236" s="49"/>
      <c r="CF236" s="49"/>
      <c r="CG236" s="49"/>
      <c r="CH236" s="49"/>
      <c r="CI236" s="49"/>
      <c r="CJ236" s="49"/>
      <c r="CK236" s="49"/>
      <c r="CL236" s="49"/>
      <c r="CM236" s="49"/>
      <c r="CN236" s="49"/>
      <c r="CO236" s="49"/>
      <c r="CP236" s="49"/>
      <c r="CQ236" s="49"/>
      <c r="CR236" s="49"/>
      <c r="CS236" s="49"/>
      <c r="CT236" s="49"/>
      <c r="CU236" s="49"/>
      <c r="CV236" s="49"/>
      <c r="CW236" s="49"/>
      <c r="CX236" s="49"/>
      <c r="CY236" s="49"/>
      <c r="CZ236" s="49"/>
      <c r="DA236" s="49"/>
      <c r="DB236" s="49"/>
      <c r="DC236" s="49"/>
      <c r="DD236" s="49"/>
      <c r="DE236" s="49"/>
      <c r="DF236" s="49"/>
      <c r="DG236" s="49"/>
      <c r="DH236" s="49"/>
      <c r="DI236" s="49"/>
      <c r="DJ236" s="49"/>
      <c r="DK236" s="49"/>
      <c r="DL236" s="49"/>
      <c r="DM236" s="49"/>
      <c r="DN236" s="49"/>
      <c r="DO236" s="49"/>
      <c r="DP236" s="49"/>
      <c r="DQ236" s="49"/>
      <c r="DR236" s="49"/>
      <c r="DS236" s="49"/>
      <c r="DT236" s="49"/>
      <c r="DU236" s="49"/>
      <c r="DV236" s="49"/>
      <c r="DW236" s="49"/>
      <c r="DX236" s="49"/>
      <c r="DY236" s="49"/>
      <c r="DZ236" s="49"/>
      <c r="EA236" s="49"/>
      <c r="EB236" s="49"/>
      <c r="EC236" s="49"/>
      <c r="ED236" s="49"/>
      <c r="EE236" s="49"/>
      <c r="EF236" s="49"/>
      <c r="EG236" s="49"/>
      <c r="EH236" s="49"/>
      <c r="EI236" s="49"/>
      <c r="EJ236" s="49"/>
      <c r="EK236" s="49"/>
      <c r="EL236" s="49"/>
      <c r="EM236" s="49"/>
      <c r="EN236" s="49"/>
      <c r="EO236" s="49"/>
      <c r="EP236" s="49"/>
      <c r="EQ236" s="49"/>
      <c r="ER236" s="49"/>
      <c r="ES236" s="49"/>
      <c r="ET236" s="49"/>
      <c r="EU236" s="49"/>
      <c r="EV236" s="49"/>
      <c r="EW236" s="49"/>
      <c r="EX236" s="49"/>
      <c r="EY236" s="49"/>
      <c r="EZ236" s="49"/>
      <c r="FA236" s="49"/>
      <c r="FB236" s="49"/>
      <c r="FC236" s="49"/>
      <c r="FD236" s="49"/>
      <c r="FE236" s="49"/>
      <c r="FF236" s="49"/>
      <c r="FG236" s="49"/>
      <c r="FH236" s="49"/>
      <c r="FI236" s="49"/>
      <c r="FJ236" s="49"/>
      <c r="FK236" s="49"/>
      <c r="FL236" s="49"/>
      <c r="FM236" s="49"/>
      <c r="FN236" s="49"/>
      <c r="FO236" s="49"/>
      <c r="FP236" s="49"/>
      <c r="FQ236" s="49"/>
      <c r="FR236" s="49"/>
      <c r="FS236" s="49"/>
      <c r="FT236" s="49"/>
      <c r="FU236" s="49"/>
      <c r="FV236" s="49"/>
      <c r="FW236" s="49"/>
    </row>
    <row r="237" spans="1:179" s="354" customFormat="1" x14ac:dyDescent="0.25">
      <c r="A237" s="34"/>
      <c r="B237" s="1" t="s">
        <v>63</v>
      </c>
      <c r="C237" s="35"/>
      <c r="D237" s="3">
        <v>25.2</v>
      </c>
      <c r="E237" s="38">
        <v>25.2</v>
      </c>
      <c r="F237" s="38"/>
      <c r="G237" s="3"/>
      <c r="H237" s="38"/>
      <c r="I237" s="3"/>
      <c r="J237" s="27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  <c r="AM237" s="49"/>
      <c r="AN237" s="49"/>
      <c r="AO237" s="49"/>
      <c r="AP237" s="49"/>
      <c r="AQ237" s="49"/>
      <c r="AR237" s="49"/>
      <c r="AS237" s="49"/>
      <c r="AT237" s="49"/>
      <c r="AU237" s="49"/>
      <c r="AV237" s="49"/>
      <c r="AW237" s="49"/>
      <c r="AX237" s="49"/>
      <c r="AY237" s="49"/>
      <c r="AZ237" s="49"/>
      <c r="BA237" s="49"/>
      <c r="BB237" s="49"/>
      <c r="BC237" s="49"/>
      <c r="BD237" s="49"/>
      <c r="BE237" s="49"/>
      <c r="BF237" s="49"/>
      <c r="BG237" s="49"/>
      <c r="BH237" s="49"/>
      <c r="BI237" s="49"/>
      <c r="BJ237" s="49"/>
      <c r="BK237" s="49"/>
      <c r="BL237" s="49"/>
      <c r="BM237" s="49"/>
      <c r="BN237" s="49"/>
      <c r="BO237" s="49"/>
      <c r="BP237" s="49"/>
      <c r="BQ237" s="49"/>
      <c r="BR237" s="49"/>
      <c r="BS237" s="49"/>
      <c r="BT237" s="49"/>
      <c r="BU237" s="49"/>
      <c r="BV237" s="49"/>
      <c r="BW237" s="49"/>
      <c r="BX237" s="49"/>
      <c r="BY237" s="49"/>
      <c r="BZ237" s="49"/>
      <c r="CA237" s="49"/>
      <c r="CB237" s="49"/>
      <c r="CC237" s="49"/>
      <c r="CD237" s="49"/>
      <c r="CE237" s="49"/>
      <c r="CF237" s="49"/>
      <c r="CG237" s="49"/>
      <c r="CH237" s="49"/>
      <c r="CI237" s="49"/>
      <c r="CJ237" s="49"/>
      <c r="CK237" s="49"/>
      <c r="CL237" s="49"/>
      <c r="CM237" s="49"/>
      <c r="CN237" s="49"/>
      <c r="CO237" s="49"/>
      <c r="CP237" s="49"/>
      <c r="CQ237" s="49"/>
      <c r="CR237" s="49"/>
      <c r="CS237" s="49"/>
      <c r="CT237" s="49"/>
      <c r="CU237" s="49"/>
      <c r="CV237" s="49"/>
      <c r="CW237" s="49"/>
      <c r="CX237" s="49"/>
      <c r="CY237" s="49"/>
      <c r="CZ237" s="49"/>
      <c r="DA237" s="49"/>
      <c r="DB237" s="49"/>
      <c r="DC237" s="49"/>
      <c r="DD237" s="49"/>
      <c r="DE237" s="49"/>
      <c r="DF237" s="49"/>
      <c r="DG237" s="49"/>
      <c r="DH237" s="49"/>
      <c r="DI237" s="49"/>
      <c r="DJ237" s="49"/>
      <c r="DK237" s="49"/>
      <c r="DL237" s="49"/>
      <c r="DM237" s="49"/>
      <c r="DN237" s="49"/>
      <c r="DO237" s="49"/>
      <c r="DP237" s="49"/>
      <c r="DQ237" s="49"/>
      <c r="DR237" s="49"/>
      <c r="DS237" s="49"/>
      <c r="DT237" s="49"/>
      <c r="DU237" s="49"/>
      <c r="DV237" s="49"/>
      <c r="DW237" s="49"/>
      <c r="DX237" s="49"/>
      <c r="DY237" s="49"/>
      <c r="DZ237" s="49"/>
      <c r="EA237" s="49"/>
      <c r="EB237" s="49"/>
      <c r="EC237" s="49"/>
      <c r="ED237" s="49"/>
      <c r="EE237" s="49"/>
      <c r="EF237" s="49"/>
      <c r="EG237" s="49"/>
      <c r="EH237" s="49"/>
      <c r="EI237" s="49"/>
      <c r="EJ237" s="49"/>
      <c r="EK237" s="49"/>
      <c r="EL237" s="49"/>
      <c r="EM237" s="49"/>
      <c r="EN237" s="49"/>
      <c r="EO237" s="49"/>
      <c r="EP237" s="49"/>
      <c r="EQ237" s="49"/>
      <c r="ER237" s="49"/>
      <c r="ES237" s="49"/>
      <c r="ET237" s="49"/>
      <c r="EU237" s="49"/>
      <c r="EV237" s="49"/>
      <c r="EW237" s="49"/>
      <c r="EX237" s="49"/>
      <c r="EY237" s="49"/>
      <c r="EZ237" s="49"/>
      <c r="FA237" s="49"/>
      <c r="FB237" s="49"/>
      <c r="FC237" s="49"/>
      <c r="FD237" s="49"/>
      <c r="FE237" s="49"/>
      <c r="FF237" s="49"/>
      <c r="FG237" s="49"/>
      <c r="FH237" s="49"/>
      <c r="FI237" s="49"/>
      <c r="FJ237" s="49"/>
      <c r="FK237" s="49"/>
      <c r="FL237" s="49"/>
      <c r="FM237" s="49"/>
      <c r="FN237" s="49"/>
      <c r="FO237" s="49"/>
      <c r="FP237" s="49"/>
      <c r="FQ237" s="49"/>
      <c r="FR237" s="49"/>
      <c r="FS237" s="49"/>
      <c r="FT237" s="49"/>
      <c r="FU237" s="49"/>
      <c r="FV237" s="49"/>
      <c r="FW237" s="49"/>
    </row>
    <row r="238" spans="1:179" s="354" customFormat="1" x14ac:dyDescent="0.25">
      <c r="A238" s="34"/>
      <c r="B238" s="1" t="s">
        <v>74</v>
      </c>
      <c r="C238" s="35"/>
      <c r="D238" s="3">
        <v>4.8</v>
      </c>
      <c r="E238" s="38">
        <v>4.8</v>
      </c>
      <c r="F238" s="38"/>
      <c r="G238" s="38"/>
      <c r="H238" s="38"/>
      <c r="I238" s="36"/>
      <c r="J238" s="27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L238" s="49"/>
      <c r="AM238" s="49"/>
      <c r="AN238" s="49"/>
      <c r="AO238" s="49"/>
      <c r="AP238" s="49"/>
      <c r="AQ238" s="49"/>
      <c r="AR238" s="49"/>
      <c r="AS238" s="49"/>
      <c r="AT238" s="49"/>
      <c r="AU238" s="49"/>
      <c r="AV238" s="49"/>
      <c r="AW238" s="49"/>
      <c r="AX238" s="49"/>
      <c r="AY238" s="49"/>
      <c r="AZ238" s="49"/>
      <c r="BA238" s="49"/>
      <c r="BB238" s="49"/>
      <c r="BC238" s="49"/>
      <c r="BD238" s="49"/>
      <c r="BE238" s="49"/>
      <c r="BF238" s="49"/>
      <c r="BG238" s="49"/>
      <c r="BH238" s="49"/>
      <c r="BI238" s="49"/>
      <c r="BJ238" s="49"/>
      <c r="BK238" s="49"/>
      <c r="BL238" s="49"/>
      <c r="BM238" s="49"/>
      <c r="BN238" s="49"/>
      <c r="BO238" s="49"/>
      <c r="BP238" s="49"/>
      <c r="BQ238" s="49"/>
      <c r="BR238" s="49"/>
      <c r="BS238" s="49"/>
      <c r="BT238" s="49"/>
      <c r="BU238" s="49"/>
      <c r="BV238" s="49"/>
      <c r="BW238" s="49"/>
      <c r="BX238" s="49"/>
      <c r="BY238" s="49"/>
      <c r="BZ238" s="49"/>
      <c r="CA238" s="49"/>
      <c r="CB238" s="49"/>
      <c r="CC238" s="49"/>
      <c r="CD238" s="49"/>
      <c r="CE238" s="49"/>
      <c r="CF238" s="49"/>
      <c r="CG238" s="49"/>
      <c r="CH238" s="49"/>
      <c r="CI238" s="49"/>
      <c r="CJ238" s="49"/>
      <c r="CK238" s="49"/>
      <c r="CL238" s="49"/>
      <c r="CM238" s="49"/>
      <c r="CN238" s="49"/>
      <c r="CO238" s="49"/>
      <c r="CP238" s="49"/>
      <c r="CQ238" s="49"/>
      <c r="CR238" s="49"/>
      <c r="CS238" s="49"/>
      <c r="CT238" s="49"/>
      <c r="CU238" s="49"/>
      <c r="CV238" s="49"/>
      <c r="CW238" s="49"/>
      <c r="CX238" s="49"/>
      <c r="CY238" s="49"/>
      <c r="CZ238" s="49"/>
      <c r="DA238" s="49"/>
      <c r="DB238" s="49"/>
      <c r="DC238" s="49"/>
      <c r="DD238" s="49"/>
      <c r="DE238" s="49"/>
      <c r="DF238" s="49"/>
      <c r="DG238" s="49"/>
      <c r="DH238" s="49"/>
      <c r="DI238" s="49"/>
      <c r="DJ238" s="49"/>
      <c r="DK238" s="49"/>
      <c r="DL238" s="49"/>
      <c r="DM238" s="49"/>
      <c r="DN238" s="49"/>
      <c r="DO238" s="49"/>
      <c r="DP238" s="49"/>
      <c r="DQ238" s="49"/>
      <c r="DR238" s="49"/>
      <c r="DS238" s="49"/>
      <c r="DT238" s="49"/>
      <c r="DU238" s="49"/>
      <c r="DV238" s="49"/>
      <c r="DW238" s="49"/>
      <c r="DX238" s="49"/>
      <c r="DY238" s="49"/>
      <c r="DZ238" s="49"/>
      <c r="EA238" s="49"/>
      <c r="EB238" s="49"/>
      <c r="EC238" s="49"/>
      <c r="ED238" s="49"/>
      <c r="EE238" s="49"/>
      <c r="EF238" s="49"/>
      <c r="EG238" s="49"/>
      <c r="EH238" s="49"/>
      <c r="EI238" s="49"/>
      <c r="EJ238" s="49"/>
      <c r="EK238" s="49"/>
      <c r="EL238" s="49"/>
      <c r="EM238" s="49"/>
      <c r="EN238" s="49"/>
      <c r="EO238" s="49"/>
      <c r="EP238" s="49"/>
      <c r="EQ238" s="49"/>
      <c r="ER238" s="49"/>
      <c r="ES238" s="49"/>
      <c r="ET238" s="49"/>
      <c r="EU238" s="49"/>
      <c r="EV238" s="49"/>
      <c r="EW238" s="49"/>
      <c r="EX238" s="49"/>
      <c r="EY238" s="49"/>
      <c r="EZ238" s="49"/>
      <c r="FA238" s="49"/>
      <c r="FB238" s="49"/>
      <c r="FC238" s="49"/>
      <c r="FD238" s="49"/>
      <c r="FE238" s="49"/>
      <c r="FF238" s="49"/>
      <c r="FG238" s="49"/>
      <c r="FH238" s="49"/>
      <c r="FI238" s="49"/>
      <c r="FJ238" s="49"/>
      <c r="FK238" s="49"/>
      <c r="FL238" s="49"/>
      <c r="FM238" s="49"/>
      <c r="FN238" s="49"/>
      <c r="FO238" s="49"/>
      <c r="FP238" s="49"/>
      <c r="FQ238" s="49"/>
      <c r="FR238" s="49"/>
      <c r="FS238" s="49"/>
      <c r="FT238" s="49"/>
      <c r="FU238" s="49"/>
      <c r="FV238" s="49"/>
      <c r="FW238" s="49"/>
    </row>
    <row r="239" spans="1:179" s="354" customFormat="1" x14ac:dyDescent="0.25">
      <c r="A239" s="34"/>
      <c r="B239" s="1" t="s">
        <v>28</v>
      </c>
      <c r="C239" s="35"/>
      <c r="D239" s="3">
        <v>5.2</v>
      </c>
      <c r="E239" s="38">
        <v>5.2</v>
      </c>
      <c r="F239" s="38"/>
      <c r="G239" s="3"/>
      <c r="H239" s="38"/>
      <c r="I239" s="3"/>
      <c r="J239" s="27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  <c r="AM239" s="49"/>
      <c r="AN239" s="49"/>
      <c r="AO239" s="49"/>
      <c r="AP239" s="49"/>
      <c r="AQ239" s="49"/>
      <c r="AR239" s="49"/>
      <c r="AS239" s="49"/>
      <c r="AT239" s="49"/>
      <c r="AU239" s="49"/>
      <c r="AV239" s="49"/>
      <c r="AW239" s="49"/>
      <c r="AX239" s="49"/>
      <c r="AY239" s="49"/>
      <c r="AZ239" s="49"/>
      <c r="BA239" s="49"/>
      <c r="BB239" s="49"/>
      <c r="BC239" s="49"/>
      <c r="BD239" s="49"/>
      <c r="BE239" s="49"/>
      <c r="BF239" s="49"/>
      <c r="BG239" s="49"/>
      <c r="BH239" s="49"/>
      <c r="BI239" s="49"/>
      <c r="BJ239" s="49"/>
      <c r="BK239" s="49"/>
      <c r="BL239" s="49"/>
      <c r="BM239" s="49"/>
      <c r="BN239" s="49"/>
      <c r="BO239" s="49"/>
      <c r="BP239" s="49"/>
      <c r="BQ239" s="49"/>
      <c r="BR239" s="49"/>
      <c r="BS239" s="49"/>
      <c r="BT239" s="49"/>
      <c r="BU239" s="49"/>
      <c r="BV239" s="49"/>
      <c r="BW239" s="49"/>
      <c r="BX239" s="49"/>
      <c r="BY239" s="49"/>
      <c r="BZ239" s="49"/>
      <c r="CA239" s="49"/>
      <c r="CB239" s="49"/>
      <c r="CC239" s="49"/>
      <c r="CD239" s="49"/>
      <c r="CE239" s="49"/>
      <c r="CF239" s="49"/>
      <c r="CG239" s="49"/>
      <c r="CH239" s="49"/>
      <c r="CI239" s="49"/>
      <c r="CJ239" s="49"/>
      <c r="CK239" s="49"/>
      <c r="CL239" s="49"/>
      <c r="CM239" s="49"/>
      <c r="CN239" s="49"/>
      <c r="CO239" s="49"/>
      <c r="CP239" s="49"/>
      <c r="CQ239" s="49"/>
      <c r="CR239" s="49"/>
      <c r="CS239" s="49"/>
      <c r="CT239" s="49"/>
      <c r="CU239" s="49"/>
      <c r="CV239" s="49"/>
      <c r="CW239" s="49"/>
      <c r="CX239" s="49"/>
      <c r="CY239" s="49"/>
      <c r="CZ239" s="49"/>
      <c r="DA239" s="49"/>
      <c r="DB239" s="49"/>
      <c r="DC239" s="49"/>
      <c r="DD239" s="49"/>
      <c r="DE239" s="49"/>
      <c r="DF239" s="49"/>
      <c r="DG239" s="49"/>
      <c r="DH239" s="49"/>
      <c r="DI239" s="49"/>
      <c r="DJ239" s="49"/>
      <c r="DK239" s="49"/>
      <c r="DL239" s="49"/>
      <c r="DM239" s="49"/>
      <c r="DN239" s="49"/>
      <c r="DO239" s="49"/>
      <c r="DP239" s="49"/>
      <c r="DQ239" s="49"/>
      <c r="DR239" s="49"/>
      <c r="DS239" s="49"/>
      <c r="DT239" s="49"/>
      <c r="DU239" s="49"/>
      <c r="DV239" s="49"/>
      <c r="DW239" s="49"/>
      <c r="DX239" s="49"/>
      <c r="DY239" s="49"/>
      <c r="DZ239" s="49"/>
      <c r="EA239" s="49"/>
      <c r="EB239" s="49"/>
      <c r="EC239" s="49"/>
      <c r="ED239" s="49"/>
      <c r="EE239" s="49"/>
      <c r="EF239" s="49"/>
      <c r="EG239" s="49"/>
      <c r="EH239" s="49"/>
      <c r="EI239" s="49"/>
      <c r="EJ239" s="49"/>
      <c r="EK239" s="49"/>
      <c r="EL239" s="49"/>
      <c r="EM239" s="49"/>
      <c r="EN239" s="49"/>
      <c r="EO239" s="49"/>
      <c r="EP239" s="49"/>
      <c r="EQ239" s="49"/>
      <c r="ER239" s="49"/>
      <c r="ES239" s="49"/>
      <c r="ET239" s="49"/>
      <c r="EU239" s="49"/>
      <c r="EV239" s="49"/>
      <c r="EW239" s="49"/>
      <c r="EX239" s="49"/>
      <c r="EY239" s="49"/>
      <c r="EZ239" s="49"/>
      <c r="FA239" s="49"/>
      <c r="FB239" s="49"/>
      <c r="FC239" s="49"/>
      <c r="FD239" s="49"/>
      <c r="FE239" s="49"/>
      <c r="FF239" s="49"/>
      <c r="FG239" s="49"/>
      <c r="FH239" s="49"/>
      <c r="FI239" s="49"/>
      <c r="FJ239" s="49"/>
      <c r="FK239" s="49"/>
      <c r="FL239" s="49"/>
      <c r="FM239" s="49"/>
      <c r="FN239" s="49"/>
      <c r="FO239" s="49"/>
      <c r="FP239" s="49"/>
      <c r="FQ239" s="49"/>
      <c r="FR239" s="49"/>
      <c r="FS239" s="49"/>
      <c r="FT239" s="49"/>
      <c r="FU239" s="49"/>
      <c r="FV239" s="49"/>
      <c r="FW239" s="49"/>
    </row>
    <row r="240" spans="1:179" s="40" customFormat="1" x14ac:dyDescent="0.25">
      <c r="A240" s="34"/>
      <c r="B240" s="1" t="s">
        <v>79</v>
      </c>
      <c r="C240" s="35"/>
      <c r="D240" s="3">
        <v>0.2</v>
      </c>
      <c r="E240" s="38">
        <v>0.2</v>
      </c>
      <c r="F240" s="38"/>
      <c r="G240" s="3"/>
      <c r="H240" s="38"/>
      <c r="I240" s="3"/>
      <c r="J240" s="27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</row>
    <row r="241" spans="1:125" s="40" customFormat="1" x14ac:dyDescent="0.25">
      <c r="A241" s="34"/>
      <c r="B241" s="1" t="s">
        <v>27</v>
      </c>
      <c r="C241" s="35"/>
      <c r="D241" s="3">
        <v>0.2</v>
      </c>
      <c r="E241" s="38">
        <v>0.2</v>
      </c>
      <c r="F241" s="38"/>
      <c r="G241" s="3"/>
      <c r="H241" s="38"/>
      <c r="I241" s="3"/>
      <c r="J241" s="27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</row>
    <row r="242" spans="1:125" s="40" customFormat="1" x14ac:dyDescent="0.25">
      <c r="A242" s="1"/>
      <c r="B242" s="1" t="s">
        <v>25</v>
      </c>
      <c r="C242" s="35"/>
      <c r="D242" s="3">
        <v>12</v>
      </c>
      <c r="E242" s="36">
        <v>12</v>
      </c>
      <c r="F242" s="38"/>
      <c r="G242" s="3"/>
      <c r="H242" s="38"/>
      <c r="I242" s="3"/>
      <c r="J242" s="77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</row>
    <row r="243" spans="1:125" s="40" customFormat="1" x14ac:dyDescent="0.25">
      <c r="A243" s="1"/>
      <c r="B243" s="1" t="s">
        <v>432</v>
      </c>
      <c r="C243" s="35"/>
      <c r="D243" s="3"/>
      <c r="E243" s="36"/>
      <c r="F243" s="38"/>
      <c r="G243" s="3"/>
      <c r="H243" s="38"/>
      <c r="I243" s="3"/>
      <c r="J243" s="77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</row>
    <row r="244" spans="1:125" s="40" customFormat="1" x14ac:dyDescent="0.25">
      <c r="A244" s="1"/>
      <c r="B244" s="1" t="s">
        <v>28</v>
      </c>
      <c r="C244" s="35"/>
      <c r="D244" s="3">
        <v>0.8</v>
      </c>
      <c r="E244" s="36">
        <v>0.8</v>
      </c>
      <c r="F244" s="38"/>
      <c r="G244" s="3"/>
      <c r="H244" s="38"/>
      <c r="I244" s="3"/>
      <c r="J244" s="77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</row>
    <row r="245" spans="1:125" s="40" customFormat="1" x14ac:dyDescent="0.25">
      <c r="A245" s="1"/>
      <c r="B245" s="1" t="s">
        <v>171</v>
      </c>
      <c r="C245" s="35"/>
      <c r="D245" s="3">
        <v>0.8</v>
      </c>
      <c r="E245" s="36">
        <v>0.8</v>
      </c>
      <c r="F245" s="38"/>
      <c r="G245" s="3"/>
      <c r="H245" s="38"/>
      <c r="I245" s="3"/>
      <c r="J245" s="77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</row>
    <row r="246" spans="1:125" s="40" customFormat="1" x14ac:dyDescent="0.25">
      <c r="A246" s="1"/>
      <c r="B246" s="1" t="s">
        <v>55</v>
      </c>
      <c r="C246" s="35"/>
      <c r="D246" s="3">
        <v>0.08</v>
      </c>
      <c r="E246" s="36">
        <v>0.08</v>
      </c>
      <c r="F246" s="38"/>
      <c r="G246" s="3"/>
      <c r="H246" s="38"/>
      <c r="I246" s="3"/>
      <c r="J246" s="77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</row>
    <row r="247" spans="1:125" x14ac:dyDescent="0.25">
      <c r="A247" s="43" t="s">
        <v>165</v>
      </c>
      <c r="B247" s="5"/>
      <c r="C247" s="44">
        <v>100</v>
      </c>
      <c r="D247" s="118"/>
      <c r="E247" s="44"/>
      <c r="F247" s="48">
        <v>2.9</v>
      </c>
      <c r="G247" s="48">
        <v>2.5</v>
      </c>
      <c r="H247" s="48">
        <v>4.2</v>
      </c>
      <c r="I247" s="48">
        <v>55.6</v>
      </c>
      <c r="J247" s="27" t="s">
        <v>83</v>
      </c>
    </row>
    <row r="248" spans="1:125" x14ac:dyDescent="0.25">
      <c r="A248" s="43"/>
      <c r="B248" s="5" t="s">
        <v>167</v>
      </c>
      <c r="C248" s="44"/>
      <c r="D248" s="118">
        <v>103.64</v>
      </c>
      <c r="E248" s="44">
        <v>100</v>
      </c>
      <c r="F248" s="48"/>
      <c r="G248" s="9"/>
      <c r="H248" s="48"/>
      <c r="I248" s="9"/>
      <c r="J248" s="27"/>
    </row>
    <row r="249" spans="1:125" s="40" customFormat="1" x14ac:dyDescent="0.25">
      <c r="A249" s="34" t="s">
        <v>172</v>
      </c>
      <c r="B249" s="1"/>
      <c r="C249" s="35" t="s">
        <v>351</v>
      </c>
      <c r="D249" s="3"/>
      <c r="E249" s="38"/>
      <c r="F249" s="36">
        <v>2.5</v>
      </c>
      <c r="G249" s="38">
        <v>2.2999999999999998</v>
      </c>
      <c r="H249" s="3">
        <v>0.15</v>
      </c>
      <c r="I249" s="36">
        <v>31.5</v>
      </c>
      <c r="J249" s="27" t="s">
        <v>173</v>
      </c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</row>
    <row r="250" spans="1:125" s="40" customFormat="1" x14ac:dyDescent="0.25">
      <c r="A250" s="34"/>
      <c r="B250" s="1" t="s">
        <v>80</v>
      </c>
      <c r="C250" s="35"/>
      <c r="D250" s="3">
        <v>24</v>
      </c>
      <c r="E250" s="38">
        <v>24</v>
      </c>
      <c r="F250" s="36"/>
      <c r="G250" s="38"/>
      <c r="H250" s="3"/>
      <c r="I250" s="36"/>
      <c r="J250" s="27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</row>
    <row r="251" spans="1:125" s="130" customFormat="1" ht="17.25" customHeight="1" x14ac:dyDescent="0.25">
      <c r="A251" s="43" t="s">
        <v>174</v>
      </c>
      <c r="B251" s="5"/>
      <c r="C251" s="10">
        <v>110</v>
      </c>
      <c r="D251" s="44"/>
      <c r="E251" s="10"/>
      <c r="F251" s="44">
        <v>2.75</v>
      </c>
      <c r="G251" s="10">
        <v>4.4800000000000004</v>
      </c>
      <c r="H251" s="44">
        <v>20</v>
      </c>
      <c r="I251" s="93">
        <v>131</v>
      </c>
      <c r="J251" s="94" t="s">
        <v>175</v>
      </c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</row>
    <row r="252" spans="1:125" s="130" customFormat="1" x14ac:dyDescent="0.25">
      <c r="A252" s="131"/>
      <c r="B252" s="132" t="s">
        <v>114</v>
      </c>
      <c r="C252" s="133"/>
      <c r="D252" s="350">
        <v>171.4</v>
      </c>
      <c r="E252" s="355">
        <v>137.12</v>
      </c>
      <c r="F252" s="86"/>
      <c r="G252" s="87"/>
      <c r="H252" s="88"/>
      <c r="I252" s="89"/>
      <c r="J252" s="90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</row>
    <row r="253" spans="1:125" s="130" customFormat="1" x14ac:dyDescent="0.25">
      <c r="A253" s="43"/>
      <c r="B253" s="5" t="s">
        <v>53</v>
      </c>
      <c r="C253" s="44"/>
      <c r="D253" s="350">
        <v>10.9</v>
      </c>
      <c r="E253" s="356">
        <v>9.1560000000000006</v>
      </c>
      <c r="F253" s="47"/>
      <c r="G253" s="50"/>
      <c r="H253" s="10"/>
      <c r="I253" s="135"/>
      <c r="J253" s="94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</row>
    <row r="254" spans="1:125" s="130" customFormat="1" x14ac:dyDescent="0.25">
      <c r="A254" s="43"/>
      <c r="B254" s="5" t="s">
        <v>52</v>
      </c>
      <c r="C254" s="44"/>
      <c r="D254" s="356">
        <v>16.279</v>
      </c>
      <c r="E254" s="355">
        <v>12.24</v>
      </c>
      <c r="F254" s="47"/>
      <c r="G254" s="50"/>
      <c r="H254" s="10"/>
      <c r="I254" s="135"/>
      <c r="J254" s="94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</row>
    <row r="255" spans="1:125" s="130" customFormat="1" x14ac:dyDescent="0.25">
      <c r="A255" s="43"/>
      <c r="B255" s="5" t="s">
        <v>63</v>
      </c>
      <c r="C255" s="50"/>
      <c r="D255" s="355">
        <v>1.32</v>
      </c>
      <c r="E255" s="355">
        <v>1.32</v>
      </c>
      <c r="F255" s="47"/>
      <c r="G255" s="50"/>
      <c r="H255" s="10"/>
      <c r="I255" s="135"/>
      <c r="J255" s="94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</row>
    <row r="256" spans="1:125" s="130" customFormat="1" x14ac:dyDescent="0.25">
      <c r="A256" s="43"/>
      <c r="B256" s="5" t="s">
        <v>28</v>
      </c>
      <c r="C256" s="50"/>
      <c r="D256" s="350">
        <v>3.6</v>
      </c>
      <c r="E256" s="350">
        <v>3.6</v>
      </c>
      <c r="F256" s="47"/>
      <c r="G256" s="50"/>
      <c r="H256" s="10"/>
      <c r="I256" s="135"/>
      <c r="J256" s="94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</row>
    <row r="257" spans="1:179" s="130" customFormat="1" x14ac:dyDescent="0.25">
      <c r="A257" s="43"/>
      <c r="B257" s="5" t="s">
        <v>74</v>
      </c>
      <c r="C257" s="50"/>
      <c r="D257" s="350">
        <v>3.3</v>
      </c>
      <c r="E257" s="350">
        <v>3.3</v>
      </c>
      <c r="F257" s="47"/>
      <c r="G257" s="44"/>
      <c r="H257" s="10"/>
      <c r="I257" s="135"/>
      <c r="J257" s="94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</row>
    <row r="258" spans="1:179" s="130" customFormat="1" x14ac:dyDescent="0.25">
      <c r="A258" s="43"/>
      <c r="B258" s="5" t="s">
        <v>116</v>
      </c>
      <c r="C258" s="50"/>
      <c r="D258" s="355">
        <v>5.13</v>
      </c>
      <c r="E258" s="355">
        <v>5.13</v>
      </c>
      <c r="F258" s="47"/>
      <c r="G258" s="44"/>
      <c r="H258" s="10"/>
      <c r="I258" s="135"/>
      <c r="J258" s="94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</row>
    <row r="259" spans="1:179" s="130" customFormat="1" x14ac:dyDescent="0.25">
      <c r="A259" s="43"/>
      <c r="B259" s="5" t="s">
        <v>66</v>
      </c>
      <c r="C259" s="50"/>
      <c r="D259" s="350">
        <v>0.7</v>
      </c>
      <c r="E259" s="350">
        <v>0.7</v>
      </c>
      <c r="F259" s="47"/>
      <c r="G259" s="44"/>
      <c r="H259" s="10"/>
      <c r="I259" s="135"/>
      <c r="J259" s="94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</row>
    <row r="260" spans="1:179" s="40" customFormat="1" x14ac:dyDescent="0.25">
      <c r="A260" s="34" t="s">
        <v>176</v>
      </c>
      <c r="B260" s="1"/>
      <c r="C260" s="35" t="s">
        <v>352</v>
      </c>
      <c r="D260" s="56"/>
      <c r="E260" s="35"/>
      <c r="F260" s="96">
        <v>0.5</v>
      </c>
      <c r="G260" s="35">
        <v>0.25</v>
      </c>
      <c r="H260" s="56">
        <v>5.4</v>
      </c>
      <c r="I260" s="96">
        <v>25.9</v>
      </c>
      <c r="J260" s="27" t="s">
        <v>177</v>
      </c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</row>
    <row r="261" spans="1:179" s="40" customFormat="1" x14ac:dyDescent="0.25">
      <c r="A261" s="34"/>
      <c r="B261" s="1" t="s">
        <v>178</v>
      </c>
      <c r="C261" s="35"/>
      <c r="D261" s="56">
        <v>2.25</v>
      </c>
      <c r="E261" s="35">
        <v>2.25</v>
      </c>
      <c r="F261" s="96"/>
      <c r="G261" s="35"/>
      <c r="H261" s="56"/>
      <c r="I261" s="96"/>
      <c r="J261" s="27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</row>
    <row r="262" spans="1:179" s="40" customFormat="1" x14ac:dyDescent="0.25">
      <c r="A262" s="34"/>
      <c r="B262" s="1" t="s">
        <v>74</v>
      </c>
      <c r="C262" s="35"/>
      <c r="D262" s="56">
        <v>4</v>
      </c>
      <c r="E262" s="35">
        <v>4</v>
      </c>
      <c r="F262" s="96"/>
      <c r="G262" s="35"/>
      <c r="H262" s="96"/>
      <c r="I262" s="96"/>
      <c r="J262" s="27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</row>
    <row r="263" spans="1:179" s="40" customFormat="1" x14ac:dyDescent="0.25">
      <c r="A263" s="34"/>
      <c r="B263" s="1" t="s">
        <v>33</v>
      </c>
      <c r="C263" s="35"/>
      <c r="D263" s="35">
        <v>150</v>
      </c>
      <c r="E263" s="35">
        <v>150</v>
      </c>
      <c r="F263" s="35"/>
      <c r="G263" s="56"/>
      <c r="H263" s="35"/>
      <c r="I263" s="56"/>
      <c r="J263" s="27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</row>
    <row r="264" spans="1:179" s="42" customFormat="1" x14ac:dyDescent="0.25">
      <c r="A264" s="34" t="s">
        <v>60</v>
      </c>
      <c r="B264" s="1"/>
      <c r="C264" s="35">
        <v>20</v>
      </c>
      <c r="D264" s="121">
        <v>20</v>
      </c>
      <c r="E264" s="35">
        <v>20</v>
      </c>
      <c r="F264" s="97">
        <v>1.6</v>
      </c>
      <c r="G264" s="98">
        <v>0.2</v>
      </c>
      <c r="H264" s="117">
        <v>9.8000000000000007</v>
      </c>
      <c r="I264" s="338">
        <v>47</v>
      </c>
      <c r="J264" s="27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  <c r="AE264" s="49"/>
      <c r="AF264" s="49"/>
      <c r="AG264" s="49"/>
      <c r="AH264" s="49"/>
      <c r="AI264" s="49"/>
      <c r="AJ264" s="49"/>
      <c r="AK264" s="49"/>
      <c r="AL264" s="49"/>
      <c r="AM264" s="49"/>
      <c r="AN264" s="49"/>
      <c r="AO264" s="49"/>
      <c r="AP264" s="49"/>
      <c r="AQ264" s="49"/>
      <c r="AR264" s="49"/>
      <c r="AS264" s="49"/>
      <c r="AT264" s="49"/>
      <c r="AU264" s="49"/>
      <c r="AV264" s="49"/>
      <c r="AW264" s="49"/>
      <c r="AX264" s="49"/>
      <c r="AY264" s="49"/>
      <c r="AZ264" s="49"/>
      <c r="BA264" s="49"/>
      <c r="BB264" s="49"/>
      <c r="BC264" s="49"/>
      <c r="BD264" s="49"/>
      <c r="BE264" s="49"/>
      <c r="BF264" s="49"/>
      <c r="BG264" s="49"/>
      <c r="BH264" s="49"/>
      <c r="BI264" s="49"/>
      <c r="BJ264" s="49"/>
      <c r="BK264" s="49"/>
      <c r="BL264" s="49"/>
      <c r="BM264" s="49"/>
      <c r="BN264" s="49"/>
      <c r="BO264" s="49"/>
      <c r="BP264" s="49"/>
      <c r="BQ264" s="49"/>
      <c r="BR264" s="49"/>
      <c r="BS264" s="49"/>
      <c r="BT264" s="49"/>
      <c r="BU264" s="49"/>
      <c r="BV264" s="49"/>
      <c r="BW264" s="49"/>
      <c r="BX264" s="49"/>
      <c r="BY264" s="49"/>
      <c r="BZ264" s="49"/>
      <c r="CA264" s="49"/>
      <c r="CB264" s="49"/>
      <c r="CC264" s="49"/>
      <c r="CD264" s="49"/>
      <c r="CE264" s="49"/>
      <c r="CF264" s="49"/>
      <c r="CG264" s="49"/>
      <c r="CH264" s="49"/>
      <c r="CI264" s="49"/>
      <c r="CJ264" s="49"/>
      <c r="CK264" s="49"/>
      <c r="CL264" s="49"/>
      <c r="CM264" s="49"/>
      <c r="CN264" s="49"/>
      <c r="CO264" s="49"/>
      <c r="CP264" s="49"/>
      <c r="CQ264" s="49"/>
      <c r="CR264" s="49"/>
      <c r="CS264" s="49"/>
      <c r="CT264" s="49"/>
      <c r="CU264" s="49"/>
      <c r="CV264" s="49"/>
      <c r="CW264" s="49"/>
      <c r="CX264" s="49"/>
      <c r="CY264" s="49"/>
      <c r="CZ264" s="49"/>
      <c r="DA264" s="49"/>
      <c r="DB264" s="49"/>
      <c r="DC264" s="49"/>
      <c r="DD264" s="49"/>
      <c r="DE264" s="49"/>
      <c r="DF264" s="49"/>
      <c r="DG264" s="49"/>
      <c r="DH264" s="49"/>
      <c r="DI264" s="49"/>
      <c r="DJ264" s="49"/>
      <c r="DK264" s="49"/>
      <c r="DL264" s="49"/>
      <c r="DM264" s="49"/>
      <c r="DN264" s="49"/>
      <c r="DO264" s="49"/>
      <c r="DP264" s="49"/>
      <c r="DQ264" s="49"/>
      <c r="DR264" s="49"/>
      <c r="DS264" s="49"/>
      <c r="DT264" s="49"/>
      <c r="DU264" s="49"/>
      <c r="DV264" s="49"/>
      <c r="DW264" s="49"/>
      <c r="DX264" s="49"/>
      <c r="DY264" s="49"/>
      <c r="DZ264" s="49"/>
      <c r="EA264" s="49"/>
      <c r="EB264" s="49"/>
      <c r="EC264" s="49"/>
      <c r="ED264" s="49"/>
      <c r="EE264" s="49"/>
      <c r="EF264" s="49"/>
      <c r="EG264" s="49"/>
      <c r="EH264" s="49"/>
      <c r="EI264" s="49"/>
      <c r="EJ264" s="49"/>
      <c r="EK264" s="49"/>
      <c r="EL264" s="49"/>
      <c r="EM264" s="49"/>
      <c r="EN264" s="49"/>
      <c r="EO264" s="49"/>
      <c r="EP264" s="49"/>
      <c r="EQ264" s="49"/>
      <c r="ER264" s="49"/>
      <c r="ES264" s="49"/>
      <c r="ET264" s="49"/>
      <c r="EU264" s="49"/>
      <c r="EV264" s="49"/>
      <c r="EW264" s="49"/>
      <c r="EX264" s="49"/>
      <c r="EY264" s="49"/>
      <c r="EZ264" s="49"/>
      <c r="FA264" s="49"/>
      <c r="FB264" s="49"/>
      <c r="FC264" s="49"/>
      <c r="FD264" s="49"/>
      <c r="FE264" s="49"/>
      <c r="FF264" s="49"/>
      <c r="FG264" s="49"/>
      <c r="FH264" s="49"/>
      <c r="FI264" s="49"/>
      <c r="FJ264" s="49"/>
      <c r="FK264" s="49"/>
      <c r="FL264" s="49"/>
      <c r="FM264" s="49"/>
      <c r="FN264" s="49"/>
      <c r="FO264" s="49"/>
      <c r="FP264" s="49"/>
      <c r="FQ264" s="49"/>
      <c r="FR264" s="49"/>
      <c r="FS264" s="49"/>
      <c r="FT264" s="49"/>
      <c r="FU264" s="49"/>
      <c r="FV264" s="49"/>
      <c r="FW264" s="49"/>
    </row>
    <row r="265" spans="1:179" s="42" customFormat="1" x14ac:dyDescent="0.25">
      <c r="A265" s="101" t="s">
        <v>39</v>
      </c>
      <c r="B265" s="102"/>
      <c r="C265" s="103">
        <v>448</v>
      </c>
      <c r="D265" s="122"/>
      <c r="E265" s="103"/>
      <c r="F265" s="136">
        <f>SUM(F236:F264)</f>
        <v>13.09</v>
      </c>
      <c r="G265" s="136">
        <f t="shared" ref="G265:I265" si="1">SUM(G236:G264)</f>
        <v>14.46</v>
      </c>
      <c r="H265" s="136">
        <f t="shared" si="1"/>
        <v>63.629999999999995</v>
      </c>
      <c r="I265" s="136">
        <f t="shared" si="1"/>
        <v>441.4</v>
      </c>
      <c r="J265" s="33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  <c r="AE265" s="49"/>
      <c r="AF265" s="49"/>
      <c r="AG265" s="49"/>
      <c r="AH265" s="49"/>
      <c r="AI265" s="49"/>
      <c r="AJ265" s="49"/>
      <c r="AK265" s="49"/>
      <c r="AL265" s="49"/>
      <c r="AM265" s="49"/>
      <c r="AN265" s="49"/>
      <c r="AO265" s="49"/>
      <c r="AP265" s="49"/>
      <c r="AQ265" s="49"/>
      <c r="AR265" s="49"/>
      <c r="AS265" s="49"/>
      <c r="AT265" s="49"/>
      <c r="AU265" s="49"/>
      <c r="AV265" s="49"/>
      <c r="AW265" s="49"/>
      <c r="AX265" s="49"/>
      <c r="AY265" s="49"/>
      <c r="AZ265" s="49"/>
      <c r="BA265" s="49"/>
      <c r="BB265" s="49"/>
      <c r="BC265" s="49"/>
      <c r="BD265" s="49"/>
      <c r="BE265" s="49"/>
      <c r="BF265" s="49"/>
      <c r="BG265" s="49"/>
      <c r="BH265" s="49"/>
      <c r="BI265" s="49"/>
      <c r="BJ265" s="49"/>
      <c r="BK265" s="49"/>
      <c r="BL265" s="49"/>
      <c r="BM265" s="49"/>
      <c r="BN265" s="49"/>
      <c r="BO265" s="49"/>
      <c r="BP265" s="49"/>
      <c r="BQ265" s="49"/>
      <c r="BR265" s="49"/>
      <c r="BS265" s="49"/>
      <c r="BT265" s="49"/>
      <c r="BU265" s="49"/>
      <c r="BV265" s="49"/>
      <c r="BW265" s="49"/>
      <c r="BX265" s="49"/>
      <c r="BY265" s="49"/>
      <c r="BZ265" s="49"/>
      <c r="CA265" s="49"/>
      <c r="CB265" s="49"/>
      <c r="CC265" s="49"/>
      <c r="CD265" s="49"/>
      <c r="CE265" s="49"/>
      <c r="CF265" s="49"/>
      <c r="CG265" s="49"/>
      <c r="CH265" s="49"/>
      <c r="CI265" s="49"/>
      <c r="CJ265" s="49"/>
      <c r="CK265" s="49"/>
      <c r="CL265" s="49"/>
      <c r="CM265" s="49"/>
      <c r="CN265" s="49"/>
      <c r="CO265" s="49"/>
      <c r="CP265" s="49"/>
      <c r="CQ265" s="49"/>
      <c r="CR265" s="49"/>
      <c r="CS265" s="49"/>
      <c r="CT265" s="49"/>
      <c r="CU265" s="49"/>
      <c r="CV265" s="49"/>
      <c r="CW265" s="49"/>
      <c r="CX265" s="49"/>
      <c r="CY265" s="49"/>
      <c r="CZ265" s="49"/>
      <c r="DA265" s="49"/>
      <c r="DB265" s="49"/>
      <c r="DC265" s="49"/>
      <c r="DD265" s="49"/>
      <c r="DE265" s="49"/>
      <c r="DF265" s="49"/>
      <c r="DG265" s="49"/>
      <c r="DH265" s="49"/>
      <c r="DI265" s="49"/>
      <c r="DJ265" s="49"/>
      <c r="DK265" s="49"/>
      <c r="DL265" s="49"/>
      <c r="DM265" s="49"/>
      <c r="DN265" s="49"/>
      <c r="DO265" s="49"/>
      <c r="DP265" s="49"/>
      <c r="DQ265" s="49"/>
      <c r="DR265" s="49"/>
      <c r="DS265" s="49"/>
      <c r="DT265" s="49"/>
      <c r="DU265" s="49"/>
      <c r="DV265" s="49"/>
      <c r="DW265" s="49"/>
      <c r="DX265" s="49"/>
      <c r="DY265" s="49"/>
      <c r="DZ265" s="49"/>
      <c r="EA265" s="49"/>
      <c r="EB265" s="49"/>
      <c r="EC265" s="49"/>
      <c r="ED265" s="49"/>
      <c r="EE265" s="49"/>
      <c r="EF265" s="49"/>
      <c r="EG265" s="49"/>
      <c r="EH265" s="49"/>
      <c r="EI265" s="49"/>
      <c r="EJ265" s="49"/>
      <c r="EK265" s="49"/>
      <c r="EL265" s="49"/>
      <c r="EM265" s="49"/>
      <c r="EN265" s="49"/>
      <c r="EO265" s="49"/>
      <c r="EP265" s="49"/>
      <c r="EQ265" s="49"/>
      <c r="ER265" s="49"/>
      <c r="ES265" s="49"/>
      <c r="ET265" s="49"/>
      <c r="EU265" s="49"/>
      <c r="EV265" s="49"/>
      <c r="EW265" s="49"/>
      <c r="EX265" s="49"/>
      <c r="EY265" s="49"/>
      <c r="EZ265" s="49"/>
      <c r="FA265" s="49"/>
      <c r="FB265" s="49"/>
      <c r="FC265" s="49"/>
      <c r="FD265" s="49"/>
      <c r="FE265" s="49"/>
      <c r="FF265" s="49"/>
      <c r="FG265" s="49"/>
      <c r="FH265" s="49"/>
      <c r="FI265" s="49"/>
      <c r="FJ265" s="49"/>
      <c r="FK265" s="49"/>
      <c r="FL265" s="49"/>
      <c r="FM265" s="49"/>
      <c r="FN265" s="49"/>
      <c r="FO265" s="49"/>
      <c r="FP265" s="49"/>
      <c r="FQ265" s="49"/>
      <c r="FR265" s="49"/>
      <c r="FS265" s="49"/>
      <c r="FT265" s="49"/>
      <c r="FU265" s="49"/>
      <c r="FV265" s="49"/>
      <c r="FW265" s="49"/>
    </row>
    <row r="266" spans="1:179" s="42" customFormat="1" x14ac:dyDescent="0.25">
      <c r="A266" s="53" t="s">
        <v>92</v>
      </c>
      <c r="B266" s="54"/>
      <c r="C266" s="55">
        <f>C196+C199+C234+C265</f>
        <v>1450</v>
      </c>
      <c r="D266" s="32"/>
      <c r="E266" s="31"/>
      <c r="F266" s="31">
        <f>F196+F199+F234+F265</f>
        <v>37.5</v>
      </c>
      <c r="G266" s="31">
        <f>G196+G199+G234+G265</f>
        <v>42.33</v>
      </c>
      <c r="H266" s="31">
        <f>H196+H199+H234+H265</f>
        <v>187.46</v>
      </c>
      <c r="I266" s="31">
        <f>I196+I199+I234+I265</f>
        <v>1284.21</v>
      </c>
      <c r="J266" s="18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  <c r="AE266" s="49"/>
      <c r="AF266" s="49"/>
      <c r="AG266" s="49"/>
      <c r="AH266" s="49"/>
      <c r="AI266" s="49"/>
      <c r="AJ266" s="49"/>
      <c r="AK266" s="49"/>
      <c r="AL266" s="49"/>
      <c r="AM266" s="49"/>
      <c r="AN266" s="49"/>
      <c r="AO266" s="49"/>
      <c r="AP266" s="49"/>
      <c r="AQ266" s="49"/>
      <c r="AR266" s="49"/>
      <c r="AS266" s="49"/>
      <c r="AT266" s="49"/>
      <c r="AU266" s="49"/>
      <c r="AV266" s="49"/>
      <c r="AW266" s="49"/>
      <c r="AX266" s="49"/>
      <c r="AY266" s="49"/>
      <c r="AZ266" s="49"/>
      <c r="BA266" s="49"/>
      <c r="BB266" s="49"/>
      <c r="BC266" s="49"/>
      <c r="BD266" s="49"/>
      <c r="BE266" s="49"/>
      <c r="BF266" s="49"/>
      <c r="BG266" s="49"/>
      <c r="BH266" s="49"/>
      <c r="BI266" s="49"/>
      <c r="BJ266" s="49"/>
      <c r="BK266" s="49"/>
      <c r="BL266" s="49"/>
      <c r="BM266" s="49"/>
      <c r="BN266" s="49"/>
      <c r="BO266" s="49"/>
      <c r="BP266" s="49"/>
      <c r="BQ266" s="49"/>
      <c r="BR266" s="49"/>
      <c r="BS266" s="49"/>
      <c r="BT266" s="49"/>
      <c r="BU266" s="49"/>
      <c r="BV266" s="49"/>
      <c r="BW266" s="49"/>
      <c r="BX266" s="49"/>
      <c r="BY266" s="49"/>
      <c r="BZ266" s="49"/>
      <c r="CA266" s="49"/>
      <c r="CB266" s="49"/>
      <c r="CC266" s="49"/>
      <c r="CD266" s="49"/>
      <c r="CE266" s="49"/>
      <c r="CF266" s="49"/>
      <c r="CG266" s="49"/>
      <c r="CH266" s="49"/>
      <c r="CI266" s="49"/>
      <c r="CJ266" s="49"/>
      <c r="CK266" s="49"/>
      <c r="CL266" s="49"/>
      <c r="CM266" s="49"/>
      <c r="CN266" s="49"/>
      <c r="CO266" s="49"/>
      <c r="CP266" s="49"/>
      <c r="CQ266" s="49"/>
      <c r="CR266" s="49"/>
      <c r="CS266" s="49"/>
      <c r="CT266" s="49"/>
      <c r="CU266" s="49"/>
      <c r="CV266" s="49"/>
      <c r="CW266" s="49"/>
      <c r="CX266" s="49"/>
      <c r="CY266" s="49"/>
      <c r="CZ266" s="49"/>
      <c r="DA266" s="49"/>
      <c r="DB266" s="49"/>
      <c r="DC266" s="49"/>
      <c r="DD266" s="49"/>
      <c r="DE266" s="49"/>
      <c r="DF266" s="49"/>
      <c r="DG266" s="49"/>
      <c r="DH266" s="49"/>
      <c r="DI266" s="49"/>
      <c r="DJ266" s="49"/>
      <c r="DK266" s="49"/>
      <c r="DL266" s="49"/>
      <c r="DM266" s="49"/>
      <c r="DN266" s="49"/>
      <c r="DO266" s="49"/>
      <c r="DP266" s="49"/>
      <c r="DQ266" s="49"/>
      <c r="DR266" s="49"/>
      <c r="DS266" s="49"/>
      <c r="DT266" s="49"/>
      <c r="DU266" s="49"/>
      <c r="DV266" s="49"/>
      <c r="DW266" s="49"/>
      <c r="DX266" s="49"/>
      <c r="DY266" s="49"/>
      <c r="DZ266" s="49"/>
      <c r="EA266" s="49"/>
      <c r="EB266" s="49"/>
      <c r="EC266" s="49"/>
      <c r="ED266" s="49"/>
      <c r="EE266" s="49"/>
      <c r="EF266" s="49"/>
      <c r="EG266" s="49"/>
      <c r="EH266" s="49"/>
      <c r="EI266" s="49"/>
      <c r="EJ266" s="49"/>
      <c r="EK266" s="49"/>
      <c r="EL266" s="49"/>
      <c r="EM266" s="49"/>
      <c r="EN266" s="49"/>
      <c r="EO266" s="49"/>
      <c r="EP266" s="49"/>
      <c r="EQ266" s="49"/>
      <c r="ER266" s="49"/>
      <c r="ES266" s="49"/>
      <c r="ET266" s="49"/>
      <c r="EU266" s="49"/>
      <c r="EV266" s="49"/>
      <c r="EW266" s="49"/>
      <c r="EX266" s="49"/>
      <c r="EY266" s="49"/>
      <c r="EZ266" s="49"/>
      <c r="FA266" s="49"/>
      <c r="FB266" s="49"/>
      <c r="FC266" s="49"/>
      <c r="FD266" s="49"/>
      <c r="FE266" s="49"/>
      <c r="FF266" s="49"/>
      <c r="FG266" s="49"/>
      <c r="FH266" s="49"/>
      <c r="FI266" s="49"/>
      <c r="FJ266" s="49"/>
      <c r="FK266" s="49"/>
      <c r="FL266" s="49"/>
      <c r="FM266" s="49"/>
      <c r="FN266" s="49"/>
      <c r="FO266" s="49"/>
      <c r="FP266" s="49"/>
      <c r="FQ266" s="49"/>
      <c r="FR266" s="49"/>
      <c r="FS266" s="49"/>
      <c r="FT266" s="49"/>
      <c r="FU266" s="49"/>
      <c r="FV266" s="49"/>
      <c r="FW266" s="49"/>
    </row>
    <row r="267" spans="1:179" s="42" customFormat="1" x14ac:dyDescent="0.25">
      <c r="A267" s="1"/>
      <c r="B267" s="1"/>
      <c r="C267" s="339"/>
      <c r="D267" s="341"/>
      <c r="E267" s="341"/>
      <c r="F267" s="3"/>
      <c r="G267" s="3"/>
      <c r="H267" s="3"/>
      <c r="I267" s="3"/>
      <c r="J267" s="111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  <c r="AG267" s="49"/>
      <c r="AH267" s="49"/>
      <c r="AI267" s="49"/>
      <c r="AJ267" s="49"/>
      <c r="AK267" s="49"/>
      <c r="AL267" s="49"/>
      <c r="AM267" s="49"/>
      <c r="AN267" s="49"/>
      <c r="AO267" s="49"/>
      <c r="AP267" s="49"/>
      <c r="AQ267" s="49"/>
      <c r="AR267" s="49"/>
      <c r="AS267" s="49"/>
      <c r="AT267" s="49"/>
      <c r="AU267" s="49"/>
      <c r="AV267" s="49"/>
      <c r="AW267" s="49"/>
      <c r="AX267" s="49"/>
      <c r="AY267" s="49"/>
      <c r="AZ267" s="49"/>
      <c r="BA267" s="49"/>
      <c r="BB267" s="49"/>
      <c r="BC267" s="49"/>
      <c r="BD267" s="49"/>
      <c r="BE267" s="49"/>
      <c r="BF267" s="49"/>
      <c r="BG267" s="49"/>
      <c r="BH267" s="49"/>
      <c r="BI267" s="49"/>
      <c r="BJ267" s="49"/>
      <c r="BK267" s="49"/>
      <c r="BL267" s="49"/>
      <c r="BM267" s="49"/>
      <c r="BN267" s="49"/>
      <c r="BO267" s="49"/>
      <c r="BP267" s="49"/>
      <c r="BQ267" s="49"/>
      <c r="BR267" s="49"/>
      <c r="BS267" s="49"/>
      <c r="BT267" s="49"/>
      <c r="BU267" s="49"/>
      <c r="BV267" s="49"/>
      <c r="BW267" s="49"/>
      <c r="BX267" s="49"/>
      <c r="BY267" s="49"/>
      <c r="BZ267" s="49"/>
      <c r="CA267" s="49"/>
      <c r="CB267" s="49"/>
      <c r="CC267" s="49"/>
      <c r="CD267" s="49"/>
      <c r="CE267" s="49"/>
      <c r="CF267" s="49"/>
      <c r="CG267" s="49"/>
      <c r="CH267" s="49"/>
      <c r="CI267" s="49"/>
      <c r="CJ267" s="49"/>
      <c r="CK267" s="49"/>
      <c r="CL267" s="49"/>
      <c r="CM267" s="49"/>
      <c r="CN267" s="49"/>
      <c r="CO267" s="49"/>
      <c r="CP267" s="49"/>
      <c r="CQ267" s="49"/>
      <c r="CR267" s="49"/>
      <c r="CS267" s="49"/>
      <c r="CT267" s="49"/>
      <c r="CU267" s="49"/>
      <c r="CV267" s="49"/>
      <c r="CW267" s="49"/>
      <c r="CX267" s="49"/>
      <c r="CY267" s="49"/>
      <c r="CZ267" s="49"/>
      <c r="DA267" s="49"/>
      <c r="DB267" s="49"/>
      <c r="DC267" s="49"/>
      <c r="DD267" s="49"/>
      <c r="DE267" s="49"/>
      <c r="DF267" s="49"/>
      <c r="DG267" s="49"/>
      <c r="DH267" s="49"/>
      <c r="DI267" s="49"/>
      <c r="DJ267" s="49"/>
      <c r="DK267" s="49"/>
      <c r="DL267" s="49"/>
      <c r="DM267" s="49"/>
      <c r="DN267" s="49"/>
      <c r="DO267" s="49"/>
      <c r="DP267" s="49"/>
      <c r="DQ267" s="49"/>
      <c r="DR267" s="49"/>
      <c r="DS267" s="49"/>
      <c r="DT267" s="49"/>
      <c r="DU267" s="49"/>
      <c r="DV267" s="49"/>
      <c r="DW267" s="49"/>
      <c r="DX267" s="49"/>
      <c r="DY267" s="49"/>
      <c r="DZ267" s="49"/>
      <c r="EA267" s="49"/>
      <c r="EB267" s="49"/>
      <c r="EC267" s="49"/>
      <c r="ED267" s="49"/>
      <c r="EE267" s="49"/>
      <c r="EF267" s="49"/>
      <c r="EG267" s="49"/>
      <c r="EH267" s="49"/>
      <c r="EI267" s="49"/>
      <c r="EJ267" s="49"/>
      <c r="EK267" s="49"/>
      <c r="EL267" s="49"/>
      <c r="EM267" s="49"/>
      <c r="EN267" s="49"/>
      <c r="EO267" s="49"/>
      <c r="EP267" s="49"/>
      <c r="EQ267" s="49"/>
      <c r="ER267" s="49"/>
      <c r="ES267" s="49"/>
      <c r="ET267" s="49"/>
      <c r="EU267" s="49"/>
      <c r="EV267" s="49"/>
      <c r="EW267" s="49"/>
      <c r="EX267" s="49"/>
      <c r="EY267" s="49"/>
      <c r="EZ267" s="49"/>
      <c r="FA267" s="49"/>
      <c r="FB267" s="49"/>
      <c r="FC267" s="49"/>
      <c r="FD267" s="49"/>
      <c r="FE267" s="49"/>
      <c r="FF267" s="49"/>
      <c r="FG267" s="49"/>
      <c r="FH267" s="49"/>
      <c r="FI267" s="49"/>
      <c r="FJ267" s="49"/>
      <c r="FK267" s="49"/>
      <c r="FL267" s="49"/>
      <c r="FM267" s="49"/>
      <c r="FN267" s="49"/>
      <c r="FO267" s="49"/>
      <c r="FP267" s="49"/>
      <c r="FQ267" s="49"/>
      <c r="FR267" s="49"/>
      <c r="FS267" s="49"/>
      <c r="FT267" s="49"/>
      <c r="FU267" s="49"/>
      <c r="FV267" s="49"/>
      <c r="FW267" s="49"/>
    </row>
    <row r="268" spans="1:179" s="156" customFormat="1" x14ac:dyDescent="0.25">
      <c r="A268" s="1" t="s">
        <v>179</v>
      </c>
      <c r="B268" s="1"/>
      <c r="C268" s="80"/>
      <c r="D268" s="1"/>
      <c r="E268" s="1"/>
      <c r="F268" s="3"/>
      <c r="G268" s="3"/>
      <c r="H268" s="3"/>
      <c r="I268" s="3"/>
      <c r="J268" s="113"/>
    </row>
    <row r="269" spans="1:179" ht="30" x14ac:dyDescent="0.25">
      <c r="A269" s="423" t="s">
        <v>4</v>
      </c>
      <c r="B269" s="424"/>
      <c r="C269" s="425" t="s">
        <v>5</v>
      </c>
      <c r="D269" s="14" t="s">
        <v>6</v>
      </c>
      <c r="E269" s="15" t="s">
        <v>6</v>
      </c>
      <c r="F269" s="398" t="s">
        <v>7</v>
      </c>
      <c r="G269" s="399"/>
      <c r="H269" s="400"/>
      <c r="I269" s="14" t="s">
        <v>8</v>
      </c>
      <c r="J269" s="18" t="s">
        <v>9</v>
      </c>
    </row>
    <row r="270" spans="1:179" x14ac:dyDescent="0.25">
      <c r="A270" s="428" t="s">
        <v>10</v>
      </c>
      <c r="B270" s="429"/>
      <c r="C270" s="426"/>
      <c r="D270" s="22" t="s">
        <v>11</v>
      </c>
      <c r="E270" s="23" t="s">
        <v>11</v>
      </c>
      <c r="F270" s="24"/>
      <c r="G270" s="25"/>
      <c r="H270" s="26"/>
      <c r="I270" s="22" t="s">
        <v>12</v>
      </c>
      <c r="J270" s="27"/>
    </row>
    <row r="271" spans="1:179" x14ac:dyDescent="0.25">
      <c r="A271" s="430"/>
      <c r="B271" s="431"/>
      <c r="C271" s="427"/>
      <c r="D271" s="31" t="s">
        <v>13</v>
      </c>
      <c r="E271" s="31" t="s">
        <v>14</v>
      </c>
      <c r="F271" s="31" t="s">
        <v>15</v>
      </c>
      <c r="G271" s="31" t="s">
        <v>16</v>
      </c>
      <c r="H271" s="32" t="s">
        <v>17</v>
      </c>
      <c r="I271" s="32" t="s">
        <v>18</v>
      </c>
      <c r="J271" s="33"/>
    </row>
    <row r="272" spans="1:179" x14ac:dyDescent="0.25">
      <c r="A272" s="34"/>
      <c r="B272" s="59" t="s">
        <v>19</v>
      </c>
      <c r="C272" s="60"/>
      <c r="D272" s="56"/>
      <c r="E272" s="334"/>
      <c r="F272" s="15"/>
      <c r="G272" s="16"/>
      <c r="H272" s="15"/>
      <c r="I272" s="17"/>
      <c r="J272" s="27"/>
    </row>
    <row r="273" spans="1:125" ht="22.5" customHeight="1" x14ac:dyDescent="0.25">
      <c r="A273" s="34" t="s">
        <v>353</v>
      </c>
      <c r="C273" s="35" t="s">
        <v>331</v>
      </c>
      <c r="D273" s="34"/>
      <c r="E273" s="41"/>
      <c r="F273" s="36">
        <v>6</v>
      </c>
      <c r="G273" s="38">
        <v>4.95</v>
      </c>
      <c r="H273" s="38">
        <v>19.5</v>
      </c>
      <c r="I273" s="3">
        <v>146</v>
      </c>
      <c r="J273" s="27" t="s">
        <v>181</v>
      </c>
    </row>
    <row r="274" spans="1:125" x14ac:dyDescent="0.25">
      <c r="A274" s="34"/>
      <c r="B274" s="1" t="s">
        <v>97</v>
      </c>
      <c r="C274" s="35"/>
      <c r="D274" s="96">
        <v>23</v>
      </c>
      <c r="E274" s="35">
        <v>23</v>
      </c>
      <c r="F274" s="36"/>
      <c r="G274" s="38"/>
      <c r="H274" s="38"/>
      <c r="J274" s="27"/>
    </row>
    <row r="275" spans="1:125" x14ac:dyDescent="0.25">
      <c r="A275" s="34"/>
      <c r="B275" s="1" t="s">
        <v>24</v>
      </c>
      <c r="C275" s="35"/>
      <c r="D275" s="96">
        <v>65</v>
      </c>
      <c r="E275" s="35">
        <v>65</v>
      </c>
      <c r="F275" s="36"/>
      <c r="G275" s="38"/>
      <c r="H275" s="38"/>
      <c r="J275" s="27"/>
    </row>
    <row r="276" spans="1:125" x14ac:dyDescent="0.25">
      <c r="A276" s="34"/>
      <c r="B276" s="1" t="s">
        <v>33</v>
      </c>
      <c r="C276" s="35"/>
      <c r="D276" s="96">
        <v>65</v>
      </c>
      <c r="E276" s="35">
        <v>65</v>
      </c>
      <c r="F276" s="36"/>
      <c r="G276" s="38"/>
      <c r="H276" s="38"/>
      <c r="J276" s="27"/>
    </row>
    <row r="277" spans="1:125" s="40" customFormat="1" x14ac:dyDescent="0.25">
      <c r="A277" s="34"/>
      <c r="B277" s="1" t="s">
        <v>74</v>
      </c>
      <c r="C277" s="35"/>
      <c r="D277" s="96">
        <v>0.75</v>
      </c>
      <c r="E277" s="35">
        <v>0.75</v>
      </c>
      <c r="F277" s="36"/>
      <c r="G277" s="38"/>
      <c r="H277" s="38"/>
      <c r="I277" s="3"/>
      <c r="J277" s="27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</row>
    <row r="278" spans="1:125" s="40" customFormat="1" x14ac:dyDescent="0.25">
      <c r="A278" s="34"/>
      <c r="B278" s="1" t="s">
        <v>27</v>
      </c>
      <c r="C278" s="35"/>
      <c r="D278" s="96">
        <v>0.6</v>
      </c>
      <c r="E278" s="35">
        <v>0.6</v>
      </c>
      <c r="F278" s="36"/>
      <c r="G278" s="38"/>
      <c r="H278" s="38"/>
      <c r="I278" s="3"/>
      <c r="J278" s="27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</row>
    <row r="279" spans="1:125" s="40" customFormat="1" x14ac:dyDescent="0.25">
      <c r="A279" s="34"/>
      <c r="B279" s="1" t="s">
        <v>28</v>
      </c>
      <c r="C279" s="35"/>
      <c r="D279" s="96">
        <v>3</v>
      </c>
      <c r="E279" s="35">
        <v>3</v>
      </c>
      <c r="F279" s="36"/>
      <c r="G279" s="38"/>
      <c r="H279" s="38"/>
      <c r="I279" s="3"/>
      <c r="J279" s="27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</row>
    <row r="280" spans="1:125" s="40" customFormat="1" ht="30" x14ac:dyDescent="0.25">
      <c r="A280" s="34" t="s">
        <v>182</v>
      </c>
      <c r="B280" s="1"/>
      <c r="C280" s="35" t="s">
        <v>354</v>
      </c>
      <c r="D280" s="41"/>
      <c r="E280" s="41"/>
      <c r="F280" s="96">
        <v>1.1599999999999999</v>
      </c>
      <c r="G280" s="35">
        <v>1.28</v>
      </c>
      <c r="H280" s="35">
        <v>11.4</v>
      </c>
      <c r="I280" s="35">
        <v>62</v>
      </c>
      <c r="J280" s="27" t="s">
        <v>183</v>
      </c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</row>
    <row r="281" spans="1:125" s="40" customFormat="1" x14ac:dyDescent="0.25">
      <c r="A281" s="34"/>
      <c r="B281" s="1" t="s">
        <v>184</v>
      </c>
      <c r="C281" s="35"/>
      <c r="D281" s="35">
        <v>1.3</v>
      </c>
      <c r="E281" s="35">
        <v>1.3</v>
      </c>
      <c r="F281" s="96"/>
      <c r="G281" s="96"/>
      <c r="H281" s="96"/>
      <c r="I281" s="96"/>
      <c r="J281" s="27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</row>
    <row r="282" spans="1:125" s="40" customFormat="1" x14ac:dyDescent="0.25">
      <c r="A282" s="34"/>
      <c r="B282" s="1" t="s">
        <v>74</v>
      </c>
      <c r="C282" s="35"/>
      <c r="D282" s="35">
        <v>7</v>
      </c>
      <c r="E282" s="35">
        <v>7</v>
      </c>
      <c r="F282" s="96"/>
      <c r="G282" s="35"/>
      <c r="H282" s="35"/>
      <c r="I282" s="35"/>
      <c r="J282" s="27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</row>
    <row r="283" spans="1:125" s="40" customFormat="1" x14ac:dyDescent="0.25">
      <c r="A283" s="96"/>
      <c r="B283" s="1" t="s">
        <v>24</v>
      </c>
      <c r="C283" s="35"/>
      <c r="D283" s="35">
        <v>75</v>
      </c>
      <c r="E283" s="35">
        <v>75</v>
      </c>
      <c r="F283" s="96"/>
      <c r="G283" s="35"/>
      <c r="H283" s="35"/>
      <c r="I283" s="35"/>
      <c r="J283" s="27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</row>
    <row r="284" spans="1:125" s="40" customFormat="1" x14ac:dyDescent="0.25">
      <c r="A284" s="96"/>
      <c r="B284" s="1" t="s">
        <v>25</v>
      </c>
      <c r="C284" s="35"/>
      <c r="D284" s="96">
        <v>106</v>
      </c>
      <c r="E284" s="35">
        <v>106</v>
      </c>
      <c r="F284" s="96"/>
      <c r="G284" s="35"/>
      <c r="H284" s="56"/>
      <c r="I284" s="35"/>
      <c r="J284" s="27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</row>
    <row r="285" spans="1:125" s="40" customFormat="1" x14ac:dyDescent="0.25">
      <c r="A285" s="34" t="s">
        <v>341</v>
      </c>
      <c r="B285" s="1"/>
      <c r="C285" s="51" t="s">
        <v>342</v>
      </c>
      <c r="D285" s="34"/>
      <c r="E285" s="41"/>
      <c r="F285" s="36">
        <v>3.5</v>
      </c>
      <c r="G285" s="38">
        <v>5.95</v>
      </c>
      <c r="H285" s="3">
        <v>12.9</v>
      </c>
      <c r="I285" s="36">
        <v>119.6</v>
      </c>
      <c r="J285" s="27" t="s">
        <v>343</v>
      </c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</row>
    <row r="286" spans="1:125" s="40" customFormat="1" x14ac:dyDescent="0.25">
      <c r="A286" s="34"/>
      <c r="B286" s="1" t="s">
        <v>37</v>
      </c>
      <c r="C286" s="35"/>
      <c r="D286" s="96">
        <v>25</v>
      </c>
      <c r="E286" s="35">
        <v>25</v>
      </c>
      <c r="F286" s="36"/>
      <c r="G286" s="38"/>
      <c r="H286" s="38"/>
      <c r="I286" s="36"/>
      <c r="J286" s="27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</row>
    <row r="287" spans="1:125" s="40" customFormat="1" x14ac:dyDescent="0.25">
      <c r="A287" s="34"/>
      <c r="B287" s="1" t="s">
        <v>104</v>
      </c>
      <c r="C287" s="35"/>
      <c r="D287" s="96">
        <v>5.0999999999999996</v>
      </c>
      <c r="E287" s="35">
        <v>5</v>
      </c>
      <c r="F287" s="36"/>
      <c r="G287" s="38"/>
      <c r="H287" s="38"/>
      <c r="I287" s="36"/>
      <c r="J287" s="27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</row>
    <row r="288" spans="1:125" s="40" customFormat="1" x14ac:dyDescent="0.25">
      <c r="A288" s="34"/>
      <c r="B288" s="1" t="s">
        <v>28</v>
      </c>
      <c r="C288" s="35"/>
      <c r="D288" s="96">
        <v>3</v>
      </c>
      <c r="E288" s="35">
        <v>3</v>
      </c>
      <c r="F288" s="36" t="s">
        <v>38</v>
      </c>
      <c r="G288" s="38"/>
      <c r="H288" s="38"/>
      <c r="I288" s="36"/>
      <c r="J288" s="27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</row>
    <row r="289" spans="1:125" s="40" customFormat="1" x14ac:dyDescent="0.25">
      <c r="A289" s="53" t="s">
        <v>39</v>
      </c>
      <c r="B289" s="54"/>
      <c r="C289" s="55">
        <v>358</v>
      </c>
      <c r="D289" s="144"/>
      <c r="E289" s="55"/>
      <c r="F289" s="31">
        <f>SUM(F272:F288)</f>
        <v>10.66</v>
      </c>
      <c r="G289" s="31">
        <f>SUM(G272:G288)</f>
        <v>12.18</v>
      </c>
      <c r="H289" s="31">
        <f>SUM(H272:H288)</f>
        <v>43.8</v>
      </c>
      <c r="I289" s="31">
        <f>SUM(I272:I288)</f>
        <v>327.60000000000002</v>
      </c>
      <c r="J289" s="33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</row>
    <row r="290" spans="1:125" s="40" customFormat="1" x14ac:dyDescent="0.25">
      <c r="A290" s="34" t="s">
        <v>105</v>
      </c>
      <c r="B290" s="1"/>
      <c r="C290" s="35">
        <v>85</v>
      </c>
      <c r="D290" s="56">
        <v>96.9</v>
      </c>
      <c r="E290" s="35">
        <v>85</v>
      </c>
      <c r="F290" s="36">
        <v>0.34</v>
      </c>
      <c r="G290" s="38">
        <v>0.34</v>
      </c>
      <c r="H290" s="3">
        <v>10.199999999999999</v>
      </c>
      <c r="I290" s="38">
        <v>45</v>
      </c>
      <c r="J290" s="27" t="s">
        <v>185</v>
      </c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</row>
    <row r="291" spans="1:125" s="40" customFormat="1" x14ac:dyDescent="0.25">
      <c r="A291" s="34" t="s">
        <v>355</v>
      </c>
      <c r="B291" s="1"/>
      <c r="C291" s="35"/>
      <c r="D291" s="56"/>
      <c r="E291" s="121"/>
      <c r="F291" s="36"/>
      <c r="G291" s="38"/>
      <c r="H291" s="3"/>
      <c r="I291" s="38"/>
      <c r="J291" s="27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</row>
    <row r="292" spans="1:125" s="40" customFormat="1" x14ac:dyDescent="0.25">
      <c r="A292" s="53" t="s">
        <v>39</v>
      </c>
      <c r="B292" s="54"/>
      <c r="C292" s="55">
        <v>85</v>
      </c>
      <c r="D292" s="53"/>
      <c r="E292" s="335"/>
      <c r="F292" s="31">
        <f>SUM(F290)</f>
        <v>0.34</v>
      </c>
      <c r="G292" s="31">
        <f>SUM(G290)</f>
        <v>0.34</v>
      </c>
      <c r="H292" s="31">
        <f>SUM(H290)</f>
        <v>10.199999999999999</v>
      </c>
      <c r="I292" s="31">
        <f>SUM(I290)</f>
        <v>45</v>
      </c>
      <c r="J292" s="33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</row>
    <row r="293" spans="1:125" x14ac:dyDescent="0.25">
      <c r="A293" s="58"/>
      <c r="B293" s="59"/>
      <c r="C293" s="60">
        <v>443</v>
      </c>
      <c r="D293" s="58"/>
      <c r="E293" s="59"/>
      <c r="F293" s="15">
        <f>F289+F292</f>
        <v>11</v>
      </c>
      <c r="G293" s="15">
        <f>G289+G292</f>
        <v>12.52</v>
      </c>
      <c r="H293" s="15">
        <f>H289+H292</f>
        <v>54</v>
      </c>
      <c r="I293" s="15">
        <f>I289+I292</f>
        <v>372.6</v>
      </c>
      <c r="J293" s="18"/>
    </row>
    <row r="294" spans="1:125" x14ac:dyDescent="0.25">
      <c r="A294" s="58"/>
      <c r="B294" s="59" t="s">
        <v>43</v>
      </c>
      <c r="C294" s="60"/>
      <c r="D294" s="60"/>
      <c r="E294" s="59"/>
      <c r="F294" s="15"/>
      <c r="G294" s="16"/>
      <c r="H294" s="15"/>
      <c r="I294" s="15"/>
      <c r="J294" s="18"/>
    </row>
    <row r="295" spans="1:125" x14ac:dyDescent="0.25">
      <c r="A295" s="34" t="s">
        <v>187</v>
      </c>
      <c r="C295" s="35">
        <v>30</v>
      </c>
      <c r="D295" s="3"/>
      <c r="E295" s="38"/>
      <c r="F295" s="3">
        <v>0.8</v>
      </c>
      <c r="G295" s="38">
        <v>1.5</v>
      </c>
      <c r="H295" s="3">
        <v>3.6</v>
      </c>
      <c r="I295" s="36">
        <v>30.6</v>
      </c>
      <c r="J295" s="127" t="s">
        <v>188</v>
      </c>
    </row>
    <row r="296" spans="1:125" x14ac:dyDescent="0.25">
      <c r="A296" s="34"/>
      <c r="B296" s="1" t="s">
        <v>189</v>
      </c>
      <c r="C296" s="35"/>
      <c r="D296" s="3">
        <v>23.17</v>
      </c>
      <c r="E296" s="38">
        <v>17.04</v>
      </c>
      <c r="G296" s="38"/>
      <c r="I296" s="36"/>
      <c r="J296" s="77"/>
    </row>
    <row r="297" spans="1:125" x14ac:dyDescent="0.25">
      <c r="A297" s="34"/>
      <c r="B297" s="1" t="s">
        <v>64</v>
      </c>
      <c r="C297" s="35"/>
      <c r="D297" s="3">
        <v>17.34</v>
      </c>
      <c r="E297" s="36">
        <v>13.04</v>
      </c>
      <c r="J297" s="77"/>
    </row>
    <row r="298" spans="1:125" x14ac:dyDescent="0.25">
      <c r="A298" s="34"/>
      <c r="B298" s="1" t="s">
        <v>55</v>
      </c>
      <c r="C298" s="35"/>
      <c r="D298" s="3">
        <v>1.5</v>
      </c>
      <c r="E298" s="36">
        <v>1.5</v>
      </c>
      <c r="J298" s="77"/>
    </row>
    <row r="299" spans="1:125" ht="30" x14ac:dyDescent="0.25">
      <c r="A299" s="141" t="s">
        <v>190</v>
      </c>
      <c r="B299" s="142"/>
      <c r="C299" s="35" t="s">
        <v>356</v>
      </c>
      <c r="D299" s="35"/>
      <c r="E299" s="56"/>
      <c r="F299" s="38">
        <v>3.45</v>
      </c>
      <c r="G299" s="38">
        <v>6</v>
      </c>
      <c r="H299" s="3">
        <v>17.850000000000001</v>
      </c>
      <c r="I299" s="36">
        <v>140</v>
      </c>
      <c r="J299" s="27" t="s">
        <v>192</v>
      </c>
    </row>
    <row r="300" spans="1:125" x14ac:dyDescent="0.25">
      <c r="A300" s="34"/>
      <c r="B300" s="1" t="s">
        <v>114</v>
      </c>
      <c r="C300" s="38"/>
      <c r="D300" s="35">
        <v>37.5</v>
      </c>
      <c r="E300" s="56">
        <v>30</v>
      </c>
      <c r="F300" s="38"/>
      <c r="H300" s="38"/>
      <c r="I300" s="38"/>
      <c r="J300" s="27"/>
    </row>
    <row r="301" spans="1:125" x14ac:dyDescent="0.25">
      <c r="A301" s="34"/>
      <c r="B301" s="1" t="s">
        <v>51</v>
      </c>
      <c r="C301" s="38"/>
      <c r="D301" s="35">
        <v>30.06</v>
      </c>
      <c r="E301" s="56">
        <v>18</v>
      </c>
      <c r="F301" s="38"/>
      <c r="H301" s="38"/>
      <c r="I301" s="38"/>
      <c r="J301" s="27"/>
    </row>
    <row r="302" spans="1:125" x14ac:dyDescent="0.25">
      <c r="A302" s="34"/>
      <c r="B302" s="1" t="s">
        <v>52</v>
      </c>
      <c r="C302" s="38"/>
      <c r="D302" s="35">
        <v>7.98</v>
      </c>
      <c r="E302" s="56">
        <v>6</v>
      </c>
      <c r="F302" s="38"/>
      <c r="H302" s="38"/>
      <c r="I302" s="38"/>
      <c r="J302" s="27"/>
    </row>
    <row r="303" spans="1:125" s="357" customFormat="1" x14ac:dyDescent="0.25">
      <c r="A303" s="34"/>
      <c r="B303" s="1" t="s">
        <v>53</v>
      </c>
      <c r="C303" s="38"/>
      <c r="D303" s="35">
        <v>7.14</v>
      </c>
      <c r="E303" s="56">
        <v>6</v>
      </c>
      <c r="F303" s="38"/>
      <c r="G303" s="3"/>
      <c r="H303" s="38"/>
      <c r="I303" s="38"/>
      <c r="J303" s="27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  <c r="DT303" s="6"/>
      <c r="DU303" s="6"/>
    </row>
    <row r="304" spans="1:125" s="357" customFormat="1" x14ac:dyDescent="0.25">
      <c r="A304" s="34"/>
      <c r="B304" s="1" t="s">
        <v>55</v>
      </c>
      <c r="C304" s="38"/>
      <c r="D304" s="35">
        <v>3</v>
      </c>
      <c r="E304" s="56">
        <v>3</v>
      </c>
      <c r="F304" s="38"/>
      <c r="G304" s="3"/>
      <c r="H304" s="38"/>
      <c r="I304" s="38"/>
      <c r="J304" s="27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  <c r="DT304" s="6"/>
      <c r="DU304" s="6"/>
    </row>
    <row r="305" spans="1:179" s="357" customFormat="1" x14ac:dyDescent="0.25">
      <c r="A305" s="34"/>
      <c r="B305" s="1" t="s">
        <v>116</v>
      </c>
      <c r="C305" s="38"/>
      <c r="D305" s="35">
        <v>5</v>
      </c>
      <c r="E305" s="56">
        <v>5</v>
      </c>
      <c r="F305" s="38"/>
      <c r="G305" s="3"/>
      <c r="H305" s="38"/>
      <c r="I305" s="38"/>
      <c r="J305" s="27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</row>
    <row r="306" spans="1:179" s="357" customFormat="1" x14ac:dyDescent="0.25">
      <c r="A306" s="34"/>
      <c r="B306" s="1" t="s">
        <v>27</v>
      </c>
      <c r="C306" s="38"/>
      <c r="D306" s="35">
        <v>0.5</v>
      </c>
      <c r="E306" s="56">
        <v>0.5</v>
      </c>
      <c r="F306" s="38"/>
      <c r="G306" s="3"/>
      <c r="H306" s="38"/>
      <c r="I306" s="38"/>
      <c r="J306" s="27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</row>
    <row r="307" spans="1:179" s="357" customFormat="1" x14ac:dyDescent="0.25">
      <c r="A307" s="34"/>
      <c r="B307" s="1" t="s">
        <v>33</v>
      </c>
      <c r="C307" s="38"/>
      <c r="D307" s="35">
        <v>120</v>
      </c>
      <c r="E307" s="56">
        <v>120</v>
      </c>
      <c r="F307" s="38"/>
      <c r="G307" s="3"/>
      <c r="H307" s="38"/>
      <c r="I307" s="38"/>
      <c r="J307" s="27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</row>
    <row r="308" spans="1:179" s="357" customFormat="1" x14ac:dyDescent="0.25">
      <c r="A308" s="34" t="s">
        <v>193</v>
      </c>
      <c r="B308" s="1"/>
      <c r="C308" s="35">
        <v>130</v>
      </c>
      <c r="D308" s="35"/>
      <c r="E308" s="56"/>
      <c r="F308" s="35">
        <v>8.86</v>
      </c>
      <c r="G308" s="56">
        <v>9.01</v>
      </c>
      <c r="H308" s="35">
        <v>27.28</v>
      </c>
      <c r="I308" s="56">
        <v>226</v>
      </c>
      <c r="J308" s="27" t="s">
        <v>194</v>
      </c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</row>
    <row r="309" spans="1:179" s="357" customFormat="1" x14ac:dyDescent="0.25">
      <c r="A309" s="34"/>
      <c r="B309" s="1" t="s">
        <v>195</v>
      </c>
      <c r="C309" s="35"/>
      <c r="D309" s="35">
        <v>34</v>
      </c>
      <c r="E309" s="56">
        <v>34</v>
      </c>
      <c r="F309" s="35"/>
      <c r="G309" s="56"/>
      <c r="H309" s="35"/>
      <c r="I309" s="56"/>
      <c r="J309" s="27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</row>
    <row r="310" spans="1:179" s="357" customFormat="1" x14ac:dyDescent="0.25">
      <c r="A310" s="34"/>
      <c r="B310" s="1" t="s">
        <v>88</v>
      </c>
      <c r="C310" s="35"/>
      <c r="D310" s="35"/>
      <c r="E310" s="56">
        <v>21</v>
      </c>
      <c r="F310" s="35"/>
      <c r="G310" s="56"/>
      <c r="H310" s="35"/>
      <c r="I310" s="56"/>
      <c r="J310" s="27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</row>
    <row r="311" spans="1:179" s="357" customFormat="1" x14ac:dyDescent="0.25">
      <c r="A311" s="34"/>
      <c r="B311" s="1" t="s">
        <v>51</v>
      </c>
      <c r="C311" s="35"/>
      <c r="D311" s="35">
        <v>145.46</v>
      </c>
      <c r="E311" s="56">
        <v>87.1</v>
      </c>
      <c r="F311" s="35"/>
      <c r="G311" s="56"/>
      <c r="H311" s="35"/>
      <c r="I311" s="56"/>
      <c r="J311" s="27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  <c r="DU311" s="6"/>
    </row>
    <row r="312" spans="1:179" s="40" customFormat="1" x14ac:dyDescent="0.25">
      <c r="A312" s="34"/>
      <c r="B312" s="1" t="s">
        <v>53</v>
      </c>
      <c r="C312" s="35"/>
      <c r="D312" s="35">
        <v>13.095000000000001</v>
      </c>
      <c r="E312" s="56">
        <v>11</v>
      </c>
      <c r="F312" s="35"/>
      <c r="G312" s="56"/>
      <c r="H312" s="35"/>
      <c r="I312" s="56"/>
      <c r="J312" s="27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</row>
    <row r="313" spans="1:179" s="40" customFormat="1" x14ac:dyDescent="0.25">
      <c r="A313" s="34"/>
      <c r="B313" s="1" t="s">
        <v>55</v>
      </c>
      <c r="C313" s="35"/>
      <c r="D313" s="35">
        <v>4</v>
      </c>
      <c r="E313" s="56">
        <v>4</v>
      </c>
      <c r="F313" s="35"/>
      <c r="G313" s="56"/>
      <c r="H313" s="35"/>
      <c r="I313" s="56"/>
      <c r="J313" s="27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</row>
    <row r="314" spans="1:179" s="40" customFormat="1" x14ac:dyDescent="0.25">
      <c r="A314" s="34"/>
      <c r="B314" s="1" t="s">
        <v>66</v>
      </c>
      <c r="C314" s="35"/>
      <c r="D314" s="35">
        <v>0.4</v>
      </c>
      <c r="E314" s="56">
        <v>0.4</v>
      </c>
      <c r="F314" s="35"/>
      <c r="G314" s="56"/>
      <c r="H314" s="35"/>
      <c r="I314" s="56"/>
      <c r="J314" s="27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</row>
    <row r="315" spans="1:179" s="40" customFormat="1" x14ac:dyDescent="0.25">
      <c r="A315" s="34"/>
      <c r="B315" s="1" t="s">
        <v>197</v>
      </c>
      <c r="C315" s="35"/>
      <c r="D315" s="35"/>
      <c r="E315" s="56">
        <v>109</v>
      </c>
      <c r="F315" s="35"/>
      <c r="G315" s="56"/>
      <c r="H315" s="35"/>
      <c r="I315" s="56"/>
      <c r="J315" s="27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</row>
    <row r="316" spans="1:179" s="40" customFormat="1" x14ac:dyDescent="0.25">
      <c r="A316" s="34" t="s">
        <v>71</v>
      </c>
      <c r="B316" s="1"/>
      <c r="C316" s="35">
        <v>150</v>
      </c>
      <c r="D316" s="3"/>
      <c r="E316" s="38"/>
      <c r="F316" s="36"/>
      <c r="G316" s="38"/>
      <c r="H316" s="3">
        <v>8.34</v>
      </c>
      <c r="I316" s="36">
        <v>33.340000000000003</v>
      </c>
      <c r="J316" s="27" t="s">
        <v>72</v>
      </c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</row>
    <row r="317" spans="1:179" s="40" customFormat="1" x14ac:dyDescent="0.25">
      <c r="A317" s="34"/>
      <c r="B317" s="1" t="s">
        <v>73</v>
      </c>
      <c r="C317" s="35"/>
      <c r="D317" s="3">
        <v>17.5</v>
      </c>
      <c r="E317" s="38">
        <v>17.5</v>
      </c>
      <c r="F317" s="36"/>
      <c r="G317" s="38"/>
      <c r="H317" s="3"/>
      <c r="I317" s="36"/>
      <c r="J317" s="27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</row>
    <row r="318" spans="1:179" s="40" customFormat="1" x14ac:dyDescent="0.25">
      <c r="A318" s="34"/>
      <c r="B318" s="1" t="s">
        <v>74</v>
      </c>
      <c r="C318" s="35"/>
      <c r="D318" s="3">
        <v>4</v>
      </c>
      <c r="E318" s="38">
        <v>4</v>
      </c>
      <c r="F318" s="36"/>
      <c r="G318" s="38"/>
      <c r="H318" s="3"/>
      <c r="I318" s="36"/>
      <c r="J318" s="27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</row>
    <row r="319" spans="1:179" s="40" customFormat="1" x14ac:dyDescent="0.25">
      <c r="A319" s="34"/>
      <c r="B319" s="1" t="s">
        <v>25</v>
      </c>
      <c r="C319" s="35"/>
      <c r="D319" s="38">
        <v>150</v>
      </c>
      <c r="E319" s="38">
        <v>150</v>
      </c>
      <c r="F319" s="38"/>
      <c r="G319" s="38"/>
      <c r="H319" s="38"/>
      <c r="I319" s="38"/>
      <c r="J319" s="27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  <c r="DU319" s="6"/>
    </row>
    <row r="320" spans="1:179" s="125" customFormat="1" ht="15.75" x14ac:dyDescent="0.25">
      <c r="A320" s="34" t="s">
        <v>75</v>
      </c>
      <c r="B320" s="1"/>
      <c r="C320" s="35">
        <v>30</v>
      </c>
      <c r="D320" s="35">
        <v>30</v>
      </c>
      <c r="E320" s="56">
        <v>30</v>
      </c>
      <c r="F320" s="35">
        <v>1.5</v>
      </c>
      <c r="G320" s="56">
        <v>0.3</v>
      </c>
      <c r="H320" s="35">
        <v>14.3</v>
      </c>
      <c r="I320" s="56">
        <v>66</v>
      </c>
      <c r="J320" s="27"/>
      <c r="K320" s="120"/>
      <c r="L320" s="120"/>
      <c r="M320" s="120"/>
      <c r="N320" s="120"/>
      <c r="O320" s="120"/>
      <c r="P320" s="120"/>
      <c r="Q320" s="120"/>
      <c r="R320" s="120"/>
      <c r="S320" s="120"/>
      <c r="T320" s="120"/>
      <c r="U320" s="120"/>
      <c r="V320" s="120"/>
      <c r="W320" s="120"/>
      <c r="X320" s="120"/>
      <c r="Y320" s="120"/>
      <c r="Z320" s="120"/>
      <c r="AA320" s="120"/>
      <c r="AB320" s="120"/>
      <c r="AC320" s="120"/>
      <c r="AD320" s="120"/>
      <c r="AE320" s="120"/>
      <c r="AF320" s="120"/>
      <c r="AG320" s="120"/>
      <c r="AH320" s="120"/>
      <c r="AI320" s="120"/>
      <c r="AJ320" s="120"/>
      <c r="AK320" s="120"/>
      <c r="AL320" s="120"/>
      <c r="AM320" s="120"/>
      <c r="AN320" s="120"/>
      <c r="AO320" s="120"/>
      <c r="AP320" s="120"/>
      <c r="AQ320" s="120"/>
      <c r="AR320" s="120"/>
      <c r="AS320" s="120"/>
      <c r="AT320" s="120"/>
      <c r="AU320" s="120"/>
      <c r="AV320" s="120"/>
      <c r="AW320" s="120"/>
      <c r="AX320" s="120"/>
      <c r="AY320" s="120"/>
      <c r="AZ320" s="120"/>
      <c r="BA320" s="120"/>
      <c r="BB320" s="120"/>
      <c r="BC320" s="120"/>
      <c r="BD320" s="120"/>
      <c r="BE320" s="120"/>
      <c r="BF320" s="120"/>
      <c r="BG320" s="120"/>
      <c r="BH320" s="120"/>
      <c r="BI320" s="120"/>
      <c r="BJ320" s="120"/>
      <c r="BK320" s="120"/>
      <c r="BL320" s="120"/>
      <c r="BM320" s="120"/>
      <c r="BN320" s="120"/>
      <c r="BO320" s="120"/>
      <c r="BP320" s="120"/>
      <c r="BQ320" s="120"/>
      <c r="BR320" s="120"/>
      <c r="BS320" s="120"/>
      <c r="BT320" s="120"/>
      <c r="BU320" s="120"/>
      <c r="BV320" s="120"/>
      <c r="BW320" s="120"/>
      <c r="BX320" s="120"/>
      <c r="BY320" s="120"/>
      <c r="BZ320" s="120"/>
      <c r="CA320" s="120"/>
      <c r="CB320" s="120"/>
      <c r="CC320" s="120"/>
      <c r="CD320" s="120"/>
      <c r="CE320" s="120"/>
      <c r="CF320" s="120"/>
      <c r="CG320" s="120"/>
      <c r="CH320" s="120"/>
      <c r="CI320" s="120"/>
      <c r="CJ320" s="120"/>
      <c r="CK320" s="120"/>
      <c r="CL320" s="120"/>
      <c r="CM320" s="120"/>
      <c r="CN320" s="120"/>
      <c r="CO320" s="120"/>
      <c r="CP320" s="120"/>
      <c r="CQ320" s="120"/>
      <c r="CR320" s="120"/>
      <c r="CS320" s="120"/>
      <c r="CT320" s="120"/>
      <c r="CU320" s="120"/>
      <c r="CV320" s="120"/>
      <c r="CW320" s="120"/>
      <c r="CX320" s="120"/>
      <c r="CY320" s="120"/>
      <c r="CZ320" s="120"/>
      <c r="DA320" s="120"/>
      <c r="DB320" s="120"/>
      <c r="DC320" s="120"/>
      <c r="DD320" s="120"/>
      <c r="DE320" s="120"/>
      <c r="DF320" s="120"/>
      <c r="DG320" s="120"/>
      <c r="DH320" s="120"/>
      <c r="DI320" s="120"/>
      <c r="DJ320" s="120"/>
      <c r="DK320" s="120"/>
      <c r="DL320" s="120"/>
      <c r="DM320" s="120"/>
      <c r="DN320" s="120"/>
      <c r="DO320" s="120"/>
      <c r="DP320" s="120"/>
      <c r="DQ320" s="120"/>
      <c r="DR320" s="120"/>
      <c r="DS320" s="120"/>
      <c r="DT320" s="120"/>
      <c r="DU320" s="120"/>
      <c r="DV320" s="120"/>
      <c r="DW320" s="120"/>
      <c r="DX320" s="120"/>
      <c r="DY320" s="120"/>
      <c r="DZ320" s="120"/>
      <c r="EA320" s="120"/>
      <c r="EB320" s="120"/>
      <c r="EC320" s="120"/>
      <c r="ED320" s="120"/>
      <c r="EE320" s="120"/>
      <c r="EF320" s="120"/>
      <c r="EG320" s="120"/>
      <c r="EH320" s="120"/>
      <c r="EI320" s="120"/>
      <c r="EJ320" s="120"/>
      <c r="EK320" s="120"/>
      <c r="EL320" s="120"/>
      <c r="EM320" s="120"/>
      <c r="EN320" s="120"/>
      <c r="EO320" s="120"/>
      <c r="EP320" s="120"/>
      <c r="EQ320" s="120"/>
      <c r="ER320" s="120"/>
      <c r="ES320" s="120"/>
      <c r="ET320" s="120"/>
      <c r="EU320" s="120"/>
      <c r="EV320" s="120"/>
      <c r="EW320" s="120"/>
      <c r="EX320" s="120"/>
      <c r="EY320" s="120"/>
      <c r="EZ320" s="120"/>
      <c r="FA320" s="120"/>
      <c r="FB320" s="120"/>
      <c r="FC320" s="120"/>
      <c r="FD320" s="120"/>
      <c r="FE320" s="120"/>
      <c r="FF320" s="120"/>
      <c r="FG320" s="120"/>
      <c r="FH320" s="120"/>
      <c r="FI320" s="120"/>
      <c r="FJ320" s="120"/>
      <c r="FK320" s="120"/>
      <c r="FL320" s="120"/>
      <c r="FM320" s="120"/>
      <c r="FN320" s="120"/>
      <c r="FO320" s="120"/>
      <c r="FP320" s="120"/>
      <c r="FQ320" s="120"/>
      <c r="FR320" s="120"/>
      <c r="FS320" s="120"/>
      <c r="FT320" s="120"/>
      <c r="FU320" s="120"/>
      <c r="FV320" s="120"/>
      <c r="FW320" s="120"/>
    </row>
    <row r="321" spans="1:179" s="125" customFormat="1" ht="15.75" x14ac:dyDescent="0.25">
      <c r="A321" s="53" t="s">
        <v>39</v>
      </c>
      <c r="B321" s="54"/>
      <c r="C321" s="55">
        <v>495</v>
      </c>
      <c r="D321" s="337"/>
      <c r="E321" s="55"/>
      <c r="F321" s="32">
        <f>SUM(F295:F320)</f>
        <v>14.61</v>
      </c>
      <c r="G321" s="32">
        <f>SUM(G295:G320)</f>
        <v>16.809999999999999</v>
      </c>
      <c r="H321" s="32">
        <f>SUM(H295:H320)</f>
        <v>71.37</v>
      </c>
      <c r="I321" s="32">
        <f>SUM(I295:I320)</f>
        <v>495.94000000000005</v>
      </c>
      <c r="J321" s="33"/>
      <c r="K321" s="120"/>
      <c r="L321" s="120"/>
      <c r="M321" s="120"/>
      <c r="N321" s="120"/>
      <c r="O321" s="120"/>
      <c r="P321" s="120"/>
      <c r="Q321" s="120"/>
      <c r="R321" s="120"/>
      <c r="S321" s="120"/>
      <c r="T321" s="120"/>
      <c r="U321" s="120"/>
      <c r="V321" s="120"/>
      <c r="W321" s="120"/>
      <c r="X321" s="120"/>
      <c r="Y321" s="120"/>
      <c r="Z321" s="120"/>
      <c r="AA321" s="120"/>
      <c r="AB321" s="120"/>
      <c r="AC321" s="120"/>
      <c r="AD321" s="120"/>
      <c r="AE321" s="120"/>
      <c r="AF321" s="120"/>
      <c r="AG321" s="120"/>
      <c r="AH321" s="120"/>
      <c r="AI321" s="120"/>
      <c r="AJ321" s="120"/>
      <c r="AK321" s="120"/>
      <c r="AL321" s="120"/>
      <c r="AM321" s="120"/>
      <c r="AN321" s="120"/>
      <c r="AO321" s="120"/>
      <c r="AP321" s="120"/>
      <c r="AQ321" s="120"/>
      <c r="AR321" s="120"/>
      <c r="AS321" s="120"/>
      <c r="AT321" s="120"/>
      <c r="AU321" s="120"/>
      <c r="AV321" s="120"/>
      <c r="AW321" s="120"/>
      <c r="AX321" s="120"/>
      <c r="AY321" s="120"/>
      <c r="AZ321" s="120"/>
      <c r="BA321" s="120"/>
      <c r="BB321" s="120"/>
      <c r="BC321" s="120"/>
      <c r="BD321" s="120"/>
      <c r="BE321" s="120"/>
      <c r="BF321" s="120"/>
      <c r="BG321" s="120"/>
      <c r="BH321" s="120"/>
      <c r="BI321" s="120"/>
      <c r="BJ321" s="120"/>
      <c r="BK321" s="120"/>
      <c r="BL321" s="120"/>
      <c r="BM321" s="120"/>
      <c r="BN321" s="120"/>
      <c r="BO321" s="120"/>
      <c r="BP321" s="120"/>
      <c r="BQ321" s="120"/>
      <c r="BR321" s="120"/>
      <c r="BS321" s="120"/>
      <c r="BT321" s="120"/>
      <c r="BU321" s="120"/>
      <c r="BV321" s="120"/>
      <c r="BW321" s="120"/>
      <c r="BX321" s="120"/>
      <c r="BY321" s="120"/>
      <c r="BZ321" s="120"/>
      <c r="CA321" s="120"/>
      <c r="CB321" s="120"/>
      <c r="CC321" s="120"/>
      <c r="CD321" s="120"/>
      <c r="CE321" s="120"/>
      <c r="CF321" s="120"/>
      <c r="CG321" s="120"/>
      <c r="CH321" s="120"/>
      <c r="CI321" s="120"/>
      <c r="CJ321" s="120"/>
      <c r="CK321" s="120"/>
      <c r="CL321" s="120"/>
      <c r="CM321" s="120"/>
      <c r="CN321" s="120"/>
      <c r="CO321" s="120"/>
      <c r="CP321" s="120"/>
      <c r="CQ321" s="120"/>
      <c r="CR321" s="120"/>
      <c r="CS321" s="120"/>
      <c r="CT321" s="120"/>
      <c r="CU321" s="120"/>
      <c r="CV321" s="120"/>
      <c r="CW321" s="120"/>
      <c r="CX321" s="120"/>
      <c r="CY321" s="120"/>
      <c r="CZ321" s="120"/>
      <c r="DA321" s="120"/>
      <c r="DB321" s="120"/>
      <c r="DC321" s="120"/>
      <c r="DD321" s="120"/>
      <c r="DE321" s="120"/>
      <c r="DF321" s="120"/>
      <c r="DG321" s="120"/>
      <c r="DH321" s="120"/>
      <c r="DI321" s="120"/>
      <c r="DJ321" s="120"/>
      <c r="DK321" s="120"/>
      <c r="DL321" s="120"/>
      <c r="DM321" s="120"/>
      <c r="DN321" s="120"/>
      <c r="DO321" s="120"/>
      <c r="DP321" s="120"/>
      <c r="DQ321" s="120"/>
      <c r="DR321" s="120"/>
      <c r="DS321" s="120"/>
      <c r="DT321" s="120"/>
      <c r="DU321" s="120"/>
      <c r="DV321" s="120"/>
      <c r="DW321" s="120"/>
      <c r="DX321" s="120"/>
      <c r="DY321" s="120"/>
      <c r="DZ321" s="120"/>
      <c r="EA321" s="120"/>
      <c r="EB321" s="120"/>
      <c r="EC321" s="120"/>
      <c r="ED321" s="120"/>
      <c r="EE321" s="120"/>
      <c r="EF321" s="120"/>
      <c r="EG321" s="120"/>
      <c r="EH321" s="120"/>
      <c r="EI321" s="120"/>
      <c r="EJ321" s="120"/>
      <c r="EK321" s="120"/>
      <c r="EL321" s="120"/>
      <c r="EM321" s="120"/>
      <c r="EN321" s="120"/>
      <c r="EO321" s="120"/>
      <c r="EP321" s="120"/>
      <c r="EQ321" s="120"/>
      <c r="ER321" s="120"/>
      <c r="ES321" s="120"/>
      <c r="ET321" s="120"/>
      <c r="EU321" s="120"/>
      <c r="EV321" s="120"/>
      <c r="EW321" s="120"/>
      <c r="EX321" s="120"/>
      <c r="EY321" s="120"/>
      <c r="EZ321" s="120"/>
      <c r="FA321" s="120"/>
      <c r="FB321" s="120"/>
      <c r="FC321" s="120"/>
      <c r="FD321" s="120"/>
      <c r="FE321" s="120"/>
      <c r="FF321" s="120"/>
      <c r="FG321" s="120"/>
      <c r="FH321" s="120"/>
      <c r="FI321" s="120"/>
      <c r="FJ321" s="120"/>
      <c r="FK321" s="120"/>
      <c r="FL321" s="120"/>
      <c r="FM321" s="120"/>
      <c r="FN321" s="120"/>
      <c r="FO321" s="120"/>
      <c r="FP321" s="120"/>
      <c r="FQ321" s="120"/>
      <c r="FR321" s="120"/>
      <c r="FS321" s="120"/>
      <c r="FT321" s="120"/>
      <c r="FU321" s="120"/>
      <c r="FV321" s="120"/>
      <c r="FW321" s="120"/>
    </row>
    <row r="322" spans="1:179" s="125" customFormat="1" ht="15.75" x14ac:dyDescent="0.25">
      <c r="A322" s="58"/>
      <c r="B322" s="59" t="s">
        <v>76</v>
      </c>
      <c r="C322" s="342"/>
      <c r="D322" s="143"/>
      <c r="E322" s="60"/>
      <c r="F322" s="15"/>
      <c r="G322" s="16"/>
      <c r="H322" s="15"/>
      <c r="I322" s="17"/>
      <c r="J322" s="18"/>
      <c r="K322" s="120"/>
      <c r="L322" s="120"/>
      <c r="M322" s="120"/>
      <c r="N322" s="120"/>
      <c r="O322" s="120"/>
      <c r="P322" s="120"/>
      <c r="Q322" s="120"/>
      <c r="R322" s="120"/>
      <c r="S322" s="120"/>
      <c r="T322" s="120"/>
      <c r="U322" s="120"/>
      <c r="V322" s="120"/>
      <c r="W322" s="120"/>
      <c r="X322" s="120"/>
      <c r="Y322" s="120"/>
      <c r="Z322" s="120"/>
      <c r="AA322" s="120"/>
      <c r="AB322" s="120"/>
      <c r="AC322" s="120"/>
      <c r="AD322" s="120"/>
      <c r="AE322" s="120"/>
      <c r="AF322" s="120"/>
      <c r="AG322" s="120"/>
      <c r="AH322" s="120"/>
      <c r="AI322" s="120"/>
      <c r="AJ322" s="120"/>
      <c r="AK322" s="120"/>
      <c r="AL322" s="120"/>
      <c r="AM322" s="120"/>
      <c r="AN322" s="120"/>
      <c r="AO322" s="120"/>
      <c r="AP322" s="120"/>
      <c r="AQ322" s="120"/>
      <c r="AR322" s="120"/>
      <c r="AS322" s="120"/>
      <c r="AT322" s="120"/>
      <c r="AU322" s="120"/>
      <c r="AV322" s="120"/>
      <c r="AW322" s="120"/>
      <c r="AX322" s="120"/>
      <c r="AY322" s="120"/>
      <c r="AZ322" s="120"/>
      <c r="BA322" s="120"/>
      <c r="BB322" s="120"/>
      <c r="BC322" s="120"/>
      <c r="BD322" s="120"/>
      <c r="BE322" s="120"/>
      <c r="BF322" s="120"/>
      <c r="BG322" s="120"/>
      <c r="BH322" s="120"/>
      <c r="BI322" s="120"/>
      <c r="BJ322" s="120"/>
      <c r="BK322" s="120"/>
      <c r="BL322" s="120"/>
      <c r="BM322" s="120"/>
      <c r="BN322" s="120"/>
      <c r="BO322" s="120"/>
      <c r="BP322" s="120"/>
      <c r="BQ322" s="120"/>
      <c r="BR322" s="120"/>
      <c r="BS322" s="120"/>
      <c r="BT322" s="120"/>
      <c r="BU322" s="120"/>
      <c r="BV322" s="120"/>
      <c r="BW322" s="120"/>
      <c r="BX322" s="120"/>
      <c r="BY322" s="120"/>
      <c r="BZ322" s="120"/>
      <c r="CA322" s="120"/>
      <c r="CB322" s="120"/>
      <c r="CC322" s="120"/>
      <c r="CD322" s="120"/>
      <c r="CE322" s="120"/>
      <c r="CF322" s="120"/>
      <c r="CG322" s="120"/>
      <c r="CH322" s="120"/>
      <c r="CI322" s="120"/>
      <c r="CJ322" s="120"/>
      <c r="CK322" s="120"/>
      <c r="CL322" s="120"/>
      <c r="CM322" s="120"/>
      <c r="CN322" s="120"/>
      <c r="CO322" s="120"/>
      <c r="CP322" s="120"/>
      <c r="CQ322" s="120"/>
      <c r="CR322" s="120"/>
      <c r="CS322" s="120"/>
      <c r="CT322" s="120"/>
      <c r="CU322" s="120"/>
      <c r="CV322" s="120"/>
      <c r="CW322" s="120"/>
      <c r="CX322" s="120"/>
      <c r="CY322" s="120"/>
      <c r="CZ322" s="120"/>
      <c r="DA322" s="120"/>
      <c r="DB322" s="120"/>
      <c r="DC322" s="120"/>
      <c r="DD322" s="120"/>
      <c r="DE322" s="120"/>
      <c r="DF322" s="120"/>
      <c r="DG322" s="120"/>
      <c r="DH322" s="120"/>
      <c r="DI322" s="120"/>
      <c r="DJ322" s="120"/>
      <c r="DK322" s="120"/>
      <c r="DL322" s="120"/>
      <c r="DM322" s="120"/>
      <c r="DN322" s="120"/>
      <c r="DO322" s="120"/>
      <c r="DP322" s="120"/>
      <c r="DQ322" s="120"/>
      <c r="DR322" s="120"/>
      <c r="DS322" s="120"/>
      <c r="DT322" s="120"/>
      <c r="DU322" s="120"/>
      <c r="DV322" s="120"/>
      <c r="DW322" s="120"/>
      <c r="DX322" s="120"/>
      <c r="DY322" s="120"/>
      <c r="DZ322" s="120"/>
      <c r="EA322" s="120"/>
      <c r="EB322" s="120"/>
      <c r="EC322" s="120"/>
      <c r="ED322" s="120"/>
      <c r="EE322" s="120"/>
      <c r="EF322" s="120"/>
      <c r="EG322" s="120"/>
      <c r="EH322" s="120"/>
      <c r="EI322" s="120"/>
      <c r="EJ322" s="120"/>
      <c r="EK322" s="120"/>
      <c r="EL322" s="120"/>
      <c r="EM322" s="120"/>
      <c r="EN322" s="120"/>
      <c r="EO322" s="120"/>
      <c r="EP322" s="120"/>
      <c r="EQ322" s="120"/>
      <c r="ER322" s="120"/>
      <c r="ES322" s="120"/>
      <c r="ET322" s="120"/>
      <c r="EU322" s="120"/>
      <c r="EV322" s="120"/>
      <c r="EW322" s="120"/>
      <c r="EX322" s="120"/>
      <c r="EY322" s="120"/>
      <c r="EZ322" s="120"/>
      <c r="FA322" s="120"/>
      <c r="FB322" s="120"/>
      <c r="FC322" s="120"/>
      <c r="FD322" s="120"/>
      <c r="FE322" s="120"/>
      <c r="FF322" s="120"/>
      <c r="FG322" s="120"/>
      <c r="FH322" s="120"/>
      <c r="FI322" s="120"/>
      <c r="FJ322" s="120"/>
      <c r="FK322" s="120"/>
      <c r="FL322" s="120"/>
      <c r="FM322" s="120"/>
      <c r="FN322" s="120"/>
      <c r="FO322" s="120"/>
      <c r="FP322" s="120"/>
      <c r="FQ322" s="120"/>
      <c r="FR322" s="120"/>
      <c r="FS322" s="120"/>
      <c r="FT322" s="120"/>
      <c r="FU322" s="120"/>
      <c r="FV322" s="120"/>
      <c r="FW322" s="120"/>
    </row>
    <row r="323" spans="1:179" s="125" customFormat="1" ht="15.75" x14ac:dyDescent="0.25">
      <c r="A323" s="43" t="s">
        <v>125</v>
      </c>
      <c r="B323" s="5"/>
      <c r="C323" s="44">
        <v>21</v>
      </c>
      <c r="D323" s="10"/>
      <c r="E323" s="44"/>
      <c r="F323" s="48">
        <v>1</v>
      </c>
      <c r="G323" s="48">
        <v>2.5</v>
      </c>
      <c r="H323" s="48">
        <v>16.3</v>
      </c>
      <c r="I323" s="9">
        <v>75</v>
      </c>
      <c r="J323" s="127"/>
      <c r="K323" s="120"/>
      <c r="L323" s="120"/>
      <c r="M323" s="120"/>
      <c r="N323" s="120"/>
      <c r="O323" s="120"/>
      <c r="P323" s="120"/>
      <c r="Q323" s="120"/>
      <c r="R323" s="120"/>
      <c r="S323" s="120"/>
      <c r="T323" s="120"/>
      <c r="U323" s="120"/>
      <c r="V323" s="120"/>
      <c r="W323" s="120"/>
      <c r="X323" s="120"/>
      <c r="Y323" s="120"/>
      <c r="Z323" s="120"/>
      <c r="AA323" s="120"/>
      <c r="AB323" s="120"/>
      <c r="AC323" s="120"/>
      <c r="AD323" s="120"/>
      <c r="AE323" s="120"/>
      <c r="AF323" s="120"/>
      <c r="AG323" s="120"/>
      <c r="AH323" s="120"/>
      <c r="AI323" s="120"/>
      <c r="AJ323" s="120"/>
      <c r="AK323" s="120"/>
      <c r="AL323" s="120"/>
      <c r="AM323" s="120"/>
      <c r="AN323" s="120"/>
      <c r="AO323" s="120"/>
      <c r="AP323" s="120"/>
      <c r="AQ323" s="120"/>
      <c r="AR323" s="120"/>
      <c r="AS323" s="120"/>
      <c r="AT323" s="120"/>
      <c r="AU323" s="120"/>
      <c r="AV323" s="120"/>
      <c r="AW323" s="120"/>
      <c r="AX323" s="120"/>
      <c r="AY323" s="120"/>
      <c r="AZ323" s="120"/>
      <c r="BA323" s="120"/>
      <c r="BB323" s="120"/>
      <c r="BC323" s="120"/>
      <c r="BD323" s="120"/>
      <c r="BE323" s="120"/>
      <c r="BF323" s="120"/>
      <c r="BG323" s="120"/>
      <c r="BH323" s="120"/>
      <c r="BI323" s="120"/>
      <c r="BJ323" s="120"/>
      <c r="BK323" s="120"/>
      <c r="BL323" s="120"/>
      <c r="BM323" s="120"/>
      <c r="BN323" s="120"/>
      <c r="BO323" s="120"/>
      <c r="BP323" s="120"/>
      <c r="BQ323" s="120"/>
      <c r="BR323" s="120"/>
      <c r="BS323" s="120"/>
      <c r="BT323" s="120"/>
      <c r="BU323" s="120"/>
      <c r="BV323" s="120"/>
      <c r="BW323" s="120"/>
      <c r="BX323" s="120"/>
      <c r="BY323" s="120"/>
      <c r="BZ323" s="120"/>
      <c r="CA323" s="120"/>
      <c r="CB323" s="120"/>
      <c r="CC323" s="120"/>
      <c r="CD323" s="120"/>
      <c r="CE323" s="120"/>
      <c r="CF323" s="120"/>
      <c r="CG323" s="120"/>
      <c r="CH323" s="120"/>
      <c r="CI323" s="120"/>
      <c r="CJ323" s="120"/>
      <c r="CK323" s="120"/>
      <c r="CL323" s="120"/>
      <c r="CM323" s="120"/>
      <c r="CN323" s="120"/>
      <c r="CO323" s="120"/>
      <c r="CP323" s="120"/>
      <c r="CQ323" s="120"/>
      <c r="CR323" s="120"/>
      <c r="CS323" s="120"/>
      <c r="CT323" s="120"/>
      <c r="CU323" s="120"/>
      <c r="CV323" s="120"/>
      <c r="CW323" s="120"/>
      <c r="CX323" s="120"/>
      <c r="CY323" s="120"/>
      <c r="CZ323" s="120"/>
      <c r="DA323" s="120"/>
      <c r="DB323" s="120"/>
      <c r="DC323" s="120"/>
      <c r="DD323" s="120"/>
      <c r="DE323" s="120"/>
      <c r="DF323" s="120"/>
      <c r="DG323" s="120"/>
      <c r="DH323" s="120"/>
      <c r="DI323" s="120"/>
      <c r="DJ323" s="120"/>
      <c r="DK323" s="120"/>
      <c r="DL323" s="120"/>
      <c r="DM323" s="120"/>
      <c r="DN323" s="120"/>
      <c r="DO323" s="120"/>
      <c r="DP323" s="120"/>
      <c r="DQ323" s="120"/>
      <c r="DR323" s="120"/>
      <c r="DS323" s="120"/>
      <c r="DT323" s="120"/>
      <c r="DU323" s="120"/>
      <c r="DV323" s="120"/>
      <c r="DW323" s="120"/>
      <c r="DX323" s="120"/>
      <c r="DY323" s="120"/>
      <c r="DZ323" s="120"/>
      <c r="EA323" s="120"/>
      <c r="EB323" s="120"/>
      <c r="EC323" s="120"/>
      <c r="ED323" s="120"/>
      <c r="EE323" s="120"/>
      <c r="EF323" s="120"/>
      <c r="EG323" s="120"/>
      <c r="EH323" s="120"/>
      <c r="EI323" s="120"/>
      <c r="EJ323" s="120"/>
      <c r="EK323" s="120"/>
      <c r="EL323" s="120"/>
      <c r="EM323" s="120"/>
      <c r="EN323" s="120"/>
      <c r="EO323" s="120"/>
      <c r="EP323" s="120"/>
      <c r="EQ323" s="120"/>
      <c r="ER323" s="120"/>
      <c r="ES323" s="120"/>
      <c r="ET323" s="120"/>
      <c r="EU323" s="120"/>
      <c r="EV323" s="120"/>
      <c r="EW323" s="120"/>
      <c r="EX323" s="120"/>
      <c r="EY323" s="120"/>
      <c r="EZ323" s="120"/>
      <c r="FA323" s="120"/>
      <c r="FB323" s="120"/>
      <c r="FC323" s="120"/>
      <c r="FD323" s="120"/>
      <c r="FE323" s="120"/>
      <c r="FF323" s="120"/>
      <c r="FG323" s="120"/>
      <c r="FH323" s="120"/>
      <c r="FI323" s="120"/>
      <c r="FJ323" s="120"/>
      <c r="FK323" s="120"/>
      <c r="FL323" s="120"/>
      <c r="FM323" s="120"/>
      <c r="FN323" s="120"/>
      <c r="FO323" s="120"/>
      <c r="FP323" s="120"/>
      <c r="FQ323" s="120"/>
      <c r="FR323" s="120"/>
      <c r="FS323" s="120"/>
      <c r="FT323" s="120"/>
      <c r="FU323" s="120"/>
      <c r="FV323" s="120"/>
      <c r="FW323" s="120"/>
    </row>
    <row r="324" spans="1:179" x14ac:dyDescent="0.25">
      <c r="A324" s="43" t="s">
        <v>198</v>
      </c>
      <c r="B324" s="43"/>
      <c r="C324" s="44"/>
      <c r="D324" s="10">
        <v>21</v>
      </c>
      <c r="E324" s="44">
        <v>21</v>
      </c>
      <c r="F324" s="48"/>
      <c r="G324" s="48"/>
      <c r="H324" s="48"/>
      <c r="I324" s="9"/>
      <c r="J324" s="127"/>
    </row>
    <row r="325" spans="1:179" s="40" customFormat="1" x14ac:dyDescent="0.25">
      <c r="A325" s="34" t="s">
        <v>199</v>
      </c>
      <c r="B325" s="1"/>
      <c r="C325" s="35">
        <v>100</v>
      </c>
      <c r="D325" s="56"/>
      <c r="E325" s="96"/>
      <c r="F325" s="81">
        <v>3.36</v>
      </c>
      <c r="G325" s="35">
        <v>2.5</v>
      </c>
      <c r="H325" s="56">
        <v>4.5999999999999996</v>
      </c>
      <c r="I325" s="35">
        <v>61.8</v>
      </c>
      <c r="J325" s="27" t="s">
        <v>83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</row>
    <row r="326" spans="1:179" s="40" customFormat="1" x14ac:dyDescent="0.25">
      <c r="A326" s="34"/>
      <c r="B326" s="1" t="s">
        <v>200</v>
      </c>
      <c r="C326" s="35"/>
      <c r="D326" s="56">
        <v>103.5</v>
      </c>
      <c r="E326" s="96">
        <v>100</v>
      </c>
      <c r="F326" s="81"/>
      <c r="G326" s="35"/>
      <c r="H326" s="56"/>
      <c r="I326" s="35"/>
      <c r="J326" s="27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</row>
    <row r="327" spans="1:179" x14ac:dyDescent="0.25">
      <c r="A327" s="43" t="s">
        <v>201</v>
      </c>
      <c r="B327" s="5"/>
      <c r="C327" s="50" t="s">
        <v>357</v>
      </c>
      <c r="D327" s="10"/>
      <c r="E327" s="44"/>
      <c r="F327" s="3">
        <v>7.2</v>
      </c>
      <c r="G327" s="38">
        <v>8.32</v>
      </c>
      <c r="H327" s="3">
        <v>22.64</v>
      </c>
      <c r="I327" s="38">
        <v>194</v>
      </c>
      <c r="J327" s="27" t="s">
        <v>203</v>
      </c>
      <c r="K327" s="119"/>
      <c r="L327" s="119"/>
      <c r="M327" s="119"/>
      <c r="N327" s="119"/>
      <c r="O327" s="119"/>
      <c r="P327" s="119"/>
      <c r="Q327" s="119"/>
      <c r="R327" s="119"/>
      <c r="S327" s="119"/>
      <c r="T327" s="119"/>
      <c r="U327" s="119"/>
      <c r="V327" s="119"/>
      <c r="W327" s="119"/>
      <c r="X327" s="119"/>
      <c r="Y327" s="119"/>
      <c r="Z327" s="119"/>
      <c r="AA327" s="119"/>
      <c r="AB327" s="119"/>
      <c r="AC327" s="119"/>
      <c r="AD327" s="119"/>
      <c r="AE327" s="119"/>
      <c r="AF327" s="119"/>
      <c r="AG327" s="119"/>
      <c r="AH327" s="119"/>
      <c r="AI327" s="119"/>
      <c r="AJ327" s="119"/>
      <c r="AK327" s="119"/>
      <c r="AL327" s="119"/>
      <c r="AM327" s="119"/>
      <c r="AN327" s="119"/>
      <c r="AO327" s="119"/>
      <c r="AP327" s="119"/>
      <c r="AQ327" s="119"/>
      <c r="AR327" s="119"/>
    </row>
    <row r="328" spans="1:179" x14ac:dyDescent="0.25">
      <c r="A328" s="43"/>
      <c r="B328" s="5" t="s">
        <v>133</v>
      </c>
      <c r="C328" s="50"/>
      <c r="D328" s="44">
        <v>72.52</v>
      </c>
      <c r="E328" s="44">
        <v>71.5</v>
      </c>
      <c r="F328" s="9"/>
      <c r="G328" s="48"/>
      <c r="H328" s="9"/>
      <c r="I328" s="48"/>
      <c r="J328" s="27"/>
      <c r="K328" s="119"/>
      <c r="L328" s="119"/>
      <c r="M328" s="119"/>
      <c r="N328" s="119"/>
      <c r="O328" s="119"/>
      <c r="P328" s="119"/>
      <c r="Q328" s="119"/>
      <c r="R328" s="119"/>
      <c r="S328" s="119"/>
      <c r="T328" s="119"/>
      <c r="U328" s="119"/>
      <c r="V328" s="119"/>
      <c r="W328" s="119"/>
      <c r="X328" s="119"/>
      <c r="Y328" s="119"/>
      <c r="Z328" s="119"/>
      <c r="AA328" s="119"/>
      <c r="AB328" s="119"/>
      <c r="AC328" s="119"/>
      <c r="AD328" s="119"/>
      <c r="AE328" s="119"/>
      <c r="AF328" s="119"/>
      <c r="AG328" s="119"/>
      <c r="AH328" s="119"/>
      <c r="AI328" s="119"/>
      <c r="AJ328" s="119"/>
      <c r="AK328" s="119"/>
      <c r="AL328" s="119"/>
      <c r="AM328" s="119"/>
      <c r="AN328" s="119"/>
      <c r="AO328" s="119"/>
      <c r="AP328" s="119"/>
      <c r="AQ328" s="119"/>
      <c r="AR328" s="119"/>
    </row>
    <row r="329" spans="1:179" s="116" customFormat="1" x14ac:dyDescent="0.25">
      <c r="A329" s="43"/>
      <c r="B329" s="5" t="s">
        <v>96</v>
      </c>
      <c r="C329" s="50"/>
      <c r="D329" s="44">
        <v>9.7799999999999994</v>
      </c>
      <c r="E329" s="44">
        <v>9.7799999999999994</v>
      </c>
      <c r="F329" s="9"/>
      <c r="G329" s="48"/>
      <c r="H329" s="9"/>
      <c r="I329" s="48"/>
      <c r="J329" s="27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  <c r="AD329" s="49"/>
      <c r="AE329" s="49"/>
      <c r="AF329" s="49"/>
      <c r="AG329" s="49"/>
      <c r="AH329" s="49"/>
      <c r="AI329" s="49"/>
      <c r="AJ329" s="49"/>
      <c r="AK329" s="49"/>
      <c r="AL329" s="49"/>
      <c r="AM329" s="49"/>
      <c r="AN329" s="49"/>
      <c r="AO329" s="49"/>
      <c r="AP329" s="49"/>
      <c r="AQ329" s="49"/>
      <c r="AR329" s="49"/>
      <c r="AS329" s="49"/>
      <c r="AT329" s="49"/>
      <c r="AU329" s="49"/>
      <c r="AV329" s="49"/>
      <c r="AW329" s="49"/>
      <c r="AX329" s="49"/>
      <c r="AY329" s="49"/>
      <c r="AZ329" s="49"/>
      <c r="BA329" s="49"/>
      <c r="BB329" s="49"/>
      <c r="BC329" s="49"/>
      <c r="BD329" s="49"/>
      <c r="BE329" s="49"/>
      <c r="BF329" s="49"/>
      <c r="BG329" s="49"/>
      <c r="BH329" s="49"/>
      <c r="BI329" s="49"/>
      <c r="BJ329" s="49"/>
      <c r="BK329" s="49"/>
      <c r="BL329" s="49"/>
      <c r="BM329" s="49"/>
      <c r="BN329" s="49"/>
      <c r="BO329" s="49"/>
      <c r="BP329" s="49"/>
      <c r="BQ329" s="49"/>
      <c r="BR329" s="49"/>
      <c r="BS329" s="49"/>
      <c r="BT329" s="49"/>
      <c r="BU329" s="49"/>
      <c r="BV329" s="49"/>
      <c r="BW329" s="49"/>
      <c r="BX329" s="49"/>
      <c r="BY329" s="49"/>
      <c r="BZ329" s="49"/>
      <c r="CA329" s="49"/>
      <c r="CB329" s="49"/>
      <c r="CC329" s="49"/>
      <c r="CD329" s="49"/>
      <c r="CE329" s="49"/>
      <c r="CF329" s="49"/>
      <c r="CG329" s="49"/>
      <c r="CH329" s="49"/>
      <c r="CI329" s="49"/>
      <c r="CJ329" s="49"/>
      <c r="CK329" s="49"/>
      <c r="CL329" s="49"/>
      <c r="CM329" s="49"/>
      <c r="CN329" s="49"/>
      <c r="CO329" s="49"/>
      <c r="CP329" s="49"/>
      <c r="CQ329" s="49"/>
      <c r="CR329" s="49"/>
      <c r="CS329" s="49"/>
      <c r="CT329" s="49"/>
      <c r="CU329" s="49"/>
      <c r="CV329" s="49"/>
      <c r="CW329" s="49"/>
      <c r="CX329" s="49"/>
      <c r="CY329" s="49"/>
      <c r="CZ329" s="49"/>
      <c r="DA329" s="49"/>
      <c r="DB329" s="49"/>
      <c r="DC329" s="49"/>
      <c r="DD329" s="49"/>
      <c r="DE329" s="49"/>
      <c r="DF329" s="49"/>
      <c r="DG329" s="49"/>
      <c r="DH329" s="49"/>
      <c r="DI329" s="49"/>
      <c r="DJ329" s="49"/>
      <c r="DK329" s="49"/>
      <c r="DL329" s="49"/>
      <c r="DM329" s="49"/>
      <c r="DN329" s="49"/>
      <c r="DO329" s="49"/>
      <c r="DP329" s="49"/>
      <c r="DQ329" s="49"/>
      <c r="DR329" s="49"/>
      <c r="DS329" s="49"/>
      <c r="DT329" s="49"/>
      <c r="DU329" s="49"/>
      <c r="DV329" s="49"/>
      <c r="DW329" s="49"/>
      <c r="DX329" s="49"/>
      <c r="DY329" s="49"/>
      <c r="DZ329" s="49"/>
      <c r="EA329" s="49"/>
      <c r="EB329" s="49"/>
      <c r="EC329" s="49"/>
      <c r="ED329" s="49"/>
      <c r="EE329" s="49"/>
      <c r="EF329" s="49"/>
      <c r="EG329" s="49"/>
      <c r="EH329" s="49"/>
      <c r="EI329" s="49"/>
      <c r="EJ329" s="49"/>
      <c r="EK329" s="49"/>
      <c r="EL329" s="49"/>
      <c r="EM329" s="49"/>
      <c r="EN329" s="49"/>
      <c r="EO329" s="49"/>
      <c r="EP329" s="49"/>
      <c r="EQ329" s="49"/>
      <c r="ER329" s="49"/>
      <c r="ES329" s="49"/>
      <c r="ET329" s="49"/>
      <c r="EU329" s="49"/>
      <c r="EV329" s="49"/>
      <c r="EW329" s="49"/>
      <c r="EX329" s="49"/>
      <c r="EY329" s="49"/>
      <c r="EZ329" s="49"/>
      <c r="FA329" s="49"/>
      <c r="FB329" s="49"/>
      <c r="FC329" s="49"/>
      <c r="FD329" s="49"/>
      <c r="FE329" s="49"/>
      <c r="FF329" s="49"/>
      <c r="FG329" s="49"/>
      <c r="FH329" s="49"/>
      <c r="FI329" s="49"/>
      <c r="FJ329" s="49"/>
      <c r="FK329" s="49"/>
      <c r="FL329" s="49"/>
      <c r="FM329" s="49"/>
      <c r="FN329" s="49"/>
      <c r="FO329" s="49"/>
      <c r="FP329" s="49"/>
      <c r="FQ329" s="49"/>
      <c r="FR329" s="49"/>
      <c r="FS329" s="49"/>
      <c r="FT329" s="49"/>
      <c r="FU329" s="49"/>
      <c r="FV329" s="49"/>
      <c r="FW329" s="49"/>
    </row>
    <row r="330" spans="1:179" s="116" customFormat="1" x14ac:dyDescent="0.25">
      <c r="A330" s="43"/>
      <c r="B330" s="5" t="s">
        <v>74</v>
      </c>
      <c r="C330" s="50"/>
      <c r="D330" s="44">
        <v>6.6</v>
      </c>
      <c r="E330" s="44">
        <v>6.6</v>
      </c>
      <c r="F330" s="9"/>
      <c r="G330" s="48"/>
      <c r="H330" s="9"/>
      <c r="I330" s="48"/>
      <c r="J330" s="27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49"/>
      <c r="AC330" s="49"/>
      <c r="AD330" s="49"/>
      <c r="AE330" s="49"/>
      <c r="AF330" s="49"/>
      <c r="AG330" s="49"/>
      <c r="AH330" s="49"/>
      <c r="AI330" s="49"/>
      <c r="AJ330" s="49"/>
      <c r="AK330" s="49"/>
      <c r="AL330" s="49"/>
      <c r="AM330" s="49"/>
      <c r="AN330" s="49"/>
      <c r="AO330" s="49"/>
      <c r="AP330" s="49"/>
      <c r="AQ330" s="49"/>
      <c r="AR330" s="49"/>
      <c r="AS330" s="49"/>
      <c r="AT330" s="49"/>
      <c r="AU330" s="49"/>
      <c r="AV330" s="49"/>
      <c r="AW330" s="49"/>
      <c r="AX330" s="49"/>
      <c r="AY330" s="49"/>
      <c r="AZ330" s="49"/>
      <c r="BA330" s="49"/>
      <c r="BB330" s="49"/>
      <c r="BC330" s="49"/>
      <c r="BD330" s="49"/>
      <c r="BE330" s="49"/>
      <c r="BF330" s="49"/>
      <c r="BG330" s="49"/>
      <c r="BH330" s="49"/>
      <c r="BI330" s="49"/>
      <c r="BJ330" s="49"/>
      <c r="BK330" s="49"/>
      <c r="BL330" s="49"/>
      <c r="BM330" s="49"/>
      <c r="BN330" s="49"/>
      <c r="BO330" s="49"/>
      <c r="BP330" s="49"/>
      <c r="BQ330" s="49"/>
      <c r="BR330" s="49"/>
      <c r="BS330" s="49"/>
      <c r="BT330" s="49"/>
      <c r="BU330" s="49"/>
      <c r="BV330" s="49"/>
      <c r="BW330" s="49"/>
      <c r="BX330" s="49"/>
      <c r="BY330" s="49"/>
      <c r="BZ330" s="49"/>
      <c r="CA330" s="49"/>
      <c r="CB330" s="49"/>
      <c r="CC330" s="49"/>
      <c r="CD330" s="49"/>
      <c r="CE330" s="49"/>
      <c r="CF330" s="49"/>
      <c r="CG330" s="49"/>
      <c r="CH330" s="49"/>
      <c r="CI330" s="49"/>
      <c r="CJ330" s="49"/>
      <c r="CK330" s="49"/>
      <c r="CL330" s="49"/>
      <c r="CM330" s="49"/>
      <c r="CN330" s="49"/>
      <c r="CO330" s="49"/>
      <c r="CP330" s="49"/>
      <c r="CQ330" s="49"/>
      <c r="CR330" s="49"/>
      <c r="CS330" s="49"/>
      <c r="CT330" s="49"/>
      <c r="CU330" s="49"/>
      <c r="CV330" s="49"/>
      <c r="CW330" s="49"/>
      <c r="CX330" s="49"/>
      <c r="CY330" s="49"/>
      <c r="CZ330" s="49"/>
      <c r="DA330" s="49"/>
      <c r="DB330" s="49"/>
      <c r="DC330" s="49"/>
      <c r="DD330" s="49"/>
      <c r="DE330" s="49"/>
      <c r="DF330" s="49"/>
      <c r="DG330" s="49"/>
      <c r="DH330" s="49"/>
      <c r="DI330" s="49"/>
      <c r="DJ330" s="49"/>
      <c r="DK330" s="49"/>
      <c r="DL330" s="49"/>
      <c r="DM330" s="49"/>
      <c r="DN330" s="49"/>
      <c r="DO330" s="49"/>
      <c r="DP330" s="49"/>
      <c r="DQ330" s="49"/>
      <c r="DR330" s="49"/>
      <c r="DS330" s="49"/>
      <c r="DT330" s="49"/>
      <c r="DU330" s="49"/>
      <c r="DV330" s="49"/>
      <c r="DW330" s="49"/>
      <c r="DX330" s="49"/>
      <c r="DY330" s="49"/>
      <c r="DZ330" s="49"/>
      <c r="EA330" s="49"/>
      <c r="EB330" s="49"/>
      <c r="EC330" s="49"/>
      <c r="ED330" s="49"/>
      <c r="EE330" s="49"/>
      <c r="EF330" s="49"/>
      <c r="EG330" s="49"/>
      <c r="EH330" s="49"/>
      <c r="EI330" s="49"/>
      <c r="EJ330" s="49"/>
      <c r="EK330" s="49"/>
      <c r="EL330" s="49"/>
      <c r="EM330" s="49"/>
      <c r="EN330" s="49"/>
      <c r="EO330" s="49"/>
      <c r="EP330" s="49"/>
      <c r="EQ330" s="49"/>
      <c r="ER330" s="49"/>
      <c r="ES330" s="49"/>
      <c r="ET330" s="49"/>
      <c r="EU330" s="49"/>
      <c r="EV330" s="49"/>
      <c r="EW330" s="49"/>
      <c r="EX330" s="49"/>
      <c r="EY330" s="49"/>
      <c r="EZ330" s="49"/>
      <c r="FA330" s="49"/>
      <c r="FB330" s="49"/>
      <c r="FC330" s="49"/>
      <c r="FD330" s="49"/>
      <c r="FE330" s="49"/>
      <c r="FF330" s="49"/>
      <c r="FG330" s="49"/>
      <c r="FH330" s="49"/>
      <c r="FI330" s="49"/>
      <c r="FJ330" s="49"/>
      <c r="FK330" s="49"/>
      <c r="FL330" s="49"/>
      <c r="FM330" s="49"/>
      <c r="FN330" s="49"/>
      <c r="FO330" s="49"/>
      <c r="FP330" s="49"/>
      <c r="FQ330" s="49"/>
      <c r="FR330" s="49"/>
      <c r="FS330" s="49"/>
      <c r="FT330" s="49"/>
      <c r="FU330" s="49"/>
      <c r="FV330" s="49"/>
      <c r="FW330" s="49"/>
    </row>
    <row r="331" spans="1:179" s="42" customFormat="1" x14ac:dyDescent="0.25">
      <c r="A331" s="43"/>
      <c r="B331" s="5" t="s">
        <v>80</v>
      </c>
      <c r="C331" s="50"/>
      <c r="D331" s="44">
        <v>5.72</v>
      </c>
      <c r="E331" s="44">
        <v>5.72</v>
      </c>
      <c r="F331" s="9"/>
      <c r="G331" s="48"/>
      <c r="H331" s="9"/>
      <c r="I331" s="48"/>
      <c r="J331" s="27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49"/>
      <c r="AC331" s="49"/>
      <c r="AD331" s="49"/>
      <c r="AE331" s="49"/>
      <c r="AF331" s="49"/>
      <c r="AG331" s="49"/>
      <c r="AH331" s="49"/>
      <c r="AI331" s="49"/>
      <c r="AJ331" s="49"/>
      <c r="AK331" s="49"/>
      <c r="AL331" s="49"/>
      <c r="AM331" s="49"/>
      <c r="AN331" s="49"/>
      <c r="AO331" s="49"/>
      <c r="AP331" s="49"/>
      <c r="AQ331" s="49"/>
      <c r="AR331" s="49"/>
      <c r="AS331" s="49"/>
      <c r="AT331" s="49"/>
      <c r="AU331" s="49"/>
      <c r="AV331" s="49"/>
      <c r="AW331" s="49"/>
      <c r="AX331" s="49"/>
      <c r="AY331" s="49"/>
      <c r="AZ331" s="49"/>
      <c r="BA331" s="49"/>
      <c r="BB331" s="49"/>
      <c r="BC331" s="49"/>
      <c r="BD331" s="49"/>
      <c r="BE331" s="49"/>
      <c r="BF331" s="49"/>
      <c r="BG331" s="49"/>
      <c r="BH331" s="49"/>
      <c r="BI331" s="49"/>
      <c r="BJ331" s="49"/>
      <c r="BK331" s="49"/>
      <c r="BL331" s="49"/>
      <c r="BM331" s="49"/>
      <c r="BN331" s="49"/>
      <c r="BO331" s="49"/>
      <c r="BP331" s="49"/>
      <c r="BQ331" s="49"/>
      <c r="BR331" s="49"/>
      <c r="BS331" s="49"/>
      <c r="BT331" s="49"/>
      <c r="BU331" s="49"/>
      <c r="BV331" s="49"/>
      <c r="BW331" s="49"/>
      <c r="BX331" s="49"/>
      <c r="BY331" s="49"/>
      <c r="BZ331" s="49"/>
      <c r="CA331" s="49"/>
      <c r="CB331" s="49"/>
      <c r="CC331" s="49"/>
      <c r="CD331" s="49"/>
      <c r="CE331" s="49"/>
      <c r="CF331" s="49"/>
      <c r="CG331" s="49"/>
      <c r="CH331" s="49"/>
      <c r="CI331" s="49"/>
      <c r="CJ331" s="49"/>
      <c r="CK331" s="49"/>
      <c r="CL331" s="49"/>
      <c r="CM331" s="49"/>
      <c r="CN331" s="49"/>
      <c r="CO331" s="49"/>
      <c r="CP331" s="49"/>
      <c r="CQ331" s="49"/>
      <c r="CR331" s="49"/>
      <c r="CS331" s="49"/>
      <c r="CT331" s="49"/>
      <c r="CU331" s="49"/>
      <c r="CV331" s="49"/>
      <c r="CW331" s="49"/>
      <c r="CX331" s="49"/>
      <c r="CY331" s="49"/>
      <c r="CZ331" s="49"/>
      <c r="DA331" s="49"/>
      <c r="DB331" s="49"/>
      <c r="DC331" s="49"/>
      <c r="DD331" s="49"/>
      <c r="DE331" s="49"/>
      <c r="DF331" s="49"/>
      <c r="DG331" s="49"/>
      <c r="DH331" s="49"/>
      <c r="DI331" s="49"/>
      <c r="DJ331" s="49"/>
      <c r="DK331" s="49"/>
      <c r="DL331" s="49"/>
      <c r="DM331" s="49"/>
      <c r="DN331" s="49"/>
      <c r="DO331" s="49"/>
      <c r="DP331" s="49"/>
      <c r="DQ331" s="49"/>
      <c r="DR331" s="49"/>
      <c r="DS331" s="49"/>
      <c r="DT331" s="49"/>
      <c r="DU331" s="49"/>
    </row>
    <row r="332" spans="1:179" s="42" customFormat="1" x14ac:dyDescent="0.25">
      <c r="A332" s="43"/>
      <c r="B332" s="5" t="s">
        <v>28</v>
      </c>
      <c r="C332" s="50"/>
      <c r="D332" s="44">
        <v>2.79</v>
      </c>
      <c r="E332" s="44">
        <v>2.79</v>
      </c>
      <c r="F332" s="9"/>
      <c r="G332" s="48"/>
      <c r="H332" s="9"/>
      <c r="I332" s="48"/>
      <c r="J332" s="27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  <c r="AD332" s="49"/>
      <c r="AE332" s="49"/>
      <c r="AF332" s="49"/>
      <c r="AG332" s="49"/>
      <c r="AH332" s="49"/>
      <c r="AI332" s="49"/>
      <c r="AJ332" s="49"/>
      <c r="AK332" s="49"/>
      <c r="AL332" s="49"/>
      <c r="AM332" s="49"/>
      <c r="AN332" s="49"/>
      <c r="AO332" s="49"/>
      <c r="AP332" s="49"/>
      <c r="AQ332" s="49"/>
      <c r="AR332" s="49"/>
      <c r="AS332" s="49"/>
      <c r="AT332" s="49"/>
      <c r="AU332" s="49"/>
      <c r="AV332" s="49"/>
      <c r="AW332" s="49"/>
      <c r="AX332" s="49"/>
      <c r="AY332" s="49"/>
      <c r="AZ332" s="49"/>
      <c r="BA332" s="49"/>
      <c r="BB332" s="49"/>
      <c r="BC332" s="49"/>
      <c r="BD332" s="49"/>
      <c r="BE332" s="49"/>
      <c r="BF332" s="49"/>
      <c r="BG332" s="49"/>
      <c r="BH332" s="49"/>
      <c r="BI332" s="49"/>
      <c r="BJ332" s="49"/>
      <c r="BK332" s="49"/>
      <c r="BL332" s="49"/>
      <c r="BM332" s="49"/>
      <c r="BN332" s="49"/>
      <c r="BO332" s="49"/>
      <c r="BP332" s="49"/>
      <c r="BQ332" s="49"/>
      <c r="BR332" s="49"/>
      <c r="BS332" s="49"/>
      <c r="BT332" s="49"/>
      <c r="BU332" s="49"/>
      <c r="BV332" s="49"/>
      <c r="BW332" s="49"/>
      <c r="BX332" s="49"/>
      <c r="BY332" s="49"/>
      <c r="BZ332" s="49"/>
      <c r="CA332" s="49"/>
      <c r="CB332" s="49"/>
      <c r="CC332" s="49"/>
      <c r="CD332" s="49"/>
      <c r="CE332" s="49"/>
      <c r="CF332" s="49"/>
      <c r="CG332" s="49"/>
      <c r="CH332" s="49"/>
      <c r="CI332" s="49"/>
      <c r="CJ332" s="49"/>
      <c r="CK332" s="49"/>
      <c r="CL332" s="49"/>
      <c r="CM332" s="49"/>
      <c r="CN332" s="49"/>
      <c r="CO332" s="49"/>
      <c r="CP332" s="49"/>
      <c r="CQ332" s="49"/>
      <c r="CR332" s="49"/>
      <c r="CS332" s="49"/>
      <c r="CT332" s="49"/>
      <c r="CU332" s="49"/>
      <c r="CV332" s="49"/>
      <c r="CW332" s="49"/>
      <c r="CX332" s="49"/>
      <c r="CY332" s="49"/>
      <c r="CZ332" s="49"/>
      <c r="DA332" s="49"/>
      <c r="DB332" s="49"/>
      <c r="DC332" s="49"/>
      <c r="DD332" s="49"/>
      <c r="DE332" s="49"/>
      <c r="DF332" s="49"/>
      <c r="DG332" s="49"/>
      <c r="DH332" s="49"/>
      <c r="DI332" s="49"/>
      <c r="DJ332" s="49"/>
      <c r="DK332" s="49"/>
      <c r="DL332" s="49"/>
      <c r="DM332" s="49"/>
      <c r="DN332" s="49"/>
      <c r="DO332" s="49"/>
      <c r="DP332" s="49"/>
      <c r="DQ332" s="49"/>
      <c r="DR332" s="49"/>
      <c r="DS332" s="49"/>
      <c r="DT332" s="49"/>
      <c r="DU332" s="49"/>
    </row>
    <row r="333" spans="1:179" s="42" customFormat="1" x14ac:dyDescent="0.25">
      <c r="A333" s="43"/>
      <c r="B333" s="5" t="s">
        <v>116</v>
      </c>
      <c r="C333" s="50"/>
      <c r="D333" s="44">
        <v>2.88</v>
      </c>
      <c r="E333" s="44">
        <v>2.88</v>
      </c>
      <c r="F333" s="9"/>
      <c r="G333" s="48"/>
      <c r="H333" s="9"/>
      <c r="I333" s="48"/>
      <c r="J333" s="27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  <c r="AD333" s="49"/>
      <c r="AE333" s="49"/>
      <c r="AF333" s="49"/>
      <c r="AG333" s="49"/>
      <c r="AH333" s="49"/>
      <c r="AI333" s="49"/>
      <c r="AJ333" s="49"/>
      <c r="AK333" s="49"/>
      <c r="AL333" s="49"/>
      <c r="AM333" s="49"/>
      <c r="AN333" s="49"/>
      <c r="AO333" s="49"/>
      <c r="AP333" s="49"/>
      <c r="AQ333" s="49"/>
      <c r="AR333" s="49"/>
      <c r="AS333" s="49"/>
      <c r="AT333" s="49"/>
      <c r="AU333" s="49"/>
      <c r="AV333" s="49"/>
      <c r="AW333" s="49"/>
      <c r="AX333" s="49"/>
      <c r="AY333" s="49"/>
      <c r="AZ333" s="49"/>
      <c r="BA333" s="49"/>
      <c r="BB333" s="49"/>
      <c r="BC333" s="49"/>
      <c r="BD333" s="49"/>
      <c r="BE333" s="49"/>
      <c r="BF333" s="49"/>
      <c r="BG333" s="49"/>
      <c r="BH333" s="49"/>
      <c r="BI333" s="49"/>
      <c r="BJ333" s="49"/>
      <c r="BK333" s="49"/>
      <c r="BL333" s="49"/>
      <c r="BM333" s="49"/>
      <c r="BN333" s="49"/>
      <c r="BO333" s="49"/>
      <c r="BP333" s="49"/>
      <c r="BQ333" s="49"/>
      <c r="BR333" s="49"/>
      <c r="BS333" s="49"/>
      <c r="BT333" s="49"/>
      <c r="BU333" s="49"/>
      <c r="BV333" s="49"/>
      <c r="BW333" s="49"/>
      <c r="BX333" s="49"/>
      <c r="BY333" s="49"/>
      <c r="BZ333" s="49"/>
      <c r="CA333" s="49"/>
      <c r="CB333" s="49"/>
      <c r="CC333" s="49"/>
      <c r="CD333" s="49"/>
      <c r="CE333" s="49"/>
      <c r="CF333" s="49"/>
      <c r="CG333" s="49"/>
      <c r="CH333" s="49"/>
      <c r="CI333" s="49"/>
      <c r="CJ333" s="49"/>
      <c r="CK333" s="49"/>
      <c r="CL333" s="49"/>
      <c r="CM333" s="49"/>
      <c r="CN333" s="49"/>
      <c r="CO333" s="49"/>
      <c r="CP333" s="49"/>
      <c r="CQ333" s="49"/>
      <c r="CR333" s="49"/>
      <c r="CS333" s="49"/>
      <c r="CT333" s="49"/>
      <c r="CU333" s="49"/>
      <c r="CV333" s="49"/>
      <c r="CW333" s="49"/>
      <c r="CX333" s="49"/>
      <c r="CY333" s="49"/>
      <c r="CZ333" s="49"/>
      <c r="DA333" s="49"/>
      <c r="DB333" s="49"/>
      <c r="DC333" s="49"/>
      <c r="DD333" s="49"/>
      <c r="DE333" s="49"/>
      <c r="DF333" s="49"/>
      <c r="DG333" s="49"/>
      <c r="DH333" s="49"/>
      <c r="DI333" s="49"/>
      <c r="DJ333" s="49"/>
      <c r="DK333" s="49"/>
      <c r="DL333" s="49"/>
      <c r="DM333" s="49"/>
      <c r="DN333" s="49"/>
      <c r="DO333" s="49"/>
      <c r="DP333" s="49"/>
      <c r="DQ333" s="49"/>
      <c r="DR333" s="49"/>
      <c r="DS333" s="49"/>
      <c r="DT333" s="49"/>
      <c r="DU333" s="49"/>
    </row>
    <row r="334" spans="1:179" s="42" customFormat="1" x14ac:dyDescent="0.25">
      <c r="A334" s="43"/>
      <c r="B334" s="5" t="s">
        <v>81</v>
      </c>
      <c r="C334" s="50"/>
      <c r="D334" s="10"/>
      <c r="E334" s="44">
        <v>130</v>
      </c>
      <c r="F334" s="9"/>
      <c r="G334" s="48"/>
      <c r="H334" s="9"/>
      <c r="I334" s="47"/>
      <c r="J334" s="27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  <c r="AD334" s="49"/>
      <c r="AE334" s="49"/>
      <c r="AF334" s="49"/>
      <c r="AG334" s="49"/>
      <c r="AH334" s="49"/>
      <c r="AI334" s="49"/>
      <c r="AJ334" s="49"/>
      <c r="AK334" s="49"/>
      <c r="AL334" s="49"/>
      <c r="AM334" s="49"/>
      <c r="AN334" s="49"/>
      <c r="AO334" s="49"/>
      <c r="AP334" s="49"/>
      <c r="AQ334" s="49"/>
      <c r="AR334" s="49"/>
      <c r="AS334" s="49"/>
      <c r="AT334" s="49"/>
      <c r="AU334" s="49"/>
      <c r="AV334" s="49"/>
      <c r="AW334" s="49"/>
      <c r="AX334" s="49"/>
      <c r="AY334" s="49"/>
      <c r="AZ334" s="49"/>
      <c r="BA334" s="49"/>
      <c r="BB334" s="49"/>
      <c r="BC334" s="49"/>
      <c r="BD334" s="49"/>
      <c r="BE334" s="49"/>
      <c r="BF334" s="49"/>
      <c r="BG334" s="49"/>
      <c r="BH334" s="49"/>
      <c r="BI334" s="49"/>
      <c r="BJ334" s="49"/>
      <c r="BK334" s="49"/>
      <c r="BL334" s="49"/>
      <c r="BM334" s="49"/>
      <c r="BN334" s="49"/>
      <c r="BO334" s="49"/>
      <c r="BP334" s="49"/>
      <c r="BQ334" s="49"/>
      <c r="BR334" s="49"/>
      <c r="BS334" s="49"/>
      <c r="BT334" s="49"/>
      <c r="BU334" s="49"/>
      <c r="BV334" s="49"/>
      <c r="BW334" s="49"/>
      <c r="BX334" s="49"/>
      <c r="BY334" s="49"/>
      <c r="BZ334" s="49"/>
      <c r="CA334" s="49"/>
      <c r="CB334" s="49"/>
      <c r="CC334" s="49"/>
      <c r="CD334" s="49"/>
      <c r="CE334" s="49"/>
      <c r="CF334" s="49"/>
      <c r="CG334" s="49"/>
      <c r="CH334" s="49"/>
      <c r="CI334" s="49"/>
      <c r="CJ334" s="49"/>
      <c r="CK334" s="49"/>
      <c r="CL334" s="49"/>
      <c r="CM334" s="49"/>
      <c r="CN334" s="49"/>
      <c r="CO334" s="49"/>
      <c r="CP334" s="49"/>
      <c r="CQ334" s="49"/>
      <c r="CR334" s="49"/>
      <c r="CS334" s="49"/>
      <c r="CT334" s="49"/>
      <c r="CU334" s="49"/>
      <c r="CV334" s="49"/>
      <c r="CW334" s="49"/>
      <c r="CX334" s="49"/>
      <c r="CY334" s="49"/>
      <c r="CZ334" s="49"/>
      <c r="DA334" s="49"/>
      <c r="DB334" s="49"/>
      <c r="DC334" s="49"/>
      <c r="DD334" s="49"/>
      <c r="DE334" s="49"/>
      <c r="DF334" s="49"/>
      <c r="DG334" s="49"/>
      <c r="DH334" s="49"/>
      <c r="DI334" s="49"/>
      <c r="DJ334" s="49"/>
      <c r="DK334" s="49"/>
      <c r="DL334" s="49"/>
      <c r="DM334" s="49"/>
      <c r="DN334" s="49"/>
      <c r="DO334" s="49"/>
      <c r="DP334" s="49"/>
      <c r="DQ334" s="49"/>
      <c r="DR334" s="49"/>
      <c r="DS334" s="49"/>
      <c r="DT334" s="49"/>
      <c r="DU334" s="49"/>
    </row>
    <row r="335" spans="1:179" s="42" customFormat="1" ht="22.5" customHeight="1" x14ac:dyDescent="0.25">
      <c r="A335" s="43"/>
      <c r="B335" s="5" t="s">
        <v>204</v>
      </c>
      <c r="C335" s="50"/>
      <c r="D335" s="10">
        <v>10</v>
      </c>
      <c r="E335" s="44">
        <v>10</v>
      </c>
      <c r="F335" s="9"/>
      <c r="G335" s="48"/>
      <c r="H335" s="9"/>
      <c r="I335" s="47"/>
      <c r="J335" s="27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49"/>
      <c r="AC335" s="49"/>
      <c r="AD335" s="49"/>
      <c r="AE335" s="49"/>
      <c r="AF335" s="49"/>
      <c r="AG335" s="49"/>
      <c r="AH335" s="49"/>
      <c r="AI335" s="49"/>
      <c r="AJ335" s="49"/>
      <c r="AK335" s="49"/>
      <c r="AL335" s="49"/>
      <c r="AM335" s="49"/>
      <c r="AN335" s="49"/>
      <c r="AO335" s="49"/>
      <c r="AP335" s="49"/>
      <c r="AQ335" s="49"/>
      <c r="AR335" s="49"/>
      <c r="AS335" s="49"/>
      <c r="AT335" s="49"/>
      <c r="AU335" s="49"/>
      <c r="AV335" s="49"/>
      <c r="AW335" s="49"/>
      <c r="AX335" s="49"/>
      <c r="AY335" s="49"/>
      <c r="AZ335" s="49"/>
      <c r="BA335" s="49"/>
      <c r="BB335" s="49"/>
      <c r="BC335" s="49"/>
      <c r="BD335" s="49"/>
      <c r="BE335" s="49"/>
      <c r="BF335" s="49"/>
      <c r="BG335" s="49"/>
      <c r="BH335" s="49"/>
      <c r="BI335" s="49"/>
      <c r="BJ335" s="49"/>
      <c r="BK335" s="49"/>
      <c r="BL335" s="49"/>
      <c r="BM335" s="49"/>
      <c r="BN335" s="49"/>
      <c r="BO335" s="49"/>
      <c r="BP335" s="49"/>
      <c r="BQ335" s="49"/>
      <c r="BR335" s="49"/>
      <c r="BS335" s="49"/>
      <c r="BT335" s="49"/>
      <c r="BU335" s="49"/>
      <c r="BV335" s="49"/>
      <c r="BW335" s="49"/>
      <c r="BX335" s="49"/>
      <c r="BY335" s="49"/>
      <c r="BZ335" s="49"/>
      <c r="CA335" s="49"/>
      <c r="CB335" s="49"/>
      <c r="CC335" s="49"/>
      <c r="CD335" s="49"/>
      <c r="CE335" s="49"/>
      <c r="CF335" s="49"/>
      <c r="CG335" s="49"/>
      <c r="CH335" s="49"/>
      <c r="CI335" s="49"/>
      <c r="CJ335" s="49"/>
      <c r="CK335" s="49"/>
      <c r="CL335" s="49"/>
      <c r="CM335" s="49"/>
      <c r="CN335" s="49"/>
      <c r="CO335" s="49"/>
      <c r="CP335" s="49"/>
      <c r="CQ335" s="49"/>
      <c r="CR335" s="49"/>
      <c r="CS335" s="49"/>
      <c r="CT335" s="49"/>
      <c r="CU335" s="49"/>
      <c r="CV335" s="49"/>
      <c r="CW335" s="49"/>
      <c r="CX335" s="49"/>
      <c r="CY335" s="49"/>
      <c r="CZ335" s="49"/>
      <c r="DA335" s="49"/>
      <c r="DB335" s="49"/>
      <c r="DC335" s="49"/>
      <c r="DD335" s="49"/>
      <c r="DE335" s="49"/>
      <c r="DF335" s="49"/>
      <c r="DG335" s="49"/>
      <c r="DH335" s="49"/>
      <c r="DI335" s="49"/>
      <c r="DJ335" s="49"/>
      <c r="DK335" s="49"/>
      <c r="DL335" s="49"/>
      <c r="DM335" s="49"/>
      <c r="DN335" s="49"/>
      <c r="DO335" s="49"/>
      <c r="DP335" s="49"/>
      <c r="DQ335" s="49"/>
      <c r="DR335" s="49"/>
      <c r="DS335" s="49"/>
      <c r="DT335" s="49"/>
      <c r="DU335" s="49"/>
    </row>
    <row r="336" spans="1:179" s="138" customFormat="1" x14ac:dyDescent="0.25">
      <c r="A336" s="43" t="s">
        <v>29</v>
      </c>
      <c r="B336" s="5"/>
      <c r="C336" s="44" t="s">
        <v>332</v>
      </c>
      <c r="D336" s="45"/>
      <c r="E336" s="46"/>
      <c r="F336" s="47">
        <v>0.05</v>
      </c>
      <c r="G336" s="48">
        <v>0.01</v>
      </c>
      <c r="H336" s="9">
        <v>4.42</v>
      </c>
      <c r="I336" s="48">
        <v>18</v>
      </c>
      <c r="J336" s="27" t="s">
        <v>31</v>
      </c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  <c r="AA336" s="91"/>
      <c r="AB336" s="91"/>
      <c r="AC336" s="91"/>
      <c r="AD336" s="91"/>
      <c r="AE336" s="91"/>
      <c r="AF336" s="91"/>
      <c r="AG336" s="91"/>
      <c r="AH336" s="91"/>
      <c r="AI336" s="91"/>
      <c r="AJ336" s="91"/>
      <c r="AK336" s="91"/>
      <c r="AL336" s="91"/>
      <c r="AM336" s="91"/>
      <c r="AN336" s="91"/>
      <c r="AO336" s="91"/>
      <c r="AP336" s="91"/>
      <c r="AQ336" s="91"/>
      <c r="AR336" s="91"/>
      <c r="AS336" s="91"/>
      <c r="AT336" s="91"/>
      <c r="AU336" s="91"/>
      <c r="AV336" s="91"/>
      <c r="AW336" s="91"/>
      <c r="AX336" s="91"/>
      <c r="AY336" s="91"/>
      <c r="AZ336" s="91"/>
      <c r="BA336" s="91"/>
      <c r="BB336" s="91"/>
      <c r="BC336" s="91"/>
      <c r="BD336" s="91"/>
      <c r="BE336" s="91"/>
      <c r="BF336" s="91"/>
      <c r="BG336" s="91"/>
      <c r="BH336" s="91"/>
      <c r="BI336" s="91"/>
      <c r="BJ336" s="91"/>
      <c r="BK336" s="91"/>
      <c r="BL336" s="91"/>
      <c r="BM336" s="91"/>
      <c r="BN336" s="91"/>
      <c r="BO336" s="91"/>
      <c r="BP336" s="91"/>
      <c r="BQ336" s="91"/>
      <c r="BR336" s="91"/>
      <c r="BS336" s="91"/>
      <c r="BT336" s="91"/>
      <c r="BU336" s="91"/>
      <c r="BV336" s="91"/>
      <c r="BW336" s="91"/>
      <c r="BX336" s="91"/>
      <c r="BY336" s="91"/>
      <c r="BZ336" s="91"/>
      <c r="CA336" s="91"/>
      <c r="CB336" s="91"/>
      <c r="CC336" s="91"/>
      <c r="CD336" s="91"/>
      <c r="CE336" s="91"/>
      <c r="CF336" s="91"/>
      <c r="CG336" s="91"/>
      <c r="CH336" s="91"/>
      <c r="CI336" s="91"/>
      <c r="CJ336" s="91"/>
      <c r="CK336" s="91"/>
      <c r="CL336" s="91"/>
      <c r="CM336" s="91"/>
      <c r="CN336" s="91"/>
      <c r="CO336" s="91"/>
      <c r="CP336" s="91"/>
      <c r="CQ336" s="91"/>
      <c r="CR336" s="91"/>
      <c r="CS336" s="91"/>
      <c r="CT336" s="91"/>
      <c r="CU336" s="91"/>
      <c r="CV336" s="91"/>
      <c r="CW336" s="91"/>
      <c r="CX336" s="91"/>
      <c r="CY336" s="91"/>
      <c r="CZ336" s="91"/>
      <c r="DA336" s="91"/>
      <c r="DB336" s="91"/>
      <c r="DC336" s="91"/>
      <c r="DD336" s="91"/>
      <c r="DE336" s="91"/>
      <c r="DF336" s="91"/>
      <c r="DG336" s="91"/>
      <c r="DH336" s="91"/>
      <c r="DI336" s="91"/>
      <c r="DJ336" s="91"/>
      <c r="DK336" s="91"/>
      <c r="DL336" s="91"/>
      <c r="DM336" s="91"/>
      <c r="DN336" s="91"/>
      <c r="DO336" s="91"/>
      <c r="DP336" s="91"/>
      <c r="DQ336" s="91"/>
      <c r="DR336" s="91"/>
      <c r="DS336" s="91"/>
      <c r="DT336" s="91"/>
      <c r="DU336" s="91"/>
    </row>
    <row r="337" spans="1:179" s="138" customFormat="1" x14ac:dyDescent="0.25">
      <c r="A337" s="43"/>
      <c r="B337" s="5" t="s">
        <v>32</v>
      </c>
      <c r="C337" s="50"/>
      <c r="D337" s="10">
        <v>0.2</v>
      </c>
      <c r="E337" s="44">
        <v>0.2</v>
      </c>
      <c r="F337" s="47"/>
      <c r="G337" s="47"/>
      <c r="H337" s="48"/>
      <c r="I337" s="48"/>
      <c r="J337" s="27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  <c r="AA337" s="91"/>
      <c r="AB337" s="91"/>
      <c r="AC337" s="91"/>
      <c r="AD337" s="91"/>
      <c r="AE337" s="91"/>
      <c r="AF337" s="91"/>
      <c r="AG337" s="91"/>
      <c r="AH337" s="91"/>
      <c r="AI337" s="91"/>
      <c r="AJ337" s="91"/>
      <c r="AK337" s="91"/>
      <c r="AL337" s="91"/>
      <c r="AM337" s="91"/>
      <c r="AN337" s="91"/>
      <c r="AO337" s="91"/>
      <c r="AP337" s="91"/>
      <c r="AQ337" s="91"/>
      <c r="AR337" s="91"/>
      <c r="AS337" s="91"/>
      <c r="AT337" s="91"/>
      <c r="AU337" s="91"/>
      <c r="AV337" s="91"/>
      <c r="AW337" s="91"/>
      <c r="AX337" s="91"/>
      <c r="AY337" s="91"/>
      <c r="AZ337" s="91"/>
      <c r="BA337" s="91"/>
      <c r="BB337" s="91"/>
      <c r="BC337" s="91"/>
      <c r="BD337" s="91"/>
      <c r="BE337" s="91"/>
      <c r="BF337" s="91"/>
      <c r="BG337" s="91"/>
      <c r="BH337" s="91"/>
      <c r="BI337" s="91"/>
      <c r="BJ337" s="91"/>
      <c r="BK337" s="91"/>
      <c r="BL337" s="91"/>
      <c r="BM337" s="91"/>
      <c r="BN337" s="91"/>
      <c r="BO337" s="91"/>
      <c r="BP337" s="91"/>
      <c r="BQ337" s="91"/>
      <c r="BR337" s="91"/>
      <c r="BS337" s="91"/>
      <c r="BT337" s="91"/>
      <c r="BU337" s="91"/>
      <c r="BV337" s="91"/>
      <c r="BW337" s="91"/>
      <c r="BX337" s="91"/>
      <c r="BY337" s="91"/>
      <c r="BZ337" s="91"/>
      <c r="CA337" s="91"/>
      <c r="CB337" s="91"/>
      <c r="CC337" s="91"/>
      <c r="CD337" s="91"/>
      <c r="CE337" s="91"/>
      <c r="CF337" s="91"/>
      <c r="CG337" s="91"/>
      <c r="CH337" s="91"/>
      <c r="CI337" s="91"/>
      <c r="CJ337" s="91"/>
      <c r="CK337" s="91"/>
      <c r="CL337" s="91"/>
      <c r="CM337" s="91"/>
      <c r="CN337" s="91"/>
      <c r="CO337" s="91"/>
      <c r="CP337" s="91"/>
      <c r="CQ337" s="91"/>
      <c r="CR337" s="91"/>
      <c r="CS337" s="91"/>
      <c r="CT337" s="91"/>
      <c r="CU337" s="91"/>
      <c r="CV337" s="91"/>
      <c r="CW337" s="91"/>
      <c r="CX337" s="91"/>
      <c r="CY337" s="91"/>
      <c r="CZ337" s="91"/>
      <c r="DA337" s="91"/>
      <c r="DB337" s="91"/>
      <c r="DC337" s="91"/>
      <c r="DD337" s="91"/>
      <c r="DE337" s="91"/>
      <c r="DF337" s="91"/>
      <c r="DG337" s="91"/>
      <c r="DH337" s="91"/>
      <c r="DI337" s="91"/>
      <c r="DJ337" s="91"/>
      <c r="DK337" s="91"/>
      <c r="DL337" s="91"/>
      <c r="DM337" s="91"/>
      <c r="DN337" s="91"/>
      <c r="DO337" s="91"/>
      <c r="DP337" s="91"/>
      <c r="DQ337" s="91"/>
      <c r="DR337" s="91"/>
      <c r="DS337" s="91"/>
      <c r="DT337" s="91"/>
      <c r="DU337" s="91"/>
    </row>
    <row r="338" spans="1:179" s="138" customFormat="1" x14ac:dyDescent="0.25">
      <c r="A338" s="43"/>
      <c r="B338" s="5" t="s">
        <v>26</v>
      </c>
      <c r="C338" s="50"/>
      <c r="D338" s="10">
        <v>4</v>
      </c>
      <c r="E338" s="44">
        <v>4</v>
      </c>
      <c r="F338" s="47"/>
      <c r="G338" s="47"/>
      <c r="H338" s="48"/>
      <c r="I338" s="47"/>
      <c r="J338" s="27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  <c r="AA338" s="91"/>
      <c r="AB338" s="91"/>
      <c r="AC338" s="91"/>
      <c r="AD338" s="91"/>
      <c r="AE338" s="91"/>
      <c r="AF338" s="91"/>
      <c r="AG338" s="91"/>
      <c r="AH338" s="91"/>
      <c r="AI338" s="91"/>
      <c r="AJ338" s="91"/>
      <c r="AK338" s="91"/>
      <c r="AL338" s="91"/>
      <c r="AM338" s="91"/>
      <c r="AN338" s="91"/>
      <c r="AO338" s="91"/>
      <c r="AP338" s="91"/>
      <c r="AQ338" s="91"/>
      <c r="AR338" s="91"/>
      <c r="AS338" s="91"/>
      <c r="AT338" s="91"/>
      <c r="AU338" s="91"/>
      <c r="AV338" s="91"/>
      <c r="AW338" s="91"/>
      <c r="AX338" s="91"/>
      <c r="AY338" s="91"/>
      <c r="AZ338" s="91"/>
      <c r="BA338" s="91"/>
      <c r="BB338" s="91"/>
      <c r="BC338" s="91"/>
      <c r="BD338" s="91"/>
      <c r="BE338" s="91"/>
      <c r="BF338" s="91"/>
      <c r="BG338" s="91"/>
      <c r="BH338" s="91"/>
      <c r="BI338" s="91"/>
      <c r="BJ338" s="91"/>
      <c r="BK338" s="91"/>
      <c r="BL338" s="91"/>
      <c r="BM338" s="91"/>
      <c r="BN338" s="91"/>
      <c r="BO338" s="91"/>
      <c r="BP338" s="91"/>
      <c r="BQ338" s="91"/>
      <c r="BR338" s="91"/>
      <c r="BS338" s="91"/>
      <c r="BT338" s="91"/>
      <c r="BU338" s="91"/>
      <c r="BV338" s="91"/>
      <c r="BW338" s="91"/>
      <c r="BX338" s="91"/>
      <c r="BY338" s="91"/>
      <c r="BZ338" s="91"/>
      <c r="CA338" s="91"/>
      <c r="CB338" s="91"/>
      <c r="CC338" s="91"/>
      <c r="CD338" s="91"/>
      <c r="CE338" s="91"/>
      <c r="CF338" s="91"/>
      <c r="CG338" s="91"/>
      <c r="CH338" s="91"/>
      <c r="CI338" s="91"/>
      <c r="CJ338" s="91"/>
      <c r="CK338" s="91"/>
      <c r="CL338" s="91"/>
      <c r="CM338" s="91"/>
      <c r="CN338" s="91"/>
      <c r="CO338" s="91"/>
      <c r="CP338" s="91"/>
      <c r="CQ338" s="91"/>
      <c r="CR338" s="91"/>
      <c r="CS338" s="91"/>
      <c r="CT338" s="91"/>
      <c r="CU338" s="91"/>
      <c r="CV338" s="91"/>
      <c r="CW338" s="91"/>
      <c r="CX338" s="91"/>
      <c r="CY338" s="91"/>
      <c r="CZ338" s="91"/>
      <c r="DA338" s="91"/>
      <c r="DB338" s="91"/>
      <c r="DC338" s="91"/>
      <c r="DD338" s="91"/>
      <c r="DE338" s="91"/>
      <c r="DF338" s="91"/>
      <c r="DG338" s="91"/>
      <c r="DH338" s="91"/>
      <c r="DI338" s="91"/>
      <c r="DJ338" s="91"/>
      <c r="DK338" s="91"/>
      <c r="DL338" s="91"/>
      <c r="DM338" s="91"/>
      <c r="DN338" s="91"/>
      <c r="DO338" s="91"/>
      <c r="DP338" s="91"/>
      <c r="DQ338" s="91"/>
      <c r="DR338" s="91"/>
      <c r="DS338" s="91"/>
      <c r="DT338" s="91"/>
      <c r="DU338" s="91"/>
    </row>
    <row r="339" spans="1:179" s="138" customFormat="1" x14ac:dyDescent="0.25">
      <c r="A339" s="43"/>
      <c r="B339" s="5" t="s">
        <v>33</v>
      </c>
      <c r="C339" s="50"/>
      <c r="D339" s="10">
        <v>160</v>
      </c>
      <c r="E339" s="44">
        <v>160</v>
      </c>
      <c r="F339" s="47"/>
      <c r="G339" s="47"/>
      <c r="H339" s="48"/>
      <c r="I339" s="47"/>
      <c r="J339" s="27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  <c r="AA339" s="91"/>
      <c r="AB339" s="91"/>
      <c r="AC339" s="91"/>
      <c r="AD339" s="91"/>
      <c r="AE339" s="91"/>
      <c r="AF339" s="91"/>
      <c r="AG339" s="91"/>
      <c r="AH339" s="91"/>
      <c r="AI339" s="91"/>
      <c r="AJ339" s="91"/>
      <c r="AK339" s="91"/>
      <c r="AL339" s="91"/>
      <c r="AM339" s="91"/>
      <c r="AN339" s="91"/>
      <c r="AO339" s="91"/>
      <c r="AP339" s="91"/>
      <c r="AQ339" s="91"/>
      <c r="AR339" s="91"/>
      <c r="AS339" s="91"/>
      <c r="AT339" s="91"/>
      <c r="AU339" s="91"/>
      <c r="AV339" s="91"/>
      <c r="AW339" s="91"/>
      <c r="AX339" s="91"/>
      <c r="AY339" s="91"/>
      <c r="AZ339" s="91"/>
      <c r="BA339" s="91"/>
      <c r="BB339" s="91"/>
      <c r="BC339" s="91"/>
      <c r="BD339" s="91"/>
      <c r="BE339" s="91"/>
      <c r="BF339" s="91"/>
      <c r="BG339" s="91"/>
      <c r="BH339" s="91"/>
      <c r="BI339" s="91"/>
      <c r="BJ339" s="91"/>
      <c r="BK339" s="91"/>
      <c r="BL339" s="91"/>
      <c r="BM339" s="91"/>
      <c r="BN339" s="91"/>
      <c r="BO339" s="91"/>
      <c r="BP339" s="91"/>
      <c r="BQ339" s="91"/>
      <c r="BR339" s="91"/>
      <c r="BS339" s="91"/>
      <c r="BT339" s="91"/>
      <c r="BU339" s="91"/>
      <c r="BV339" s="91"/>
      <c r="BW339" s="91"/>
      <c r="BX339" s="91"/>
      <c r="BY339" s="91"/>
      <c r="BZ339" s="91"/>
      <c r="CA339" s="91"/>
      <c r="CB339" s="91"/>
      <c r="CC339" s="91"/>
      <c r="CD339" s="91"/>
      <c r="CE339" s="91"/>
      <c r="CF339" s="91"/>
      <c r="CG339" s="91"/>
      <c r="CH339" s="91"/>
      <c r="CI339" s="91"/>
      <c r="CJ339" s="91"/>
      <c r="CK339" s="91"/>
      <c r="CL339" s="91"/>
      <c r="CM339" s="91"/>
      <c r="CN339" s="91"/>
      <c r="CO339" s="91"/>
      <c r="CP339" s="91"/>
      <c r="CQ339" s="91"/>
      <c r="CR339" s="91"/>
      <c r="CS339" s="91"/>
      <c r="CT339" s="91"/>
      <c r="CU339" s="91"/>
      <c r="CV339" s="91"/>
      <c r="CW339" s="91"/>
      <c r="CX339" s="91"/>
      <c r="CY339" s="91"/>
      <c r="CZ339" s="91"/>
      <c r="DA339" s="91"/>
      <c r="DB339" s="91"/>
      <c r="DC339" s="91"/>
      <c r="DD339" s="91"/>
      <c r="DE339" s="91"/>
      <c r="DF339" s="91"/>
      <c r="DG339" s="91"/>
      <c r="DH339" s="91"/>
      <c r="DI339" s="91"/>
      <c r="DJ339" s="91"/>
      <c r="DK339" s="91"/>
      <c r="DL339" s="91"/>
      <c r="DM339" s="91"/>
      <c r="DN339" s="91"/>
      <c r="DO339" s="91"/>
      <c r="DP339" s="91"/>
      <c r="DQ339" s="91"/>
      <c r="DR339" s="91"/>
      <c r="DS339" s="91"/>
      <c r="DT339" s="91"/>
      <c r="DU339" s="91"/>
    </row>
    <row r="340" spans="1:179" s="42" customFormat="1" x14ac:dyDescent="0.25">
      <c r="A340" s="34" t="s">
        <v>60</v>
      </c>
      <c r="B340" s="1"/>
      <c r="C340" s="35">
        <v>20</v>
      </c>
      <c r="D340" s="121">
        <v>20</v>
      </c>
      <c r="E340" s="35">
        <v>20</v>
      </c>
      <c r="F340" s="97">
        <v>1.6</v>
      </c>
      <c r="G340" s="98">
        <v>0.2</v>
      </c>
      <c r="H340" s="117">
        <v>9.8000000000000007</v>
      </c>
      <c r="I340" s="338">
        <v>47</v>
      </c>
      <c r="J340" s="27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  <c r="AD340" s="49"/>
      <c r="AE340" s="49"/>
      <c r="AF340" s="49"/>
      <c r="AG340" s="49"/>
      <c r="AH340" s="49"/>
      <c r="AI340" s="49"/>
      <c r="AJ340" s="49"/>
      <c r="AK340" s="49"/>
      <c r="AL340" s="49"/>
      <c r="AM340" s="49"/>
      <c r="AN340" s="49"/>
      <c r="AO340" s="49"/>
      <c r="AP340" s="49"/>
      <c r="AQ340" s="49"/>
      <c r="AR340" s="49"/>
      <c r="AS340" s="49"/>
      <c r="AT340" s="49"/>
      <c r="AU340" s="49"/>
      <c r="AV340" s="49"/>
      <c r="AW340" s="49"/>
      <c r="AX340" s="49"/>
      <c r="AY340" s="49"/>
      <c r="AZ340" s="49"/>
      <c r="BA340" s="49"/>
      <c r="BB340" s="49"/>
      <c r="BC340" s="49"/>
      <c r="BD340" s="49"/>
      <c r="BE340" s="49"/>
      <c r="BF340" s="49"/>
      <c r="BG340" s="49"/>
      <c r="BH340" s="49"/>
      <c r="BI340" s="49"/>
      <c r="BJ340" s="49"/>
      <c r="BK340" s="49"/>
      <c r="BL340" s="49"/>
      <c r="BM340" s="49"/>
      <c r="BN340" s="49"/>
      <c r="BO340" s="49"/>
      <c r="BP340" s="49"/>
      <c r="BQ340" s="49"/>
      <c r="BR340" s="49"/>
      <c r="BS340" s="49"/>
      <c r="BT340" s="49"/>
      <c r="BU340" s="49"/>
      <c r="BV340" s="49"/>
      <c r="BW340" s="49"/>
      <c r="BX340" s="49"/>
      <c r="BY340" s="49"/>
      <c r="BZ340" s="49"/>
      <c r="CA340" s="49"/>
      <c r="CB340" s="49"/>
      <c r="CC340" s="49"/>
      <c r="CD340" s="49"/>
      <c r="CE340" s="49"/>
      <c r="CF340" s="49"/>
      <c r="CG340" s="49"/>
      <c r="CH340" s="49"/>
      <c r="CI340" s="49"/>
      <c r="CJ340" s="49"/>
      <c r="CK340" s="49"/>
      <c r="CL340" s="49"/>
      <c r="CM340" s="49"/>
      <c r="CN340" s="49"/>
      <c r="CO340" s="49"/>
      <c r="CP340" s="49"/>
      <c r="CQ340" s="49"/>
      <c r="CR340" s="49"/>
      <c r="CS340" s="49"/>
      <c r="CT340" s="49"/>
      <c r="CU340" s="49"/>
      <c r="CV340" s="49"/>
      <c r="CW340" s="49"/>
      <c r="CX340" s="49"/>
      <c r="CY340" s="49"/>
      <c r="CZ340" s="49"/>
      <c r="DA340" s="49"/>
      <c r="DB340" s="49"/>
      <c r="DC340" s="49"/>
      <c r="DD340" s="49"/>
      <c r="DE340" s="49"/>
      <c r="DF340" s="49"/>
      <c r="DG340" s="49"/>
      <c r="DH340" s="49"/>
      <c r="DI340" s="49"/>
      <c r="DJ340" s="49"/>
      <c r="DK340" s="49"/>
      <c r="DL340" s="49"/>
      <c r="DM340" s="49"/>
      <c r="DN340" s="49"/>
      <c r="DO340" s="49"/>
      <c r="DP340" s="49"/>
      <c r="DQ340" s="49"/>
      <c r="DR340" s="49"/>
      <c r="DS340" s="49"/>
      <c r="DT340" s="49"/>
      <c r="DU340" s="49"/>
      <c r="DV340" s="49"/>
      <c r="DW340" s="49"/>
      <c r="DX340" s="49"/>
      <c r="DY340" s="49"/>
      <c r="DZ340" s="49"/>
      <c r="EA340" s="49"/>
      <c r="EB340" s="49"/>
      <c r="EC340" s="49"/>
      <c r="ED340" s="49"/>
      <c r="EE340" s="49"/>
      <c r="EF340" s="49"/>
      <c r="EG340" s="49"/>
      <c r="EH340" s="49"/>
      <c r="EI340" s="49"/>
      <c r="EJ340" s="49"/>
      <c r="EK340" s="49"/>
      <c r="EL340" s="49"/>
      <c r="EM340" s="49"/>
      <c r="EN340" s="49"/>
      <c r="EO340" s="49"/>
      <c r="EP340" s="49"/>
      <c r="EQ340" s="49"/>
      <c r="ER340" s="49"/>
      <c r="ES340" s="49"/>
      <c r="ET340" s="49"/>
      <c r="EU340" s="49"/>
      <c r="EV340" s="49"/>
      <c r="EW340" s="49"/>
      <c r="EX340" s="49"/>
      <c r="EY340" s="49"/>
      <c r="EZ340" s="49"/>
      <c r="FA340" s="49"/>
      <c r="FB340" s="49"/>
      <c r="FC340" s="49"/>
      <c r="FD340" s="49"/>
      <c r="FE340" s="49"/>
      <c r="FF340" s="49"/>
      <c r="FG340" s="49"/>
      <c r="FH340" s="49"/>
      <c r="FI340" s="49"/>
      <c r="FJ340" s="49"/>
      <c r="FK340" s="49"/>
      <c r="FL340" s="49"/>
      <c r="FM340" s="49"/>
      <c r="FN340" s="49"/>
      <c r="FO340" s="49"/>
      <c r="FP340" s="49"/>
      <c r="FQ340" s="49"/>
      <c r="FR340" s="49"/>
      <c r="FS340" s="49"/>
      <c r="FT340" s="49"/>
      <c r="FU340" s="49"/>
      <c r="FV340" s="49"/>
      <c r="FW340" s="49"/>
    </row>
    <row r="341" spans="1:179" s="40" customFormat="1" x14ac:dyDescent="0.25">
      <c r="A341" s="53" t="s">
        <v>39</v>
      </c>
      <c r="B341" s="54"/>
      <c r="C341" s="55">
        <v>425</v>
      </c>
      <c r="D341" s="144"/>
      <c r="E341" s="55"/>
      <c r="F341" s="32">
        <f>SUM(F323:F340)</f>
        <v>13.209999999999999</v>
      </c>
      <c r="G341" s="32">
        <f>SUM(G323:G340)</f>
        <v>13.53</v>
      </c>
      <c r="H341" s="32">
        <f>SUM(H323:H340)</f>
        <v>57.760000000000005</v>
      </c>
      <c r="I341" s="32">
        <f>SUM(I323:I340)</f>
        <v>395.8</v>
      </c>
      <c r="J341" s="33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</row>
    <row r="342" spans="1:179" s="40" customFormat="1" x14ac:dyDescent="0.25">
      <c r="A342" s="114" t="s">
        <v>92</v>
      </c>
      <c r="B342" s="80"/>
      <c r="C342" s="81">
        <f>C289+C292+C321+C341</f>
        <v>1363</v>
      </c>
      <c r="D342" s="358"/>
      <c r="E342" s="82"/>
      <c r="F342" s="115">
        <f>F289+F292+F321+F341</f>
        <v>38.82</v>
      </c>
      <c r="G342" s="115">
        <f>G289+G292+G321+G341</f>
        <v>42.86</v>
      </c>
      <c r="H342" s="115">
        <f>H289+H292+H321+H341</f>
        <v>183.13</v>
      </c>
      <c r="I342" s="115">
        <f>I289+I292+I321+I341</f>
        <v>1264.3400000000001</v>
      </c>
      <c r="J342" s="27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</row>
    <row r="343" spans="1:179" s="40" customFormat="1" x14ac:dyDescent="0.25">
      <c r="A343" s="1"/>
      <c r="B343" s="1"/>
      <c r="C343" s="340"/>
      <c r="D343" s="109"/>
      <c r="E343" s="56"/>
      <c r="F343" s="3"/>
      <c r="G343" s="3"/>
      <c r="H343" s="3"/>
      <c r="I343" s="3"/>
      <c r="J343" s="111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  <c r="DU343" s="6"/>
    </row>
    <row r="344" spans="1:179" s="156" customFormat="1" x14ac:dyDescent="0.25">
      <c r="A344" s="1" t="s">
        <v>205</v>
      </c>
      <c r="B344" s="1"/>
      <c r="C344" s="80"/>
      <c r="D344" s="1"/>
      <c r="E344" s="1"/>
      <c r="F344" s="3"/>
      <c r="G344" s="3"/>
      <c r="H344" s="3"/>
      <c r="I344" s="3"/>
      <c r="J344" s="113"/>
    </row>
    <row r="345" spans="1:179" ht="30" x14ac:dyDescent="0.25">
      <c r="A345" s="423" t="s">
        <v>4</v>
      </c>
      <c r="B345" s="424"/>
      <c r="C345" s="425" t="s">
        <v>5</v>
      </c>
      <c r="D345" s="14" t="s">
        <v>6</v>
      </c>
      <c r="E345" s="15" t="s">
        <v>6</v>
      </c>
      <c r="F345" s="398" t="s">
        <v>7</v>
      </c>
      <c r="G345" s="399"/>
      <c r="H345" s="400"/>
      <c r="I345" s="14" t="s">
        <v>8</v>
      </c>
      <c r="J345" s="18" t="s">
        <v>9</v>
      </c>
    </row>
    <row r="346" spans="1:179" x14ac:dyDescent="0.25">
      <c r="A346" s="428" t="s">
        <v>10</v>
      </c>
      <c r="B346" s="429"/>
      <c r="C346" s="426"/>
      <c r="D346" s="22" t="s">
        <v>11</v>
      </c>
      <c r="E346" s="23" t="s">
        <v>11</v>
      </c>
      <c r="F346" s="24"/>
      <c r="G346" s="25"/>
      <c r="H346" s="26"/>
      <c r="I346" s="22" t="s">
        <v>12</v>
      </c>
      <c r="J346" s="27"/>
    </row>
    <row r="347" spans="1:179" x14ac:dyDescent="0.25">
      <c r="A347" s="430"/>
      <c r="B347" s="431"/>
      <c r="C347" s="427"/>
      <c r="D347" s="31" t="s">
        <v>13</v>
      </c>
      <c r="E347" s="31" t="s">
        <v>14</v>
      </c>
      <c r="F347" s="31" t="s">
        <v>15</v>
      </c>
      <c r="G347" s="31" t="s">
        <v>16</v>
      </c>
      <c r="H347" s="32" t="s">
        <v>17</v>
      </c>
      <c r="I347" s="32" t="s">
        <v>18</v>
      </c>
      <c r="J347" s="33"/>
    </row>
    <row r="348" spans="1:179" x14ac:dyDescent="0.25">
      <c r="A348" s="58"/>
      <c r="B348" s="59" t="s">
        <v>19</v>
      </c>
      <c r="C348" s="60"/>
      <c r="D348" s="143"/>
      <c r="E348" s="334"/>
      <c r="F348" s="14"/>
      <c r="G348" s="14"/>
      <c r="H348" s="15"/>
      <c r="I348" s="15"/>
      <c r="J348" s="18"/>
    </row>
    <row r="349" spans="1:179" ht="22.5" customHeight="1" x14ac:dyDescent="0.25">
      <c r="A349" s="34" t="s">
        <v>206</v>
      </c>
      <c r="C349" s="35" t="s">
        <v>331</v>
      </c>
      <c r="D349" s="56"/>
      <c r="E349" s="35"/>
      <c r="F349" s="96">
        <v>5.4</v>
      </c>
      <c r="G349" s="96">
        <v>5.5</v>
      </c>
      <c r="H349" s="35">
        <v>14.4</v>
      </c>
      <c r="I349" s="35">
        <v>130</v>
      </c>
      <c r="J349" s="27" t="s">
        <v>207</v>
      </c>
    </row>
    <row r="350" spans="1:179" x14ac:dyDescent="0.25">
      <c r="A350" s="34"/>
      <c r="B350" s="1" t="s">
        <v>208</v>
      </c>
      <c r="C350" s="35"/>
      <c r="D350" s="96">
        <v>19</v>
      </c>
      <c r="E350" s="35">
        <v>19</v>
      </c>
      <c r="F350" s="96"/>
      <c r="G350" s="96"/>
      <c r="H350" s="96"/>
      <c r="I350" s="96"/>
      <c r="J350" s="27"/>
    </row>
    <row r="351" spans="1:179" x14ac:dyDescent="0.25">
      <c r="A351" s="34"/>
      <c r="B351" s="1" t="s">
        <v>24</v>
      </c>
      <c r="C351" s="35"/>
      <c r="D351" s="96">
        <v>55</v>
      </c>
      <c r="E351" s="35">
        <v>55</v>
      </c>
      <c r="F351" s="96"/>
      <c r="G351" s="96"/>
      <c r="H351" s="35"/>
      <c r="I351" s="96"/>
      <c r="J351" s="27"/>
    </row>
    <row r="352" spans="1:179" x14ac:dyDescent="0.25">
      <c r="A352" s="34"/>
      <c r="B352" s="1" t="s">
        <v>33</v>
      </c>
      <c r="C352" s="35"/>
      <c r="D352" s="96">
        <v>65</v>
      </c>
      <c r="E352" s="35">
        <v>65</v>
      </c>
      <c r="F352" s="96"/>
      <c r="G352" s="96"/>
      <c r="H352" s="35"/>
      <c r="I352" s="96"/>
      <c r="J352" s="27"/>
    </row>
    <row r="353" spans="1:125" s="40" customFormat="1" x14ac:dyDescent="0.25">
      <c r="A353" s="34"/>
      <c r="B353" s="1" t="s">
        <v>74</v>
      </c>
      <c r="C353" s="35"/>
      <c r="D353" s="96">
        <v>0.75</v>
      </c>
      <c r="E353" s="35">
        <v>0.75</v>
      </c>
      <c r="F353" s="96"/>
      <c r="G353" s="96"/>
      <c r="H353" s="35"/>
      <c r="I353" s="35"/>
      <c r="J353" s="27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</row>
    <row r="354" spans="1:125" s="40" customFormat="1" x14ac:dyDescent="0.25">
      <c r="A354" s="34"/>
      <c r="B354" s="1" t="s">
        <v>27</v>
      </c>
      <c r="C354" s="35"/>
      <c r="D354" s="96">
        <v>1</v>
      </c>
      <c r="E354" s="35">
        <v>1</v>
      </c>
      <c r="F354" s="96"/>
      <c r="G354" s="96"/>
      <c r="H354" s="35"/>
      <c r="I354" s="35"/>
      <c r="J354" s="27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</row>
    <row r="355" spans="1:125" s="40" customFormat="1" x14ac:dyDescent="0.25">
      <c r="A355" s="34"/>
      <c r="B355" s="1" t="s">
        <v>28</v>
      </c>
      <c r="C355" s="35"/>
      <c r="D355" s="96">
        <v>3</v>
      </c>
      <c r="E355" s="35">
        <v>3</v>
      </c>
      <c r="F355" s="96"/>
      <c r="G355" s="96"/>
      <c r="H355" s="35"/>
      <c r="I355" s="35"/>
      <c r="J355" s="27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</row>
    <row r="356" spans="1:125" s="40" customFormat="1" ht="30" x14ac:dyDescent="0.25">
      <c r="A356" s="34" t="s">
        <v>98</v>
      </c>
      <c r="B356" s="1"/>
      <c r="C356" s="35">
        <v>160</v>
      </c>
      <c r="D356" s="34"/>
      <c r="E356" s="41"/>
      <c r="F356" s="36">
        <v>2.15</v>
      </c>
      <c r="G356" s="38">
        <v>2.29</v>
      </c>
      <c r="H356" s="38">
        <v>12.09</v>
      </c>
      <c r="I356" s="36">
        <v>65.16</v>
      </c>
      <c r="J356" s="27" t="s">
        <v>99</v>
      </c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</row>
    <row r="357" spans="1:125" s="40" customFormat="1" x14ac:dyDescent="0.25">
      <c r="A357" s="34"/>
      <c r="B357" s="1" t="s">
        <v>100</v>
      </c>
      <c r="C357" s="35"/>
      <c r="D357" s="96">
        <v>1.3</v>
      </c>
      <c r="E357" s="35">
        <v>1.3</v>
      </c>
      <c r="F357" s="36"/>
      <c r="G357" s="38"/>
      <c r="H357" s="38"/>
      <c r="I357" s="36"/>
      <c r="J357" s="27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</row>
    <row r="358" spans="1:125" s="40" customFormat="1" x14ac:dyDescent="0.25">
      <c r="A358" s="1"/>
      <c r="B358" s="1" t="s">
        <v>74</v>
      </c>
      <c r="C358" s="35"/>
      <c r="D358" s="96">
        <v>7</v>
      </c>
      <c r="E358" s="35">
        <v>7</v>
      </c>
      <c r="F358" s="36"/>
      <c r="G358" s="38"/>
      <c r="H358" s="38"/>
      <c r="I358" s="36"/>
      <c r="J358" s="27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</row>
    <row r="359" spans="1:125" s="40" customFormat="1" x14ac:dyDescent="0.25">
      <c r="A359" s="96"/>
      <c r="B359" s="1" t="s">
        <v>24</v>
      </c>
      <c r="C359" s="35"/>
      <c r="D359" s="96">
        <v>80</v>
      </c>
      <c r="E359" s="35">
        <v>80</v>
      </c>
      <c r="F359" s="36"/>
      <c r="G359" s="38"/>
      <c r="H359" s="38"/>
      <c r="I359" s="36"/>
      <c r="J359" s="27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</row>
    <row r="360" spans="1:125" s="40" customFormat="1" x14ac:dyDescent="0.25">
      <c r="A360" s="96"/>
      <c r="B360" s="1" t="s">
        <v>25</v>
      </c>
      <c r="C360" s="35"/>
      <c r="D360" s="96">
        <v>90</v>
      </c>
      <c r="E360" s="35">
        <v>90</v>
      </c>
      <c r="F360" s="36"/>
      <c r="G360" s="38"/>
      <c r="H360" s="3"/>
      <c r="I360" s="36"/>
      <c r="J360" s="27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</row>
    <row r="361" spans="1:125" s="40" customFormat="1" x14ac:dyDescent="0.25">
      <c r="A361" s="34" t="s">
        <v>34</v>
      </c>
      <c r="B361" s="1"/>
      <c r="C361" s="51" t="s">
        <v>35</v>
      </c>
      <c r="D361" s="34"/>
      <c r="E361" s="41"/>
      <c r="F361" s="96">
        <v>1.9</v>
      </c>
      <c r="G361" s="35">
        <v>4.4000000000000004</v>
      </c>
      <c r="H361" s="56">
        <v>13</v>
      </c>
      <c r="I361" s="35">
        <v>99</v>
      </c>
      <c r="J361" s="27" t="s">
        <v>36</v>
      </c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</row>
    <row r="362" spans="1:125" s="40" customFormat="1" x14ac:dyDescent="0.25">
      <c r="A362" s="34"/>
      <c r="B362" s="1" t="s">
        <v>37</v>
      </c>
      <c r="C362" s="35"/>
      <c r="D362" s="96">
        <v>25</v>
      </c>
      <c r="E362" s="35">
        <v>25</v>
      </c>
      <c r="F362" s="96"/>
      <c r="G362" s="35"/>
      <c r="H362" s="35"/>
      <c r="I362" s="35"/>
      <c r="J362" s="27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</row>
    <row r="363" spans="1:125" s="40" customFormat="1" x14ac:dyDescent="0.25">
      <c r="A363" s="34"/>
      <c r="B363" s="1" t="s">
        <v>28</v>
      </c>
      <c r="C363" s="35"/>
      <c r="D363" s="96">
        <v>5</v>
      </c>
      <c r="E363" s="35">
        <v>5</v>
      </c>
      <c r="F363" s="96" t="s">
        <v>38</v>
      </c>
      <c r="G363" s="35"/>
      <c r="H363" s="35"/>
      <c r="I363" s="35"/>
      <c r="J363" s="27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  <c r="DT363" s="6"/>
      <c r="DU363" s="6"/>
    </row>
    <row r="364" spans="1:125" s="40" customFormat="1" x14ac:dyDescent="0.25">
      <c r="A364" s="53" t="s">
        <v>39</v>
      </c>
      <c r="B364" s="54"/>
      <c r="C364" s="55">
        <v>343</v>
      </c>
      <c r="D364" s="144"/>
      <c r="E364" s="55"/>
      <c r="F364" s="31">
        <f>SUM(F348:F363)</f>
        <v>9.4500000000000011</v>
      </c>
      <c r="G364" s="31">
        <f>SUM(G348:G363)</f>
        <v>12.190000000000001</v>
      </c>
      <c r="H364" s="31">
        <f>SUM(H348:H363)</f>
        <v>39.49</v>
      </c>
      <c r="I364" s="31">
        <f>SUM(I348:I363)</f>
        <v>294.15999999999997</v>
      </c>
      <c r="J364" s="33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</row>
    <row r="365" spans="1:125" x14ac:dyDescent="0.25">
      <c r="A365" s="34" t="s">
        <v>40</v>
      </c>
      <c r="C365" s="35">
        <v>125</v>
      </c>
      <c r="D365" s="56">
        <v>125</v>
      </c>
      <c r="E365" s="35">
        <v>125</v>
      </c>
      <c r="F365" s="36">
        <v>0.3</v>
      </c>
      <c r="G365" s="38">
        <v>0</v>
      </c>
      <c r="H365" s="3">
        <v>10</v>
      </c>
      <c r="I365" s="38">
        <v>40</v>
      </c>
      <c r="J365" s="27" t="s">
        <v>41</v>
      </c>
    </row>
    <row r="366" spans="1:125" x14ac:dyDescent="0.25">
      <c r="A366" s="34" t="s">
        <v>209</v>
      </c>
      <c r="C366" s="35"/>
      <c r="D366" s="56"/>
      <c r="E366" s="35"/>
      <c r="F366" s="36"/>
      <c r="G366" s="38"/>
      <c r="I366" s="38"/>
      <c r="J366" s="27"/>
    </row>
    <row r="367" spans="1:125" x14ac:dyDescent="0.25">
      <c r="A367" s="53" t="s">
        <v>39</v>
      </c>
      <c r="B367" s="54"/>
      <c r="C367" s="55">
        <v>125</v>
      </c>
      <c r="D367" s="53"/>
      <c r="E367" s="335"/>
      <c r="F367" s="31">
        <f>SUM(F365)</f>
        <v>0.3</v>
      </c>
      <c r="G367" s="31">
        <f>SUM(G365)</f>
        <v>0</v>
      </c>
      <c r="H367" s="31">
        <f>SUM(H365)</f>
        <v>10</v>
      </c>
      <c r="I367" s="31">
        <f>SUM(I365)</f>
        <v>40</v>
      </c>
      <c r="J367" s="33"/>
    </row>
    <row r="368" spans="1:125" x14ac:dyDescent="0.25">
      <c r="A368" s="58"/>
      <c r="B368" s="59"/>
      <c r="C368" s="60">
        <v>468</v>
      </c>
      <c r="D368" s="59"/>
      <c r="E368" s="334"/>
      <c r="F368" s="16">
        <f>F364+F367</f>
        <v>9.7500000000000018</v>
      </c>
      <c r="G368" s="16">
        <f>G364+G367</f>
        <v>12.190000000000001</v>
      </c>
      <c r="H368" s="16">
        <f>H364+H367</f>
        <v>49.49</v>
      </c>
      <c r="I368" s="16">
        <f>I364+I367</f>
        <v>334.15999999999997</v>
      </c>
      <c r="J368" s="18"/>
    </row>
    <row r="369" spans="1:125" x14ac:dyDescent="0.25">
      <c r="A369" s="58"/>
      <c r="B369" s="59" t="s">
        <v>43</v>
      </c>
      <c r="C369" s="342"/>
      <c r="D369" s="137"/>
      <c r="E369" s="343"/>
      <c r="F369" s="16"/>
      <c r="G369" s="15"/>
      <c r="H369" s="16"/>
      <c r="I369" s="15"/>
      <c r="J369" s="18"/>
    </row>
    <row r="370" spans="1:125" s="40" customFormat="1" ht="21" customHeight="1" x14ac:dyDescent="0.25">
      <c r="A370" s="34" t="s">
        <v>210</v>
      </c>
      <c r="B370" s="1"/>
      <c r="C370" s="35">
        <v>30</v>
      </c>
      <c r="D370" s="3"/>
      <c r="E370" s="38"/>
      <c r="F370" s="3">
        <v>0.24</v>
      </c>
      <c r="G370" s="38">
        <v>0.03</v>
      </c>
      <c r="H370" s="3">
        <v>0.51</v>
      </c>
      <c r="I370" s="36">
        <v>3.2</v>
      </c>
      <c r="J370" s="127" t="s">
        <v>148</v>
      </c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</row>
    <row r="371" spans="1:125" s="40" customFormat="1" x14ac:dyDescent="0.25">
      <c r="A371" s="34"/>
      <c r="B371" s="1" t="s">
        <v>210</v>
      </c>
      <c r="C371" s="35"/>
      <c r="D371" s="3">
        <v>54.6</v>
      </c>
      <c r="E371" s="38">
        <v>30</v>
      </c>
      <c r="F371" s="3"/>
      <c r="G371" s="38"/>
      <c r="H371" s="3"/>
      <c r="I371" s="36"/>
      <c r="J371" s="6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  <c r="DQ371" s="6"/>
      <c r="DR371" s="6"/>
      <c r="DS371" s="6"/>
      <c r="DT371" s="6"/>
      <c r="DU371" s="6"/>
    </row>
    <row r="372" spans="1:125" x14ac:dyDescent="0.25">
      <c r="A372" s="43" t="s">
        <v>358</v>
      </c>
      <c r="C372" s="51" t="s">
        <v>344</v>
      </c>
      <c r="D372" s="56"/>
      <c r="E372" s="35"/>
      <c r="F372" s="36">
        <v>2.9</v>
      </c>
      <c r="G372" s="36">
        <v>4.53</v>
      </c>
      <c r="H372" s="38">
        <v>14.21</v>
      </c>
      <c r="I372" s="3">
        <v>109</v>
      </c>
      <c r="J372" s="27" t="s">
        <v>359</v>
      </c>
    </row>
    <row r="373" spans="1:125" x14ac:dyDescent="0.25">
      <c r="A373" s="34"/>
      <c r="B373" s="1" t="s">
        <v>50</v>
      </c>
      <c r="C373" s="51"/>
      <c r="D373" s="35">
        <v>22.62</v>
      </c>
      <c r="E373" s="56">
        <v>14.7</v>
      </c>
      <c r="F373" s="36"/>
      <c r="G373" s="36"/>
      <c r="H373" s="36"/>
      <c r="I373" s="36"/>
      <c r="J373" s="27"/>
    </row>
    <row r="374" spans="1:125" x14ac:dyDescent="0.25">
      <c r="A374" s="34"/>
      <c r="B374" s="1" t="s">
        <v>110</v>
      </c>
      <c r="C374" s="51"/>
      <c r="D374" s="56">
        <v>52.08</v>
      </c>
      <c r="E374" s="35">
        <v>38.299999999999997</v>
      </c>
      <c r="F374" s="36"/>
      <c r="G374" s="36"/>
      <c r="H374" s="38"/>
      <c r="J374" s="27"/>
    </row>
    <row r="375" spans="1:125" x14ac:dyDescent="0.25">
      <c r="A375" s="34"/>
      <c r="B375" s="1" t="s">
        <v>51</v>
      </c>
      <c r="C375" s="51"/>
      <c r="D375" s="56">
        <v>43.253</v>
      </c>
      <c r="E375" s="35">
        <v>25.9</v>
      </c>
      <c r="F375" s="36"/>
      <c r="G375" s="36"/>
      <c r="H375" s="38"/>
      <c r="J375" s="27"/>
    </row>
    <row r="376" spans="1:125" s="40" customFormat="1" x14ac:dyDescent="0.25">
      <c r="A376" s="34"/>
      <c r="B376" s="1" t="s">
        <v>52</v>
      </c>
      <c r="C376" s="51"/>
      <c r="D376" s="56">
        <v>8.77</v>
      </c>
      <c r="E376" s="35">
        <v>6.6</v>
      </c>
      <c r="F376" s="36"/>
      <c r="G376" s="36"/>
      <c r="H376" s="38"/>
      <c r="I376" s="3"/>
      <c r="J376" s="27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</row>
    <row r="377" spans="1:125" s="40" customFormat="1" x14ac:dyDescent="0.25">
      <c r="A377" s="34"/>
      <c r="B377" s="1" t="s">
        <v>53</v>
      </c>
      <c r="C377" s="51"/>
      <c r="D377" s="56">
        <v>7.98</v>
      </c>
      <c r="E377" s="35">
        <v>6.7</v>
      </c>
      <c r="F377" s="36"/>
      <c r="G377" s="36"/>
      <c r="H377" s="38"/>
      <c r="I377" s="3"/>
      <c r="J377" s="27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</row>
    <row r="378" spans="1:125" s="40" customFormat="1" x14ac:dyDescent="0.25">
      <c r="A378" s="34"/>
      <c r="B378" s="1" t="s">
        <v>55</v>
      </c>
      <c r="C378" s="51"/>
      <c r="D378" s="56">
        <v>2</v>
      </c>
      <c r="E378" s="35">
        <v>2</v>
      </c>
      <c r="F378" s="36"/>
      <c r="G378" s="36"/>
      <c r="H378" s="38"/>
      <c r="I378" s="3"/>
      <c r="J378" s="27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</row>
    <row r="379" spans="1:125" s="40" customFormat="1" x14ac:dyDescent="0.25">
      <c r="A379" s="34"/>
      <c r="B379" s="1" t="s">
        <v>74</v>
      </c>
      <c r="C379" s="51"/>
      <c r="D379" s="56">
        <v>1.3</v>
      </c>
      <c r="E379" s="35">
        <v>1.3</v>
      </c>
      <c r="F379" s="36"/>
      <c r="G379" s="36"/>
      <c r="H379" s="38"/>
      <c r="I379" s="3"/>
      <c r="J379" s="27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  <c r="DU379" s="6"/>
    </row>
    <row r="380" spans="1:125" s="40" customFormat="1" x14ac:dyDescent="0.25">
      <c r="A380" s="34"/>
      <c r="B380" s="1" t="s">
        <v>116</v>
      </c>
      <c r="C380" s="51"/>
      <c r="D380" s="56">
        <v>5</v>
      </c>
      <c r="E380" s="35">
        <v>5</v>
      </c>
      <c r="F380" s="36"/>
      <c r="G380" s="36"/>
      <c r="H380" s="38"/>
      <c r="I380" s="3"/>
      <c r="J380" s="27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</row>
    <row r="381" spans="1:125" s="40" customFormat="1" x14ac:dyDescent="0.25">
      <c r="A381" s="34"/>
      <c r="B381" s="1" t="s">
        <v>27</v>
      </c>
      <c r="C381" s="51"/>
      <c r="D381" s="56">
        <v>0.5</v>
      </c>
      <c r="E381" s="35">
        <v>0.5</v>
      </c>
      <c r="F381" s="36"/>
      <c r="G381" s="36"/>
      <c r="H381" s="38"/>
      <c r="I381" s="3"/>
      <c r="J381" s="27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</row>
    <row r="382" spans="1:125" s="40" customFormat="1" x14ac:dyDescent="0.25">
      <c r="A382" s="34"/>
      <c r="B382" s="1" t="s">
        <v>33</v>
      </c>
      <c r="C382" s="51"/>
      <c r="D382" s="56">
        <v>120</v>
      </c>
      <c r="E382" s="35">
        <v>120</v>
      </c>
      <c r="F382" s="36"/>
      <c r="G382" s="36"/>
      <c r="H382" s="38"/>
      <c r="I382" s="3"/>
      <c r="J382" s="27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</row>
    <row r="383" spans="1:125" ht="30" x14ac:dyDescent="0.25">
      <c r="A383" s="34" t="s">
        <v>213</v>
      </c>
      <c r="C383" s="35">
        <v>130</v>
      </c>
      <c r="D383" s="3"/>
      <c r="E383" s="38"/>
      <c r="F383" s="3">
        <v>10.6</v>
      </c>
      <c r="G383" s="48">
        <v>12.65</v>
      </c>
      <c r="H383" s="3">
        <v>33</v>
      </c>
      <c r="I383" s="36">
        <v>288</v>
      </c>
      <c r="J383" s="27" t="s">
        <v>214</v>
      </c>
    </row>
    <row r="384" spans="1:125" x14ac:dyDescent="0.25">
      <c r="A384" s="34"/>
      <c r="B384" s="1" t="s">
        <v>114</v>
      </c>
      <c r="C384" s="35"/>
      <c r="D384" s="3">
        <v>124.15</v>
      </c>
      <c r="E384" s="38">
        <v>99.32</v>
      </c>
      <c r="G384" s="48"/>
      <c r="I384" s="36"/>
      <c r="J384" s="66"/>
    </row>
    <row r="385" spans="1:179" x14ac:dyDescent="0.25">
      <c r="A385" s="34"/>
      <c r="B385" s="1" t="s">
        <v>119</v>
      </c>
      <c r="C385" s="35"/>
      <c r="D385" s="3">
        <v>45.93</v>
      </c>
      <c r="E385" s="38">
        <v>45.93</v>
      </c>
      <c r="G385" s="48"/>
      <c r="I385" s="36"/>
      <c r="J385" s="66"/>
    </row>
    <row r="386" spans="1:179" x14ac:dyDescent="0.25">
      <c r="A386" s="34"/>
      <c r="B386" s="1" t="s">
        <v>53</v>
      </c>
      <c r="C386" s="35"/>
      <c r="D386" s="3">
        <v>10</v>
      </c>
      <c r="E386" s="38">
        <v>8.4</v>
      </c>
      <c r="G386" s="48"/>
      <c r="I386" s="36"/>
      <c r="J386" s="66"/>
    </row>
    <row r="387" spans="1:179" s="138" customFormat="1" x14ac:dyDescent="0.25">
      <c r="A387" s="34"/>
      <c r="B387" s="1" t="s">
        <v>52</v>
      </c>
      <c r="C387" s="35"/>
      <c r="D387" s="3">
        <v>5.53</v>
      </c>
      <c r="E387" s="38">
        <v>4.16</v>
      </c>
      <c r="F387" s="3"/>
      <c r="G387" s="48"/>
      <c r="H387" s="3"/>
      <c r="I387" s="36"/>
      <c r="J387" s="66"/>
      <c r="K387" s="91"/>
      <c r="L387" s="91"/>
      <c r="M387" s="91"/>
      <c r="N387" s="91"/>
      <c r="O387" s="91"/>
      <c r="P387" s="91"/>
      <c r="Q387" s="91"/>
      <c r="R387" s="91"/>
      <c r="S387" s="91"/>
      <c r="T387" s="91"/>
      <c r="U387" s="91"/>
      <c r="V387" s="91"/>
      <c r="W387" s="91"/>
      <c r="X387" s="91"/>
      <c r="Y387" s="91"/>
      <c r="Z387" s="91"/>
      <c r="AA387" s="91"/>
      <c r="AB387" s="91"/>
      <c r="AC387" s="91"/>
      <c r="AD387" s="91"/>
      <c r="AE387" s="91"/>
      <c r="AF387" s="91"/>
      <c r="AG387" s="91"/>
      <c r="AH387" s="91"/>
      <c r="AI387" s="91"/>
      <c r="AJ387" s="91"/>
      <c r="AK387" s="91"/>
      <c r="AL387" s="91"/>
      <c r="AM387" s="91"/>
      <c r="AN387" s="91"/>
      <c r="AO387" s="91"/>
      <c r="AP387" s="91"/>
      <c r="AQ387" s="91"/>
      <c r="AR387" s="91"/>
      <c r="AS387" s="91"/>
      <c r="AT387" s="91"/>
      <c r="AU387" s="91"/>
      <c r="AV387" s="91"/>
      <c r="AW387" s="91"/>
      <c r="AX387" s="91"/>
      <c r="AY387" s="91"/>
      <c r="AZ387" s="91"/>
      <c r="BA387" s="91"/>
      <c r="BB387" s="91"/>
      <c r="BC387" s="91"/>
      <c r="BD387" s="91"/>
      <c r="BE387" s="91"/>
      <c r="BF387" s="91"/>
      <c r="BG387" s="91"/>
      <c r="BH387" s="91"/>
      <c r="BI387" s="91"/>
      <c r="BJ387" s="91"/>
      <c r="BK387" s="91"/>
      <c r="BL387" s="91"/>
      <c r="BM387" s="91"/>
      <c r="BN387" s="91"/>
      <c r="BO387" s="91"/>
      <c r="BP387" s="91"/>
      <c r="BQ387" s="91"/>
      <c r="BR387" s="91"/>
      <c r="BS387" s="91"/>
      <c r="BT387" s="91"/>
      <c r="BU387" s="91"/>
      <c r="BV387" s="91"/>
      <c r="BW387" s="91"/>
      <c r="BX387" s="91"/>
      <c r="BY387" s="91"/>
      <c r="BZ387" s="91"/>
      <c r="CA387" s="91"/>
      <c r="CB387" s="91"/>
      <c r="CC387" s="91"/>
      <c r="CD387" s="91"/>
      <c r="CE387" s="91"/>
      <c r="CF387" s="91"/>
      <c r="CG387" s="91"/>
      <c r="CH387" s="91"/>
      <c r="CI387" s="91"/>
      <c r="CJ387" s="91"/>
      <c r="CK387" s="91"/>
      <c r="CL387" s="91"/>
      <c r="CM387" s="91"/>
      <c r="CN387" s="91"/>
      <c r="CO387" s="91"/>
      <c r="CP387" s="91"/>
      <c r="CQ387" s="91"/>
      <c r="CR387" s="91"/>
      <c r="CS387" s="91"/>
      <c r="CT387" s="91"/>
      <c r="CU387" s="91"/>
      <c r="CV387" s="91"/>
      <c r="CW387" s="91"/>
      <c r="CX387" s="91"/>
      <c r="CY387" s="91"/>
      <c r="CZ387" s="91"/>
      <c r="DA387" s="91"/>
      <c r="DB387" s="91"/>
      <c r="DC387" s="91"/>
      <c r="DD387" s="91"/>
      <c r="DE387" s="91"/>
      <c r="DF387" s="91"/>
      <c r="DG387" s="91"/>
      <c r="DH387" s="91"/>
      <c r="DI387" s="91"/>
      <c r="DJ387" s="91"/>
      <c r="DK387" s="91"/>
      <c r="DL387" s="91"/>
      <c r="DM387" s="91"/>
      <c r="DN387" s="91"/>
      <c r="DO387" s="91"/>
      <c r="DP387" s="91"/>
      <c r="DQ387" s="91"/>
      <c r="DR387" s="91"/>
      <c r="DS387" s="91"/>
      <c r="DT387" s="91"/>
      <c r="DU387" s="91"/>
      <c r="DV387" s="91"/>
      <c r="DW387" s="91"/>
      <c r="DX387" s="91"/>
      <c r="DY387" s="91"/>
      <c r="DZ387" s="91"/>
      <c r="EA387" s="91"/>
      <c r="EB387" s="91"/>
      <c r="EC387" s="91"/>
      <c r="ED387" s="91"/>
      <c r="EE387" s="91"/>
      <c r="EF387" s="91"/>
      <c r="EG387" s="91"/>
      <c r="EH387" s="91"/>
      <c r="EI387" s="91"/>
      <c r="EJ387" s="91"/>
      <c r="EK387" s="91"/>
      <c r="EL387" s="91"/>
      <c r="EM387" s="91"/>
      <c r="EN387" s="91"/>
      <c r="EO387" s="91"/>
      <c r="EP387" s="91"/>
      <c r="EQ387" s="91"/>
      <c r="ER387" s="91"/>
      <c r="ES387" s="91"/>
      <c r="ET387" s="91"/>
      <c r="EU387" s="91"/>
      <c r="EV387" s="91"/>
      <c r="EW387" s="91"/>
      <c r="EX387" s="91"/>
      <c r="EY387" s="91"/>
      <c r="EZ387" s="91"/>
      <c r="FA387" s="91"/>
      <c r="FB387" s="91"/>
      <c r="FC387" s="91"/>
      <c r="FD387" s="91"/>
      <c r="FE387" s="91"/>
      <c r="FF387" s="91"/>
      <c r="FG387" s="91"/>
      <c r="FH387" s="91"/>
      <c r="FI387" s="91"/>
      <c r="FJ387" s="91"/>
      <c r="FK387" s="91"/>
      <c r="FL387" s="91"/>
      <c r="FM387" s="91"/>
      <c r="FN387" s="91"/>
      <c r="FO387" s="91"/>
      <c r="FP387" s="91"/>
      <c r="FQ387" s="91"/>
      <c r="FR387" s="91"/>
      <c r="FS387" s="91"/>
      <c r="FT387" s="91"/>
      <c r="FU387" s="91"/>
      <c r="FV387" s="91"/>
      <c r="FW387" s="91"/>
    </row>
    <row r="388" spans="1:179" s="138" customFormat="1" x14ac:dyDescent="0.25">
      <c r="A388" s="34"/>
      <c r="B388" s="1" t="s">
        <v>28</v>
      </c>
      <c r="C388" s="35"/>
      <c r="D388" s="3">
        <v>4.33</v>
      </c>
      <c r="E388" s="38">
        <v>4.33</v>
      </c>
      <c r="F388" s="3"/>
      <c r="G388" s="48"/>
      <c r="H388" s="3"/>
      <c r="I388" s="36"/>
      <c r="J388" s="66"/>
      <c r="K388" s="91"/>
      <c r="L388" s="91"/>
      <c r="M388" s="91"/>
      <c r="N388" s="91"/>
      <c r="O388" s="91"/>
      <c r="P388" s="91"/>
      <c r="Q388" s="91"/>
      <c r="R388" s="91"/>
      <c r="S388" s="91"/>
      <c r="T388" s="91"/>
      <c r="U388" s="91"/>
      <c r="V388" s="91"/>
      <c r="W388" s="91"/>
      <c r="X388" s="91"/>
      <c r="Y388" s="91"/>
      <c r="Z388" s="91"/>
      <c r="AA388" s="91"/>
      <c r="AB388" s="91"/>
      <c r="AC388" s="91"/>
      <c r="AD388" s="91"/>
      <c r="AE388" s="91"/>
      <c r="AF388" s="91"/>
      <c r="AG388" s="91"/>
      <c r="AH388" s="91"/>
      <c r="AI388" s="91"/>
      <c r="AJ388" s="91"/>
      <c r="AK388" s="91"/>
      <c r="AL388" s="91"/>
      <c r="AM388" s="91"/>
      <c r="AN388" s="91"/>
      <c r="AO388" s="91"/>
      <c r="AP388" s="91"/>
      <c r="AQ388" s="91"/>
      <c r="AR388" s="91"/>
      <c r="AS388" s="91"/>
      <c r="AT388" s="91"/>
      <c r="AU388" s="91"/>
      <c r="AV388" s="91"/>
      <c r="AW388" s="91"/>
      <c r="AX388" s="91"/>
      <c r="AY388" s="91"/>
      <c r="AZ388" s="91"/>
      <c r="BA388" s="91"/>
      <c r="BB388" s="91"/>
      <c r="BC388" s="91"/>
      <c r="BD388" s="91"/>
      <c r="BE388" s="91"/>
      <c r="BF388" s="91"/>
      <c r="BG388" s="91"/>
      <c r="BH388" s="91"/>
      <c r="BI388" s="91"/>
      <c r="BJ388" s="91"/>
      <c r="BK388" s="91"/>
      <c r="BL388" s="91"/>
      <c r="BM388" s="91"/>
      <c r="BN388" s="91"/>
      <c r="BO388" s="91"/>
      <c r="BP388" s="91"/>
      <c r="BQ388" s="91"/>
      <c r="BR388" s="91"/>
      <c r="BS388" s="91"/>
      <c r="BT388" s="91"/>
      <c r="BU388" s="91"/>
      <c r="BV388" s="91"/>
      <c r="BW388" s="91"/>
      <c r="BX388" s="91"/>
      <c r="BY388" s="91"/>
      <c r="BZ388" s="91"/>
      <c r="CA388" s="91"/>
      <c r="CB388" s="91"/>
      <c r="CC388" s="91"/>
      <c r="CD388" s="91"/>
      <c r="CE388" s="91"/>
      <c r="CF388" s="91"/>
      <c r="CG388" s="91"/>
      <c r="CH388" s="91"/>
      <c r="CI388" s="91"/>
      <c r="CJ388" s="91"/>
      <c r="CK388" s="91"/>
      <c r="CL388" s="91"/>
      <c r="CM388" s="91"/>
      <c r="CN388" s="91"/>
      <c r="CO388" s="91"/>
      <c r="CP388" s="91"/>
      <c r="CQ388" s="91"/>
      <c r="CR388" s="91"/>
      <c r="CS388" s="91"/>
      <c r="CT388" s="91"/>
      <c r="CU388" s="91"/>
      <c r="CV388" s="91"/>
      <c r="CW388" s="91"/>
      <c r="CX388" s="91"/>
      <c r="CY388" s="91"/>
      <c r="CZ388" s="91"/>
      <c r="DA388" s="91"/>
      <c r="DB388" s="91"/>
      <c r="DC388" s="91"/>
      <c r="DD388" s="91"/>
      <c r="DE388" s="91"/>
      <c r="DF388" s="91"/>
      <c r="DG388" s="91"/>
      <c r="DH388" s="91"/>
      <c r="DI388" s="91"/>
      <c r="DJ388" s="91"/>
      <c r="DK388" s="91"/>
      <c r="DL388" s="91"/>
      <c r="DM388" s="91"/>
      <c r="DN388" s="91"/>
      <c r="DO388" s="91"/>
      <c r="DP388" s="91"/>
      <c r="DQ388" s="91"/>
      <c r="DR388" s="91"/>
      <c r="DS388" s="91"/>
      <c r="DT388" s="91"/>
      <c r="DU388" s="91"/>
      <c r="DV388" s="91"/>
      <c r="DW388" s="91"/>
      <c r="DX388" s="91"/>
      <c r="DY388" s="91"/>
      <c r="DZ388" s="91"/>
      <c r="EA388" s="91"/>
      <c r="EB388" s="91"/>
      <c r="EC388" s="91"/>
      <c r="ED388" s="91"/>
      <c r="EE388" s="91"/>
      <c r="EF388" s="91"/>
      <c r="EG388" s="91"/>
      <c r="EH388" s="91"/>
      <c r="EI388" s="91"/>
      <c r="EJ388" s="91"/>
      <c r="EK388" s="91"/>
      <c r="EL388" s="91"/>
      <c r="EM388" s="91"/>
      <c r="EN388" s="91"/>
      <c r="EO388" s="91"/>
      <c r="EP388" s="91"/>
      <c r="EQ388" s="91"/>
      <c r="ER388" s="91"/>
      <c r="ES388" s="91"/>
      <c r="ET388" s="91"/>
      <c r="EU388" s="91"/>
      <c r="EV388" s="91"/>
      <c r="EW388" s="91"/>
      <c r="EX388" s="91"/>
      <c r="EY388" s="91"/>
      <c r="EZ388" s="91"/>
      <c r="FA388" s="91"/>
      <c r="FB388" s="91"/>
      <c r="FC388" s="91"/>
      <c r="FD388" s="91"/>
      <c r="FE388" s="91"/>
      <c r="FF388" s="91"/>
      <c r="FG388" s="91"/>
      <c r="FH388" s="91"/>
      <c r="FI388" s="91"/>
      <c r="FJ388" s="91"/>
      <c r="FK388" s="91"/>
      <c r="FL388" s="91"/>
      <c r="FM388" s="91"/>
      <c r="FN388" s="91"/>
      <c r="FO388" s="91"/>
      <c r="FP388" s="91"/>
      <c r="FQ388" s="91"/>
      <c r="FR388" s="91"/>
      <c r="FS388" s="91"/>
      <c r="FT388" s="91"/>
      <c r="FU388" s="91"/>
      <c r="FV388" s="91"/>
      <c r="FW388" s="91"/>
    </row>
    <row r="389" spans="1:179" s="138" customFormat="1" x14ac:dyDescent="0.25">
      <c r="A389" s="34"/>
      <c r="B389" s="1" t="s">
        <v>74</v>
      </c>
      <c r="C389" s="35"/>
      <c r="D389" s="3">
        <v>2.6</v>
      </c>
      <c r="E389" s="38">
        <v>2.6</v>
      </c>
      <c r="F389" s="3"/>
      <c r="G389" s="48"/>
      <c r="H389" s="3"/>
      <c r="I389" s="36"/>
      <c r="J389" s="66"/>
      <c r="K389" s="91"/>
      <c r="L389" s="91"/>
      <c r="M389" s="91"/>
      <c r="N389" s="91"/>
      <c r="O389" s="91"/>
      <c r="P389" s="91"/>
      <c r="Q389" s="91"/>
      <c r="R389" s="91"/>
      <c r="S389" s="91"/>
      <c r="T389" s="91"/>
      <c r="U389" s="91"/>
      <c r="V389" s="91"/>
      <c r="W389" s="91"/>
      <c r="X389" s="91"/>
      <c r="Y389" s="91"/>
      <c r="Z389" s="91"/>
      <c r="AA389" s="91"/>
      <c r="AB389" s="91"/>
      <c r="AC389" s="91"/>
      <c r="AD389" s="91"/>
      <c r="AE389" s="91"/>
      <c r="AF389" s="91"/>
      <c r="AG389" s="91"/>
      <c r="AH389" s="91"/>
      <c r="AI389" s="91"/>
      <c r="AJ389" s="91"/>
      <c r="AK389" s="91"/>
      <c r="AL389" s="91"/>
      <c r="AM389" s="91"/>
      <c r="AN389" s="91"/>
      <c r="AO389" s="91"/>
      <c r="AP389" s="91"/>
      <c r="AQ389" s="91"/>
      <c r="AR389" s="91"/>
      <c r="AS389" s="91"/>
      <c r="AT389" s="91"/>
      <c r="AU389" s="91"/>
      <c r="AV389" s="91"/>
      <c r="AW389" s="91"/>
      <c r="AX389" s="91"/>
      <c r="AY389" s="91"/>
      <c r="AZ389" s="91"/>
      <c r="BA389" s="91"/>
      <c r="BB389" s="91"/>
      <c r="BC389" s="91"/>
      <c r="BD389" s="91"/>
      <c r="BE389" s="91"/>
      <c r="BF389" s="91"/>
      <c r="BG389" s="91"/>
      <c r="BH389" s="91"/>
      <c r="BI389" s="91"/>
      <c r="BJ389" s="91"/>
      <c r="BK389" s="91"/>
      <c r="BL389" s="91"/>
      <c r="BM389" s="91"/>
      <c r="BN389" s="91"/>
      <c r="BO389" s="91"/>
      <c r="BP389" s="91"/>
      <c r="BQ389" s="91"/>
      <c r="BR389" s="91"/>
      <c r="BS389" s="91"/>
      <c r="BT389" s="91"/>
      <c r="BU389" s="91"/>
      <c r="BV389" s="91"/>
      <c r="BW389" s="91"/>
      <c r="BX389" s="91"/>
      <c r="BY389" s="91"/>
      <c r="BZ389" s="91"/>
      <c r="CA389" s="91"/>
      <c r="CB389" s="91"/>
      <c r="CC389" s="91"/>
      <c r="CD389" s="91"/>
      <c r="CE389" s="91"/>
      <c r="CF389" s="91"/>
      <c r="CG389" s="91"/>
      <c r="CH389" s="91"/>
      <c r="CI389" s="91"/>
      <c r="CJ389" s="91"/>
      <c r="CK389" s="91"/>
      <c r="CL389" s="91"/>
      <c r="CM389" s="91"/>
      <c r="CN389" s="91"/>
      <c r="CO389" s="91"/>
      <c r="CP389" s="91"/>
      <c r="CQ389" s="91"/>
      <c r="CR389" s="91"/>
      <c r="CS389" s="91"/>
      <c r="CT389" s="91"/>
      <c r="CU389" s="91"/>
      <c r="CV389" s="91"/>
      <c r="CW389" s="91"/>
      <c r="CX389" s="91"/>
      <c r="CY389" s="91"/>
      <c r="CZ389" s="91"/>
      <c r="DA389" s="91"/>
      <c r="DB389" s="91"/>
      <c r="DC389" s="91"/>
      <c r="DD389" s="91"/>
      <c r="DE389" s="91"/>
      <c r="DF389" s="91"/>
      <c r="DG389" s="91"/>
      <c r="DH389" s="91"/>
      <c r="DI389" s="91"/>
      <c r="DJ389" s="91"/>
      <c r="DK389" s="91"/>
      <c r="DL389" s="91"/>
      <c r="DM389" s="91"/>
      <c r="DN389" s="91"/>
      <c r="DO389" s="91"/>
      <c r="DP389" s="91"/>
      <c r="DQ389" s="91"/>
      <c r="DR389" s="91"/>
      <c r="DS389" s="91"/>
      <c r="DT389" s="91"/>
      <c r="DU389" s="91"/>
      <c r="DV389" s="91"/>
      <c r="DW389" s="91"/>
      <c r="DX389" s="91"/>
      <c r="DY389" s="91"/>
      <c r="DZ389" s="91"/>
      <c r="EA389" s="91"/>
      <c r="EB389" s="91"/>
      <c r="EC389" s="91"/>
      <c r="ED389" s="91"/>
      <c r="EE389" s="91"/>
      <c r="EF389" s="91"/>
      <c r="EG389" s="91"/>
      <c r="EH389" s="91"/>
      <c r="EI389" s="91"/>
      <c r="EJ389" s="91"/>
      <c r="EK389" s="91"/>
      <c r="EL389" s="91"/>
      <c r="EM389" s="91"/>
      <c r="EN389" s="91"/>
      <c r="EO389" s="91"/>
      <c r="EP389" s="91"/>
      <c r="EQ389" s="91"/>
      <c r="ER389" s="91"/>
      <c r="ES389" s="91"/>
      <c r="ET389" s="91"/>
      <c r="EU389" s="91"/>
      <c r="EV389" s="91"/>
      <c r="EW389" s="91"/>
      <c r="EX389" s="91"/>
      <c r="EY389" s="91"/>
      <c r="EZ389" s="91"/>
      <c r="FA389" s="91"/>
      <c r="FB389" s="91"/>
      <c r="FC389" s="91"/>
      <c r="FD389" s="91"/>
      <c r="FE389" s="91"/>
      <c r="FF389" s="91"/>
      <c r="FG389" s="91"/>
      <c r="FH389" s="91"/>
      <c r="FI389" s="91"/>
      <c r="FJ389" s="91"/>
      <c r="FK389" s="91"/>
      <c r="FL389" s="91"/>
      <c r="FM389" s="91"/>
      <c r="FN389" s="91"/>
      <c r="FO389" s="91"/>
      <c r="FP389" s="91"/>
      <c r="FQ389" s="91"/>
      <c r="FR389" s="91"/>
      <c r="FS389" s="91"/>
      <c r="FT389" s="91"/>
      <c r="FU389" s="91"/>
      <c r="FV389" s="91"/>
      <c r="FW389" s="91"/>
    </row>
    <row r="390" spans="1:179" s="138" customFormat="1" x14ac:dyDescent="0.25">
      <c r="A390" s="34"/>
      <c r="B390" s="1" t="s">
        <v>63</v>
      </c>
      <c r="C390" s="35"/>
      <c r="D390" s="3">
        <v>1.21</v>
      </c>
      <c r="E390" s="38">
        <v>1.21</v>
      </c>
      <c r="F390" s="3"/>
      <c r="G390" s="48"/>
      <c r="H390" s="3"/>
      <c r="I390" s="36"/>
      <c r="J390" s="66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1"/>
      <c r="AC390" s="91"/>
      <c r="AD390" s="91"/>
      <c r="AE390" s="91"/>
      <c r="AF390" s="91"/>
      <c r="AG390" s="91"/>
      <c r="AH390" s="91"/>
      <c r="AI390" s="91"/>
      <c r="AJ390" s="91"/>
      <c r="AK390" s="91"/>
      <c r="AL390" s="91"/>
      <c r="AM390" s="91"/>
      <c r="AN390" s="91"/>
      <c r="AO390" s="91"/>
      <c r="AP390" s="91"/>
      <c r="AQ390" s="91"/>
      <c r="AR390" s="91"/>
      <c r="AS390" s="91"/>
      <c r="AT390" s="91"/>
      <c r="AU390" s="91"/>
      <c r="AV390" s="91"/>
      <c r="AW390" s="91"/>
      <c r="AX390" s="91"/>
      <c r="AY390" s="91"/>
      <c r="AZ390" s="91"/>
      <c r="BA390" s="91"/>
      <c r="BB390" s="91"/>
      <c r="BC390" s="91"/>
      <c r="BD390" s="91"/>
      <c r="BE390" s="91"/>
      <c r="BF390" s="91"/>
      <c r="BG390" s="91"/>
      <c r="BH390" s="91"/>
      <c r="BI390" s="91"/>
      <c r="BJ390" s="91"/>
      <c r="BK390" s="91"/>
      <c r="BL390" s="91"/>
      <c r="BM390" s="91"/>
      <c r="BN390" s="91"/>
      <c r="BO390" s="91"/>
      <c r="BP390" s="91"/>
      <c r="BQ390" s="91"/>
      <c r="BR390" s="91"/>
      <c r="BS390" s="91"/>
      <c r="BT390" s="91"/>
      <c r="BU390" s="91"/>
      <c r="BV390" s="91"/>
      <c r="BW390" s="91"/>
      <c r="BX390" s="91"/>
      <c r="BY390" s="91"/>
      <c r="BZ390" s="91"/>
      <c r="CA390" s="91"/>
      <c r="CB390" s="91"/>
      <c r="CC390" s="91"/>
      <c r="CD390" s="91"/>
      <c r="CE390" s="91"/>
      <c r="CF390" s="91"/>
      <c r="CG390" s="91"/>
      <c r="CH390" s="91"/>
      <c r="CI390" s="91"/>
      <c r="CJ390" s="91"/>
      <c r="CK390" s="91"/>
      <c r="CL390" s="91"/>
      <c r="CM390" s="91"/>
      <c r="CN390" s="91"/>
      <c r="CO390" s="91"/>
      <c r="CP390" s="91"/>
      <c r="CQ390" s="91"/>
      <c r="CR390" s="91"/>
      <c r="CS390" s="91"/>
      <c r="CT390" s="91"/>
      <c r="CU390" s="91"/>
      <c r="CV390" s="91"/>
      <c r="CW390" s="91"/>
      <c r="CX390" s="91"/>
      <c r="CY390" s="91"/>
      <c r="CZ390" s="91"/>
      <c r="DA390" s="91"/>
      <c r="DB390" s="91"/>
      <c r="DC390" s="91"/>
      <c r="DD390" s="91"/>
      <c r="DE390" s="91"/>
      <c r="DF390" s="91"/>
      <c r="DG390" s="91"/>
      <c r="DH390" s="91"/>
      <c r="DI390" s="91"/>
      <c r="DJ390" s="91"/>
      <c r="DK390" s="91"/>
      <c r="DL390" s="91"/>
      <c r="DM390" s="91"/>
      <c r="DN390" s="91"/>
      <c r="DO390" s="91"/>
      <c r="DP390" s="91"/>
      <c r="DQ390" s="91"/>
      <c r="DR390" s="91"/>
      <c r="DS390" s="91"/>
      <c r="DT390" s="91"/>
      <c r="DU390" s="91"/>
      <c r="DV390" s="91"/>
      <c r="DW390" s="91"/>
      <c r="DX390" s="91"/>
      <c r="DY390" s="91"/>
      <c r="DZ390" s="91"/>
      <c r="EA390" s="91"/>
      <c r="EB390" s="91"/>
      <c r="EC390" s="91"/>
      <c r="ED390" s="91"/>
      <c r="EE390" s="91"/>
      <c r="EF390" s="91"/>
      <c r="EG390" s="91"/>
      <c r="EH390" s="91"/>
      <c r="EI390" s="91"/>
      <c r="EJ390" s="91"/>
      <c r="EK390" s="91"/>
      <c r="EL390" s="91"/>
      <c r="EM390" s="91"/>
      <c r="EN390" s="91"/>
      <c r="EO390" s="91"/>
      <c r="EP390" s="91"/>
      <c r="EQ390" s="91"/>
      <c r="ER390" s="91"/>
      <c r="ES390" s="91"/>
      <c r="ET390" s="91"/>
      <c r="EU390" s="91"/>
      <c r="EV390" s="91"/>
      <c r="EW390" s="91"/>
      <c r="EX390" s="91"/>
      <c r="EY390" s="91"/>
      <c r="EZ390" s="91"/>
      <c r="FA390" s="91"/>
      <c r="FB390" s="91"/>
      <c r="FC390" s="91"/>
      <c r="FD390" s="91"/>
      <c r="FE390" s="91"/>
      <c r="FF390" s="91"/>
      <c r="FG390" s="91"/>
      <c r="FH390" s="91"/>
      <c r="FI390" s="91"/>
      <c r="FJ390" s="91"/>
      <c r="FK390" s="91"/>
      <c r="FL390" s="91"/>
      <c r="FM390" s="91"/>
      <c r="FN390" s="91"/>
      <c r="FO390" s="91"/>
      <c r="FP390" s="91"/>
      <c r="FQ390" s="91"/>
      <c r="FR390" s="91"/>
      <c r="FS390" s="91"/>
      <c r="FT390" s="91"/>
      <c r="FU390" s="91"/>
      <c r="FV390" s="91"/>
      <c r="FW390" s="91"/>
    </row>
    <row r="391" spans="1:179" s="138" customFormat="1" x14ac:dyDescent="0.25">
      <c r="A391" s="34"/>
      <c r="B391" s="1" t="s">
        <v>55</v>
      </c>
      <c r="C391" s="35"/>
      <c r="D391" s="3">
        <v>0.35</v>
      </c>
      <c r="E391" s="38">
        <v>0.35</v>
      </c>
      <c r="F391" s="3"/>
      <c r="G391" s="48"/>
      <c r="H391" s="3"/>
      <c r="I391" s="36"/>
      <c r="J391" s="66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  <c r="AA391" s="91"/>
      <c r="AB391" s="91"/>
      <c r="AC391" s="91"/>
      <c r="AD391" s="91"/>
      <c r="AE391" s="91"/>
      <c r="AF391" s="91"/>
      <c r="AG391" s="91"/>
      <c r="AH391" s="91"/>
      <c r="AI391" s="91"/>
      <c r="AJ391" s="91"/>
      <c r="AK391" s="91"/>
      <c r="AL391" s="91"/>
      <c r="AM391" s="91"/>
      <c r="AN391" s="91"/>
      <c r="AO391" s="91"/>
      <c r="AP391" s="91"/>
      <c r="AQ391" s="91"/>
      <c r="AR391" s="91"/>
      <c r="AS391" s="91"/>
      <c r="AT391" s="91"/>
      <c r="AU391" s="91"/>
      <c r="AV391" s="91"/>
      <c r="AW391" s="91"/>
      <c r="AX391" s="91"/>
      <c r="AY391" s="91"/>
      <c r="AZ391" s="91"/>
      <c r="BA391" s="91"/>
      <c r="BB391" s="91"/>
      <c r="BC391" s="91"/>
      <c r="BD391" s="91"/>
      <c r="BE391" s="91"/>
      <c r="BF391" s="91"/>
      <c r="BG391" s="91"/>
      <c r="BH391" s="91"/>
      <c r="BI391" s="91"/>
      <c r="BJ391" s="91"/>
      <c r="BK391" s="91"/>
      <c r="BL391" s="91"/>
      <c r="BM391" s="91"/>
      <c r="BN391" s="91"/>
      <c r="BO391" s="91"/>
      <c r="BP391" s="91"/>
      <c r="BQ391" s="91"/>
      <c r="BR391" s="91"/>
      <c r="BS391" s="91"/>
      <c r="BT391" s="91"/>
      <c r="BU391" s="91"/>
      <c r="BV391" s="91"/>
      <c r="BW391" s="91"/>
      <c r="BX391" s="91"/>
      <c r="BY391" s="91"/>
      <c r="BZ391" s="91"/>
      <c r="CA391" s="91"/>
      <c r="CB391" s="91"/>
      <c r="CC391" s="91"/>
      <c r="CD391" s="91"/>
      <c r="CE391" s="91"/>
      <c r="CF391" s="91"/>
      <c r="CG391" s="91"/>
      <c r="CH391" s="91"/>
      <c r="CI391" s="91"/>
      <c r="CJ391" s="91"/>
      <c r="CK391" s="91"/>
      <c r="CL391" s="91"/>
      <c r="CM391" s="91"/>
      <c r="CN391" s="91"/>
      <c r="CO391" s="91"/>
      <c r="CP391" s="91"/>
      <c r="CQ391" s="91"/>
      <c r="CR391" s="91"/>
      <c r="CS391" s="91"/>
      <c r="CT391" s="91"/>
      <c r="CU391" s="91"/>
      <c r="CV391" s="91"/>
      <c r="CW391" s="91"/>
      <c r="CX391" s="91"/>
      <c r="CY391" s="91"/>
      <c r="CZ391" s="91"/>
      <c r="DA391" s="91"/>
      <c r="DB391" s="91"/>
      <c r="DC391" s="91"/>
      <c r="DD391" s="91"/>
      <c r="DE391" s="91"/>
      <c r="DF391" s="91"/>
      <c r="DG391" s="91"/>
      <c r="DH391" s="91"/>
      <c r="DI391" s="91"/>
      <c r="DJ391" s="91"/>
      <c r="DK391" s="91"/>
      <c r="DL391" s="91"/>
      <c r="DM391" s="91"/>
      <c r="DN391" s="91"/>
      <c r="DO391" s="91"/>
      <c r="DP391" s="91"/>
      <c r="DQ391" s="91"/>
      <c r="DR391" s="91"/>
      <c r="DS391" s="91"/>
      <c r="DT391" s="91"/>
      <c r="DU391" s="91"/>
      <c r="DV391" s="91"/>
      <c r="DW391" s="91"/>
      <c r="DX391" s="91"/>
      <c r="DY391" s="91"/>
      <c r="DZ391" s="91"/>
      <c r="EA391" s="91"/>
      <c r="EB391" s="91"/>
      <c r="EC391" s="91"/>
      <c r="ED391" s="91"/>
      <c r="EE391" s="91"/>
      <c r="EF391" s="91"/>
      <c r="EG391" s="91"/>
      <c r="EH391" s="91"/>
      <c r="EI391" s="91"/>
      <c r="EJ391" s="91"/>
      <c r="EK391" s="91"/>
      <c r="EL391" s="91"/>
      <c r="EM391" s="91"/>
      <c r="EN391" s="91"/>
      <c r="EO391" s="91"/>
      <c r="EP391" s="91"/>
      <c r="EQ391" s="91"/>
      <c r="ER391" s="91"/>
      <c r="ES391" s="91"/>
      <c r="ET391" s="91"/>
      <c r="EU391" s="91"/>
      <c r="EV391" s="91"/>
      <c r="EW391" s="91"/>
      <c r="EX391" s="91"/>
      <c r="EY391" s="91"/>
      <c r="EZ391" s="91"/>
      <c r="FA391" s="91"/>
      <c r="FB391" s="91"/>
      <c r="FC391" s="91"/>
      <c r="FD391" s="91"/>
      <c r="FE391" s="91"/>
      <c r="FF391" s="91"/>
      <c r="FG391" s="91"/>
      <c r="FH391" s="91"/>
      <c r="FI391" s="91"/>
      <c r="FJ391" s="91"/>
      <c r="FK391" s="91"/>
      <c r="FL391" s="91"/>
      <c r="FM391" s="91"/>
      <c r="FN391" s="91"/>
      <c r="FO391" s="91"/>
      <c r="FP391" s="91"/>
      <c r="FQ391" s="91"/>
      <c r="FR391" s="91"/>
      <c r="FS391" s="91"/>
      <c r="FT391" s="91"/>
      <c r="FU391" s="91"/>
      <c r="FV391" s="91"/>
      <c r="FW391" s="91"/>
    </row>
    <row r="392" spans="1:179" s="138" customFormat="1" x14ac:dyDescent="0.25">
      <c r="A392" s="34"/>
      <c r="B392" s="1" t="s">
        <v>66</v>
      </c>
      <c r="C392" s="35"/>
      <c r="D392" s="3">
        <v>0.4</v>
      </c>
      <c r="E392" s="38">
        <v>0.4</v>
      </c>
      <c r="F392" s="3"/>
      <c r="G392" s="9"/>
      <c r="H392" s="3"/>
      <c r="I392" s="3"/>
      <c r="J392" s="66"/>
      <c r="K392" s="91"/>
      <c r="L392" s="91"/>
      <c r="M392" s="91"/>
      <c r="N392" s="91"/>
      <c r="O392" s="91"/>
      <c r="P392" s="91"/>
      <c r="Q392" s="91"/>
      <c r="R392" s="91"/>
      <c r="S392" s="91"/>
      <c r="T392" s="91"/>
      <c r="U392" s="91"/>
      <c r="V392" s="91"/>
      <c r="W392" s="91"/>
      <c r="X392" s="91"/>
      <c r="Y392" s="91"/>
      <c r="Z392" s="91"/>
      <c r="AA392" s="91"/>
      <c r="AB392" s="91"/>
      <c r="AC392" s="91"/>
      <c r="AD392" s="91"/>
      <c r="AE392" s="91"/>
      <c r="AF392" s="91"/>
      <c r="AG392" s="91"/>
      <c r="AH392" s="91"/>
      <c r="AI392" s="91"/>
      <c r="AJ392" s="91"/>
      <c r="AK392" s="91"/>
      <c r="AL392" s="91"/>
      <c r="AM392" s="91"/>
      <c r="AN392" s="91"/>
      <c r="AO392" s="91"/>
      <c r="AP392" s="91"/>
      <c r="AQ392" s="91"/>
      <c r="AR392" s="91"/>
      <c r="AS392" s="91"/>
      <c r="AT392" s="91"/>
      <c r="AU392" s="91"/>
      <c r="AV392" s="91"/>
      <c r="AW392" s="91"/>
      <c r="AX392" s="91"/>
      <c r="AY392" s="91"/>
      <c r="AZ392" s="91"/>
      <c r="BA392" s="91"/>
      <c r="BB392" s="91"/>
      <c r="BC392" s="91"/>
      <c r="BD392" s="91"/>
      <c r="BE392" s="91"/>
      <c r="BF392" s="91"/>
      <c r="BG392" s="91"/>
      <c r="BH392" s="91"/>
      <c r="BI392" s="91"/>
      <c r="BJ392" s="91"/>
      <c r="BK392" s="91"/>
      <c r="BL392" s="91"/>
      <c r="BM392" s="91"/>
      <c r="BN392" s="91"/>
      <c r="BO392" s="91"/>
      <c r="BP392" s="91"/>
      <c r="BQ392" s="91"/>
      <c r="BR392" s="91"/>
      <c r="BS392" s="91"/>
      <c r="BT392" s="91"/>
      <c r="BU392" s="91"/>
      <c r="BV392" s="91"/>
      <c r="BW392" s="91"/>
      <c r="BX392" s="91"/>
      <c r="BY392" s="91"/>
      <c r="BZ392" s="91"/>
      <c r="CA392" s="91"/>
      <c r="CB392" s="91"/>
      <c r="CC392" s="91"/>
      <c r="CD392" s="91"/>
      <c r="CE392" s="91"/>
      <c r="CF392" s="91"/>
      <c r="CG392" s="91"/>
      <c r="CH392" s="91"/>
      <c r="CI392" s="91"/>
      <c r="CJ392" s="91"/>
      <c r="CK392" s="91"/>
      <c r="CL392" s="91"/>
      <c r="CM392" s="91"/>
      <c r="CN392" s="91"/>
      <c r="CO392" s="91"/>
      <c r="CP392" s="91"/>
      <c r="CQ392" s="91"/>
      <c r="CR392" s="91"/>
      <c r="CS392" s="91"/>
      <c r="CT392" s="91"/>
      <c r="CU392" s="91"/>
      <c r="CV392" s="91"/>
      <c r="CW392" s="91"/>
      <c r="CX392" s="91"/>
      <c r="CY392" s="91"/>
      <c r="CZ392" s="91"/>
      <c r="DA392" s="91"/>
      <c r="DB392" s="91"/>
      <c r="DC392" s="91"/>
      <c r="DD392" s="91"/>
      <c r="DE392" s="91"/>
      <c r="DF392" s="91"/>
      <c r="DG392" s="91"/>
      <c r="DH392" s="91"/>
      <c r="DI392" s="91"/>
      <c r="DJ392" s="91"/>
      <c r="DK392" s="91"/>
      <c r="DL392" s="91"/>
      <c r="DM392" s="91"/>
      <c r="DN392" s="91"/>
      <c r="DO392" s="91"/>
      <c r="DP392" s="91"/>
      <c r="DQ392" s="91"/>
      <c r="DR392" s="91"/>
      <c r="DS392" s="91"/>
      <c r="DT392" s="91"/>
      <c r="DU392" s="91"/>
      <c r="DV392" s="91"/>
      <c r="DW392" s="91"/>
      <c r="DX392" s="91"/>
      <c r="DY392" s="91"/>
      <c r="DZ392" s="91"/>
      <c r="EA392" s="91"/>
      <c r="EB392" s="91"/>
      <c r="EC392" s="91"/>
      <c r="ED392" s="91"/>
      <c r="EE392" s="91"/>
      <c r="EF392" s="91"/>
      <c r="EG392" s="91"/>
      <c r="EH392" s="91"/>
      <c r="EI392" s="91"/>
      <c r="EJ392" s="91"/>
      <c r="EK392" s="91"/>
      <c r="EL392" s="91"/>
      <c r="EM392" s="91"/>
      <c r="EN392" s="91"/>
      <c r="EO392" s="91"/>
      <c r="EP392" s="91"/>
      <c r="EQ392" s="91"/>
      <c r="ER392" s="91"/>
      <c r="ES392" s="91"/>
      <c r="ET392" s="91"/>
      <c r="EU392" s="91"/>
      <c r="EV392" s="91"/>
      <c r="EW392" s="91"/>
      <c r="EX392" s="91"/>
      <c r="EY392" s="91"/>
      <c r="EZ392" s="91"/>
      <c r="FA392" s="91"/>
      <c r="FB392" s="91"/>
      <c r="FC392" s="91"/>
      <c r="FD392" s="91"/>
      <c r="FE392" s="91"/>
      <c r="FF392" s="91"/>
      <c r="FG392" s="91"/>
      <c r="FH392" s="91"/>
      <c r="FI392" s="91"/>
      <c r="FJ392" s="91"/>
      <c r="FK392" s="91"/>
      <c r="FL392" s="91"/>
      <c r="FM392" s="91"/>
      <c r="FN392" s="91"/>
      <c r="FO392" s="91"/>
      <c r="FP392" s="91"/>
      <c r="FQ392" s="91"/>
      <c r="FR392" s="91"/>
      <c r="FS392" s="91"/>
      <c r="FT392" s="91"/>
      <c r="FU392" s="91"/>
      <c r="FV392" s="91"/>
      <c r="FW392" s="91"/>
    </row>
    <row r="393" spans="1:179" s="357" customFormat="1" ht="17.25" customHeight="1" x14ac:dyDescent="0.25">
      <c r="A393" s="34" t="s">
        <v>122</v>
      </c>
      <c r="B393" s="1"/>
      <c r="C393" s="35">
        <v>150</v>
      </c>
      <c r="D393" s="121"/>
      <c r="E393" s="35"/>
      <c r="F393" s="36">
        <v>0.1</v>
      </c>
      <c r="G393" s="38">
        <v>0.1</v>
      </c>
      <c r="H393" s="3">
        <v>10.199999999999999</v>
      </c>
      <c r="I393" s="38">
        <v>42.1</v>
      </c>
      <c r="J393" s="27" t="s">
        <v>123</v>
      </c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</row>
    <row r="394" spans="1:179" s="357" customFormat="1" x14ac:dyDescent="0.25">
      <c r="A394" s="34"/>
      <c r="B394" s="1" t="s">
        <v>410</v>
      </c>
      <c r="C394" s="51"/>
      <c r="D394" s="121">
        <v>34</v>
      </c>
      <c r="E394" s="35">
        <v>30</v>
      </c>
      <c r="F394" s="36"/>
      <c r="G394" s="38"/>
      <c r="H394" s="3"/>
      <c r="I394" s="38"/>
      <c r="J394" s="27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</row>
    <row r="395" spans="1:179" s="357" customFormat="1" x14ac:dyDescent="0.25">
      <c r="A395" s="34"/>
      <c r="B395" s="1" t="s">
        <v>74</v>
      </c>
      <c r="C395" s="51"/>
      <c r="D395" s="121">
        <v>4</v>
      </c>
      <c r="E395" s="35">
        <v>4</v>
      </c>
      <c r="F395" s="36"/>
      <c r="G395" s="38"/>
      <c r="H395" s="3"/>
      <c r="I395" s="38"/>
      <c r="J395" s="27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</row>
    <row r="396" spans="1:179" s="357" customFormat="1" x14ac:dyDescent="0.25">
      <c r="A396" s="34"/>
      <c r="B396" s="1" t="s">
        <v>33</v>
      </c>
      <c r="C396" s="51"/>
      <c r="D396" s="121">
        <v>130</v>
      </c>
      <c r="E396" s="35">
        <v>130</v>
      </c>
      <c r="F396" s="36"/>
      <c r="G396" s="38"/>
      <c r="H396" s="3"/>
      <c r="I396" s="38"/>
      <c r="J396" s="27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  <c r="DU396" s="6"/>
    </row>
    <row r="397" spans="1:179" s="357" customFormat="1" x14ac:dyDescent="0.25">
      <c r="A397" s="34" t="s">
        <v>75</v>
      </c>
      <c r="B397" s="1"/>
      <c r="C397" s="35">
        <v>30</v>
      </c>
      <c r="D397" s="35">
        <v>30</v>
      </c>
      <c r="E397" s="56">
        <v>30</v>
      </c>
      <c r="F397" s="35">
        <v>1.5</v>
      </c>
      <c r="G397" s="56">
        <v>0.3</v>
      </c>
      <c r="H397" s="35">
        <v>14.3</v>
      </c>
      <c r="I397" s="56">
        <v>66</v>
      </c>
      <c r="J397" s="27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</row>
    <row r="398" spans="1:179" s="357" customFormat="1" x14ac:dyDescent="0.25">
      <c r="A398" s="53" t="s">
        <v>39</v>
      </c>
      <c r="B398" s="54"/>
      <c r="C398" s="55">
        <v>505</v>
      </c>
      <c r="D398" s="337"/>
      <c r="E398" s="55"/>
      <c r="F398" s="31">
        <f>SUM(F370:F397)</f>
        <v>15.339999999999998</v>
      </c>
      <c r="G398" s="31">
        <f t="shared" ref="G398:I398" si="2">SUM(G370:G397)</f>
        <v>17.610000000000003</v>
      </c>
      <c r="H398" s="31">
        <f t="shared" si="2"/>
        <v>72.22</v>
      </c>
      <c r="I398" s="31">
        <f t="shared" si="2"/>
        <v>508.3</v>
      </c>
      <c r="J398" s="33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</row>
    <row r="399" spans="1:179" s="357" customFormat="1" x14ac:dyDescent="0.25">
      <c r="A399" s="58"/>
      <c r="B399" s="59" t="s">
        <v>76</v>
      </c>
      <c r="C399" s="342"/>
      <c r="D399" s="346"/>
      <c r="E399" s="60"/>
      <c r="F399" s="14"/>
      <c r="G399" s="15"/>
      <c r="H399" s="16"/>
      <c r="I399" s="15"/>
      <c r="J399" s="18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6"/>
      <c r="DU399" s="6"/>
    </row>
    <row r="400" spans="1:179" s="125" customFormat="1" ht="15.75" x14ac:dyDescent="0.25">
      <c r="A400" s="43" t="s">
        <v>125</v>
      </c>
      <c r="B400" s="5"/>
      <c r="C400" s="44">
        <v>10</v>
      </c>
      <c r="D400" s="10"/>
      <c r="E400" s="44"/>
      <c r="F400" s="48">
        <v>1.3</v>
      </c>
      <c r="G400" s="48">
        <v>2</v>
      </c>
      <c r="H400" s="48">
        <v>10.1</v>
      </c>
      <c r="I400" s="9">
        <v>55</v>
      </c>
      <c r="J400" s="127"/>
      <c r="K400" s="120"/>
      <c r="L400" s="120"/>
      <c r="M400" s="120"/>
      <c r="N400" s="120"/>
      <c r="O400" s="120"/>
      <c r="P400" s="120"/>
      <c r="Q400" s="120"/>
      <c r="R400" s="120"/>
      <c r="S400" s="120"/>
      <c r="T400" s="120"/>
      <c r="U400" s="120"/>
      <c r="V400" s="120"/>
      <c r="W400" s="120"/>
      <c r="X400" s="120"/>
      <c r="Y400" s="120"/>
      <c r="Z400" s="120"/>
      <c r="AA400" s="120"/>
      <c r="AB400" s="120"/>
      <c r="AC400" s="120"/>
      <c r="AD400" s="120"/>
      <c r="AE400" s="120"/>
      <c r="AF400" s="120"/>
      <c r="AG400" s="120"/>
      <c r="AH400" s="120"/>
      <c r="AI400" s="120"/>
      <c r="AJ400" s="120"/>
      <c r="AK400" s="120"/>
      <c r="AL400" s="120"/>
      <c r="AM400" s="120"/>
      <c r="AN400" s="120"/>
      <c r="AO400" s="120"/>
      <c r="AP400" s="120"/>
      <c r="AQ400" s="120"/>
      <c r="AR400" s="120"/>
      <c r="AS400" s="120"/>
      <c r="AT400" s="120"/>
      <c r="AU400" s="120"/>
      <c r="AV400" s="120"/>
      <c r="AW400" s="120"/>
      <c r="AX400" s="120"/>
      <c r="AY400" s="120"/>
      <c r="AZ400" s="120"/>
      <c r="BA400" s="120"/>
      <c r="BB400" s="120"/>
      <c r="BC400" s="120"/>
      <c r="BD400" s="120"/>
      <c r="BE400" s="120"/>
      <c r="BF400" s="120"/>
      <c r="BG400" s="120"/>
      <c r="BH400" s="120"/>
      <c r="BI400" s="120"/>
      <c r="BJ400" s="120"/>
      <c r="BK400" s="120"/>
      <c r="BL400" s="120"/>
      <c r="BM400" s="120"/>
      <c r="BN400" s="120"/>
      <c r="BO400" s="120"/>
      <c r="BP400" s="120"/>
      <c r="BQ400" s="120"/>
      <c r="BR400" s="120"/>
      <c r="BS400" s="120"/>
      <c r="BT400" s="120"/>
      <c r="BU400" s="120"/>
      <c r="BV400" s="120"/>
      <c r="BW400" s="120"/>
      <c r="BX400" s="120"/>
      <c r="BY400" s="120"/>
      <c r="BZ400" s="120"/>
      <c r="CA400" s="120"/>
      <c r="CB400" s="120"/>
      <c r="CC400" s="120"/>
      <c r="CD400" s="120"/>
      <c r="CE400" s="120"/>
      <c r="CF400" s="120"/>
      <c r="CG400" s="120"/>
      <c r="CH400" s="120"/>
      <c r="CI400" s="120"/>
      <c r="CJ400" s="120"/>
      <c r="CK400" s="120"/>
      <c r="CL400" s="120"/>
      <c r="CM400" s="120"/>
      <c r="CN400" s="120"/>
      <c r="CO400" s="120"/>
      <c r="CP400" s="120"/>
      <c r="CQ400" s="120"/>
      <c r="CR400" s="120"/>
      <c r="CS400" s="120"/>
      <c r="CT400" s="120"/>
      <c r="CU400" s="120"/>
      <c r="CV400" s="120"/>
      <c r="CW400" s="120"/>
      <c r="CX400" s="120"/>
      <c r="CY400" s="120"/>
      <c r="CZ400" s="120"/>
      <c r="DA400" s="120"/>
      <c r="DB400" s="120"/>
      <c r="DC400" s="120"/>
      <c r="DD400" s="120"/>
      <c r="DE400" s="120"/>
      <c r="DF400" s="120"/>
      <c r="DG400" s="120"/>
      <c r="DH400" s="120"/>
      <c r="DI400" s="120"/>
      <c r="DJ400" s="120"/>
      <c r="DK400" s="120"/>
      <c r="DL400" s="120"/>
      <c r="DM400" s="120"/>
      <c r="DN400" s="120"/>
      <c r="DO400" s="120"/>
      <c r="DP400" s="120"/>
      <c r="DQ400" s="120"/>
      <c r="DR400" s="120"/>
      <c r="DS400" s="120"/>
      <c r="DT400" s="120"/>
      <c r="DU400" s="120"/>
    </row>
    <row r="401" spans="1:179" x14ac:dyDescent="0.25">
      <c r="A401" s="43" t="s">
        <v>215</v>
      </c>
      <c r="B401" s="5"/>
      <c r="C401" s="44"/>
      <c r="D401" s="10">
        <v>10</v>
      </c>
      <c r="E401" s="44">
        <v>10</v>
      </c>
      <c r="F401" s="48"/>
      <c r="G401" s="48"/>
      <c r="H401" s="48"/>
      <c r="I401" s="9"/>
      <c r="J401" s="127"/>
    </row>
    <row r="402" spans="1:179" s="116" customFormat="1" x14ac:dyDescent="0.25">
      <c r="A402" s="34" t="s">
        <v>127</v>
      </c>
      <c r="B402" s="1"/>
      <c r="C402" s="35">
        <v>100</v>
      </c>
      <c r="D402" s="3"/>
      <c r="E402" s="38"/>
      <c r="F402" s="3">
        <v>2.2999999999999998</v>
      </c>
      <c r="G402" s="38">
        <v>2.5</v>
      </c>
      <c r="H402" s="3">
        <v>3.6</v>
      </c>
      <c r="I402" s="38">
        <v>46</v>
      </c>
      <c r="J402" s="27" t="s">
        <v>128</v>
      </c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49"/>
      <c r="AC402" s="49"/>
      <c r="AD402" s="49"/>
      <c r="AE402" s="49"/>
      <c r="AF402" s="49"/>
      <c r="AG402" s="49"/>
      <c r="AH402" s="49"/>
      <c r="AI402" s="49"/>
      <c r="AJ402" s="49"/>
      <c r="AK402" s="49"/>
      <c r="AL402" s="49"/>
      <c r="AM402" s="49"/>
      <c r="AN402" s="49"/>
      <c r="AO402" s="49"/>
      <c r="AP402" s="49"/>
      <c r="AQ402" s="49"/>
      <c r="AR402" s="49"/>
      <c r="AS402" s="49"/>
      <c r="AT402" s="49"/>
      <c r="AU402" s="49"/>
      <c r="AV402" s="49"/>
      <c r="AW402" s="49"/>
      <c r="AX402" s="49"/>
      <c r="AY402" s="49"/>
      <c r="AZ402" s="49"/>
      <c r="BA402" s="49"/>
      <c r="BB402" s="49"/>
      <c r="BC402" s="49"/>
      <c r="BD402" s="49"/>
      <c r="BE402" s="49"/>
      <c r="BF402" s="49"/>
      <c r="BG402" s="49"/>
      <c r="BH402" s="49"/>
      <c r="BI402" s="49"/>
      <c r="BJ402" s="49"/>
      <c r="BK402" s="49"/>
      <c r="BL402" s="49"/>
      <c r="BM402" s="49"/>
      <c r="BN402" s="49"/>
      <c r="BO402" s="49"/>
      <c r="BP402" s="49"/>
      <c r="BQ402" s="49"/>
      <c r="BR402" s="49"/>
      <c r="BS402" s="49"/>
      <c r="BT402" s="49"/>
      <c r="BU402" s="49"/>
      <c r="BV402" s="49"/>
      <c r="BW402" s="49"/>
      <c r="BX402" s="49"/>
      <c r="BY402" s="49"/>
      <c r="BZ402" s="49"/>
      <c r="CA402" s="49"/>
      <c r="CB402" s="49"/>
      <c r="CC402" s="49"/>
      <c r="CD402" s="49"/>
      <c r="CE402" s="49"/>
      <c r="CF402" s="49"/>
      <c r="CG402" s="49"/>
      <c r="CH402" s="49"/>
      <c r="CI402" s="49"/>
      <c r="CJ402" s="49"/>
      <c r="CK402" s="49"/>
      <c r="CL402" s="49"/>
      <c r="CM402" s="49"/>
      <c r="CN402" s="49"/>
      <c r="CO402" s="49"/>
      <c r="CP402" s="49"/>
      <c r="CQ402" s="49"/>
      <c r="CR402" s="49"/>
      <c r="CS402" s="49"/>
      <c r="CT402" s="49"/>
      <c r="CU402" s="49"/>
      <c r="CV402" s="49"/>
      <c r="CW402" s="49"/>
      <c r="CX402" s="49"/>
      <c r="CY402" s="49"/>
      <c r="CZ402" s="49"/>
      <c r="DA402" s="49"/>
      <c r="DB402" s="49"/>
      <c r="DC402" s="49"/>
      <c r="DD402" s="49"/>
      <c r="DE402" s="49"/>
      <c r="DF402" s="49"/>
      <c r="DG402" s="49"/>
      <c r="DH402" s="49"/>
      <c r="DI402" s="49"/>
      <c r="DJ402" s="49"/>
      <c r="DK402" s="49"/>
      <c r="DL402" s="49"/>
      <c r="DM402" s="49"/>
      <c r="DN402" s="49"/>
      <c r="DO402" s="49"/>
      <c r="DP402" s="49"/>
      <c r="DQ402" s="49"/>
      <c r="DR402" s="49"/>
      <c r="DS402" s="49"/>
      <c r="DT402" s="49"/>
      <c r="DU402" s="49"/>
      <c r="DV402" s="49"/>
      <c r="DW402" s="49"/>
      <c r="DX402" s="49"/>
      <c r="DY402" s="49"/>
      <c r="DZ402" s="49"/>
      <c r="EA402" s="49"/>
      <c r="EB402" s="49"/>
      <c r="EC402" s="49"/>
      <c r="ED402" s="49"/>
      <c r="EE402" s="49"/>
      <c r="EF402" s="49"/>
      <c r="EG402" s="49"/>
      <c r="EH402" s="49"/>
      <c r="EI402" s="49"/>
      <c r="EJ402" s="49"/>
      <c r="EK402" s="49"/>
      <c r="EL402" s="49"/>
      <c r="EM402" s="49"/>
      <c r="EN402" s="49"/>
      <c r="EO402" s="49"/>
      <c r="EP402" s="49"/>
      <c r="EQ402" s="49"/>
      <c r="ER402" s="49"/>
      <c r="ES402" s="49"/>
      <c r="ET402" s="49"/>
      <c r="EU402" s="49"/>
      <c r="EV402" s="49"/>
      <c r="EW402" s="49"/>
      <c r="EX402" s="49"/>
      <c r="EY402" s="49"/>
      <c r="EZ402" s="49"/>
      <c r="FA402" s="49"/>
      <c r="FB402" s="49"/>
      <c r="FC402" s="49"/>
      <c r="FD402" s="49"/>
      <c r="FE402" s="49"/>
      <c r="FF402" s="49"/>
      <c r="FG402" s="49"/>
      <c r="FH402" s="49"/>
      <c r="FI402" s="49"/>
      <c r="FJ402" s="49"/>
      <c r="FK402" s="49"/>
      <c r="FL402" s="49"/>
      <c r="FM402" s="49"/>
      <c r="FN402" s="49"/>
      <c r="FO402" s="49"/>
      <c r="FP402" s="49"/>
      <c r="FQ402" s="49"/>
      <c r="FR402" s="49"/>
      <c r="FS402" s="49"/>
      <c r="FT402" s="49"/>
      <c r="FU402" s="49"/>
      <c r="FV402" s="49"/>
      <c r="FW402" s="49"/>
    </row>
    <row r="403" spans="1:179" s="116" customFormat="1" x14ac:dyDescent="0.25">
      <c r="A403" s="34"/>
      <c r="B403" s="1" t="s">
        <v>129</v>
      </c>
      <c r="C403" s="35"/>
      <c r="D403" s="3">
        <v>105.36</v>
      </c>
      <c r="E403" s="38">
        <v>100</v>
      </c>
      <c r="F403" s="36"/>
      <c r="G403" s="38"/>
      <c r="H403" s="3"/>
      <c r="I403" s="36"/>
      <c r="J403" s="27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49"/>
      <c r="AC403" s="49"/>
      <c r="AD403" s="49"/>
      <c r="AE403" s="49"/>
      <c r="AF403" s="49"/>
      <c r="AG403" s="49"/>
      <c r="AH403" s="49"/>
      <c r="AI403" s="49"/>
      <c r="AJ403" s="49"/>
      <c r="AK403" s="49"/>
      <c r="AL403" s="49"/>
      <c r="AM403" s="49"/>
      <c r="AN403" s="49"/>
      <c r="AO403" s="49"/>
      <c r="AP403" s="49"/>
      <c r="AQ403" s="49"/>
      <c r="AR403" s="49"/>
      <c r="AS403" s="49"/>
      <c r="AT403" s="49"/>
      <c r="AU403" s="49"/>
      <c r="AV403" s="49"/>
      <c r="AW403" s="49"/>
      <c r="AX403" s="49"/>
      <c r="AY403" s="49"/>
      <c r="AZ403" s="49"/>
      <c r="BA403" s="49"/>
      <c r="BB403" s="49"/>
      <c r="BC403" s="49"/>
      <c r="BD403" s="49"/>
      <c r="BE403" s="49"/>
      <c r="BF403" s="49"/>
      <c r="BG403" s="49"/>
      <c r="BH403" s="49"/>
      <c r="BI403" s="49"/>
      <c r="BJ403" s="49"/>
      <c r="BK403" s="49"/>
      <c r="BL403" s="49"/>
      <c r="BM403" s="49"/>
      <c r="BN403" s="49"/>
      <c r="BO403" s="49"/>
      <c r="BP403" s="49"/>
      <c r="BQ403" s="49"/>
      <c r="BR403" s="49"/>
      <c r="BS403" s="49"/>
      <c r="BT403" s="49"/>
      <c r="BU403" s="49"/>
      <c r="BV403" s="49"/>
      <c r="BW403" s="49"/>
      <c r="BX403" s="49"/>
      <c r="BY403" s="49"/>
      <c r="BZ403" s="49"/>
      <c r="CA403" s="49"/>
      <c r="CB403" s="49"/>
      <c r="CC403" s="49"/>
      <c r="CD403" s="49"/>
      <c r="CE403" s="49"/>
      <c r="CF403" s="49"/>
      <c r="CG403" s="49"/>
      <c r="CH403" s="49"/>
      <c r="CI403" s="49"/>
      <c r="CJ403" s="49"/>
      <c r="CK403" s="49"/>
      <c r="CL403" s="49"/>
      <c r="CM403" s="49"/>
      <c r="CN403" s="49"/>
      <c r="CO403" s="49"/>
      <c r="CP403" s="49"/>
      <c r="CQ403" s="49"/>
      <c r="CR403" s="49"/>
      <c r="CS403" s="49"/>
      <c r="CT403" s="49"/>
      <c r="CU403" s="49"/>
      <c r="CV403" s="49"/>
      <c r="CW403" s="49"/>
      <c r="CX403" s="49"/>
      <c r="CY403" s="49"/>
      <c r="CZ403" s="49"/>
      <c r="DA403" s="49"/>
      <c r="DB403" s="49"/>
      <c r="DC403" s="49"/>
      <c r="DD403" s="49"/>
      <c r="DE403" s="49"/>
      <c r="DF403" s="49"/>
      <c r="DG403" s="49"/>
      <c r="DH403" s="49"/>
      <c r="DI403" s="49"/>
      <c r="DJ403" s="49"/>
      <c r="DK403" s="49"/>
      <c r="DL403" s="49"/>
      <c r="DM403" s="49"/>
      <c r="DN403" s="49"/>
      <c r="DO403" s="49"/>
      <c r="DP403" s="49"/>
      <c r="DQ403" s="49"/>
      <c r="DR403" s="49"/>
      <c r="DS403" s="49"/>
      <c r="DT403" s="49"/>
      <c r="DU403" s="49"/>
      <c r="DV403" s="49"/>
      <c r="DW403" s="49"/>
      <c r="DX403" s="49"/>
      <c r="DY403" s="49"/>
      <c r="DZ403" s="49"/>
      <c r="EA403" s="49"/>
      <c r="EB403" s="49"/>
      <c r="EC403" s="49"/>
      <c r="ED403" s="49"/>
      <c r="EE403" s="49"/>
      <c r="EF403" s="49"/>
      <c r="EG403" s="49"/>
      <c r="EH403" s="49"/>
      <c r="EI403" s="49"/>
      <c r="EJ403" s="49"/>
      <c r="EK403" s="49"/>
      <c r="EL403" s="49"/>
      <c r="EM403" s="49"/>
      <c r="EN403" s="49"/>
      <c r="EO403" s="49"/>
      <c r="EP403" s="49"/>
      <c r="EQ403" s="49"/>
      <c r="ER403" s="49"/>
      <c r="ES403" s="49"/>
      <c r="ET403" s="49"/>
      <c r="EU403" s="49"/>
      <c r="EV403" s="49"/>
      <c r="EW403" s="49"/>
      <c r="EX403" s="49"/>
      <c r="EY403" s="49"/>
      <c r="EZ403" s="49"/>
      <c r="FA403" s="49"/>
      <c r="FB403" s="49"/>
      <c r="FC403" s="49"/>
      <c r="FD403" s="49"/>
      <c r="FE403" s="49"/>
      <c r="FF403" s="49"/>
      <c r="FG403" s="49"/>
      <c r="FH403" s="49"/>
      <c r="FI403" s="49"/>
      <c r="FJ403" s="49"/>
      <c r="FK403" s="49"/>
      <c r="FL403" s="49"/>
      <c r="FM403" s="49"/>
      <c r="FN403" s="49"/>
      <c r="FO403" s="49"/>
      <c r="FP403" s="49"/>
      <c r="FQ403" s="49"/>
      <c r="FR403" s="49"/>
      <c r="FS403" s="49"/>
      <c r="FT403" s="49"/>
      <c r="FU403" s="49"/>
      <c r="FV403" s="49"/>
      <c r="FW403" s="49"/>
    </row>
    <row r="404" spans="1:179" s="40" customFormat="1" x14ac:dyDescent="0.25">
      <c r="A404" s="43" t="s">
        <v>216</v>
      </c>
      <c r="B404" s="5"/>
      <c r="C404" s="10">
        <v>110</v>
      </c>
      <c r="D404" s="44"/>
      <c r="E404" s="10"/>
      <c r="F404" s="44">
        <v>7.6</v>
      </c>
      <c r="G404" s="10">
        <v>9</v>
      </c>
      <c r="H404" s="44">
        <v>24.2</v>
      </c>
      <c r="I404" s="93">
        <v>211</v>
      </c>
      <c r="J404" s="94" t="s">
        <v>217</v>
      </c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  <c r="DQ404" s="6"/>
      <c r="DR404" s="6"/>
      <c r="DS404" s="6"/>
      <c r="DT404" s="6"/>
      <c r="DU404" s="6"/>
    </row>
    <row r="405" spans="1:179" s="40" customFormat="1" x14ac:dyDescent="0.25">
      <c r="A405" s="43"/>
      <c r="B405" s="5" t="s">
        <v>157</v>
      </c>
      <c r="C405" s="10"/>
      <c r="D405" s="44">
        <v>71.92</v>
      </c>
      <c r="E405" s="10">
        <v>46.75</v>
      </c>
      <c r="F405" s="44"/>
      <c r="G405" s="10"/>
      <c r="H405" s="44"/>
      <c r="I405" s="93"/>
      <c r="J405" s="94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  <c r="DT405" s="6"/>
      <c r="DU405" s="6"/>
    </row>
    <row r="406" spans="1:179" s="40" customFormat="1" x14ac:dyDescent="0.25">
      <c r="A406" s="43"/>
      <c r="B406" s="5" t="s">
        <v>55</v>
      </c>
      <c r="C406" s="10"/>
      <c r="D406" s="44">
        <v>2</v>
      </c>
      <c r="E406" s="10">
        <v>2</v>
      </c>
      <c r="F406" s="44"/>
      <c r="G406" s="10"/>
      <c r="H406" s="44"/>
      <c r="I406" s="93"/>
      <c r="J406" s="94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</row>
    <row r="407" spans="1:179" s="40" customFormat="1" x14ac:dyDescent="0.25">
      <c r="A407" s="43"/>
      <c r="B407" s="5" t="s">
        <v>218</v>
      </c>
      <c r="C407" s="10"/>
      <c r="D407" s="44"/>
      <c r="E407" s="10">
        <v>34.4</v>
      </c>
      <c r="F407" s="44"/>
      <c r="G407" s="10"/>
      <c r="H407" s="44"/>
      <c r="I407" s="93"/>
      <c r="J407" s="94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</row>
    <row r="408" spans="1:179" s="40" customFormat="1" ht="17.25" customHeight="1" x14ac:dyDescent="0.25">
      <c r="A408" s="43"/>
      <c r="B408" s="5" t="s">
        <v>55</v>
      </c>
      <c r="C408" s="10"/>
      <c r="D408" s="44">
        <v>2</v>
      </c>
      <c r="E408" s="10">
        <v>2</v>
      </c>
      <c r="F408" s="44"/>
      <c r="G408" s="10"/>
      <c r="H408" s="44"/>
      <c r="I408" s="93"/>
      <c r="J408" s="94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6"/>
      <c r="DT408" s="6"/>
      <c r="DU408" s="6"/>
    </row>
    <row r="409" spans="1:179" s="40" customFormat="1" ht="17.25" customHeight="1" x14ac:dyDescent="0.25">
      <c r="A409" s="43"/>
      <c r="B409" s="5" t="s">
        <v>52</v>
      </c>
      <c r="C409" s="10"/>
      <c r="D409" s="44">
        <v>13</v>
      </c>
      <c r="E409" s="10">
        <v>9.8000000000000007</v>
      </c>
      <c r="F409" s="44"/>
      <c r="G409" s="10"/>
      <c r="H409" s="44"/>
      <c r="I409" s="93"/>
      <c r="J409" s="94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</row>
    <row r="410" spans="1:179" s="40" customFormat="1" ht="17.25" customHeight="1" x14ac:dyDescent="0.25">
      <c r="A410" s="43"/>
      <c r="B410" s="5" t="s">
        <v>53</v>
      </c>
      <c r="C410" s="10"/>
      <c r="D410" s="44">
        <v>5.72</v>
      </c>
      <c r="E410" s="10">
        <v>4.8</v>
      </c>
      <c r="F410" s="44"/>
      <c r="G410" s="10"/>
      <c r="H410" s="44"/>
      <c r="I410" s="93"/>
      <c r="J410" s="94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</row>
    <row r="411" spans="1:179" s="40" customFormat="1" ht="17.25" customHeight="1" x14ac:dyDescent="0.25">
      <c r="A411" s="131"/>
      <c r="B411" s="132" t="s">
        <v>154</v>
      </c>
      <c r="C411" s="133"/>
      <c r="D411" s="86">
        <v>26.5</v>
      </c>
      <c r="E411" s="134">
        <v>26.5</v>
      </c>
      <c r="F411" s="86"/>
      <c r="G411" s="87"/>
      <c r="H411" s="88"/>
      <c r="I411" s="89"/>
      <c r="J411" s="90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</row>
    <row r="412" spans="1:179" s="40" customFormat="1" ht="17.25" customHeight="1" x14ac:dyDescent="0.25">
      <c r="A412" s="43"/>
      <c r="B412" s="5" t="s">
        <v>66</v>
      </c>
      <c r="C412" s="10"/>
      <c r="D412" s="47">
        <v>0.4</v>
      </c>
      <c r="E412" s="9">
        <v>0.4</v>
      </c>
      <c r="F412" s="47"/>
      <c r="G412" s="92"/>
      <c r="H412" s="44"/>
      <c r="I412" s="93"/>
      <c r="J412" s="94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</row>
    <row r="413" spans="1:179" s="40" customFormat="1" ht="17.25" customHeight="1" x14ac:dyDescent="0.25">
      <c r="A413" s="43"/>
      <c r="B413" s="5" t="s">
        <v>219</v>
      </c>
      <c r="C413" s="10"/>
      <c r="D413" s="47"/>
      <c r="E413" s="9">
        <v>75.650000000000006</v>
      </c>
      <c r="F413" s="47"/>
      <c r="G413" s="92"/>
      <c r="H413" s="44"/>
      <c r="I413" s="93"/>
      <c r="J413" s="94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</row>
    <row r="414" spans="1:179" s="40" customFormat="1" x14ac:dyDescent="0.25">
      <c r="A414" s="34" t="s">
        <v>136</v>
      </c>
      <c r="B414" s="1"/>
      <c r="C414" s="51" t="s">
        <v>347</v>
      </c>
      <c r="D414" s="98"/>
      <c r="E414" s="97"/>
      <c r="F414" s="36">
        <v>0.09</v>
      </c>
      <c r="G414" s="38">
        <v>0.01</v>
      </c>
      <c r="H414" s="3">
        <v>8.5</v>
      </c>
      <c r="I414" s="36">
        <v>34.5</v>
      </c>
      <c r="J414" s="27" t="s">
        <v>138</v>
      </c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</row>
    <row r="415" spans="1:179" s="40" customFormat="1" x14ac:dyDescent="0.25">
      <c r="A415" s="34"/>
      <c r="B415" s="1" t="s">
        <v>32</v>
      </c>
      <c r="C415" s="51"/>
      <c r="D415" s="56">
        <v>0.3</v>
      </c>
      <c r="E415" s="35">
        <v>0.3</v>
      </c>
      <c r="F415" s="36"/>
      <c r="G415" s="38"/>
      <c r="H415" s="3"/>
      <c r="I415" s="36"/>
      <c r="J415" s="27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  <c r="DU415" s="6"/>
    </row>
    <row r="416" spans="1:179" s="40" customFormat="1" x14ac:dyDescent="0.25">
      <c r="A416" s="34"/>
      <c r="B416" s="1" t="s">
        <v>74</v>
      </c>
      <c r="C416" s="51"/>
      <c r="D416" s="56">
        <v>4</v>
      </c>
      <c r="E416" s="35">
        <v>4</v>
      </c>
      <c r="F416" s="36"/>
      <c r="G416" s="38"/>
      <c r="H416" s="36"/>
      <c r="I416" s="36"/>
      <c r="J416" s="27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6"/>
      <c r="DT416" s="6"/>
      <c r="DU416" s="6"/>
    </row>
    <row r="417" spans="1:179" s="40" customFormat="1" x14ac:dyDescent="0.25">
      <c r="A417" s="34"/>
      <c r="B417" s="1" t="s">
        <v>139</v>
      </c>
      <c r="C417" s="51"/>
      <c r="D417" s="121">
        <v>4.0999999999999996</v>
      </c>
      <c r="E417" s="35">
        <v>4</v>
      </c>
      <c r="F417" s="38"/>
      <c r="G417" s="3"/>
      <c r="H417" s="38"/>
      <c r="I417" s="3"/>
      <c r="J417" s="27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</row>
    <row r="418" spans="1:179" s="40" customFormat="1" x14ac:dyDescent="0.25">
      <c r="A418" s="34"/>
      <c r="B418" s="1" t="s">
        <v>33</v>
      </c>
      <c r="C418" s="51"/>
      <c r="D418" s="97">
        <v>150</v>
      </c>
      <c r="E418" s="97">
        <v>150</v>
      </c>
      <c r="F418" s="38"/>
      <c r="G418" s="3"/>
      <c r="H418" s="38"/>
      <c r="I418" s="3"/>
      <c r="J418" s="27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</row>
    <row r="419" spans="1:179" s="42" customFormat="1" x14ac:dyDescent="0.25">
      <c r="A419" s="34" t="s">
        <v>60</v>
      </c>
      <c r="B419" s="1"/>
      <c r="C419" s="35">
        <v>20</v>
      </c>
      <c r="D419" s="121">
        <v>20</v>
      </c>
      <c r="E419" s="35">
        <v>20</v>
      </c>
      <c r="F419" s="97">
        <v>1.6</v>
      </c>
      <c r="G419" s="98">
        <v>0.2</v>
      </c>
      <c r="H419" s="117">
        <v>9.8000000000000007</v>
      </c>
      <c r="I419" s="338">
        <v>47</v>
      </c>
      <c r="J419" s="27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49"/>
      <c r="AC419" s="49"/>
      <c r="AD419" s="49"/>
      <c r="AE419" s="49"/>
      <c r="AF419" s="49"/>
      <c r="AG419" s="49"/>
      <c r="AH419" s="49"/>
      <c r="AI419" s="49"/>
      <c r="AJ419" s="49"/>
      <c r="AK419" s="49"/>
      <c r="AL419" s="49"/>
      <c r="AM419" s="49"/>
      <c r="AN419" s="49"/>
      <c r="AO419" s="49"/>
      <c r="AP419" s="49"/>
      <c r="AQ419" s="49"/>
      <c r="AR419" s="49"/>
      <c r="AS419" s="49"/>
      <c r="AT419" s="49"/>
      <c r="AU419" s="49"/>
      <c r="AV419" s="49"/>
      <c r="AW419" s="49"/>
      <c r="AX419" s="49"/>
      <c r="AY419" s="49"/>
      <c r="AZ419" s="49"/>
      <c r="BA419" s="49"/>
      <c r="BB419" s="49"/>
      <c r="BC419" s="49"/>
      <c r="BD419" s="49"/>
      <c r="BE419" s="49"/>
      <c r="BF419" s="49"/>
      <c r="BG419" s="49"/>
      <c r="BH419" s="49"/>
      <c r="BI419" s="49"/>
      <c r="BJ419" s="49"/>
      <c r="BK419" s="49"/>
      <c r="BL419" s="49"/>
      <c r="BM419" s="49"/>
      <c r="BN419" s="49"/>
      <c r="BO419" s="49"/>
      <c r="BP419" s="49"/>
      <c r="BQ419" s="49"/>
      <c r="BR419" s="49"/>
      <c r="BS419" s="49"/>
      <c r="BT419" s="49"/>
      <c r="BU419" s="49"/>
      <c r="BV419" s="49"/>
      <c r="BW419" s="49"/>
      <c r="BX419" s="49"/>
      <c r="BY419" s="49"/>
      <c r="BZ419" s="49"/>
      <c r="CA419" s="49"/>
      <c r="CB419" s="49"/>
      <c r="CC419" s="49"/>
      <c r="CD419" s="49"/>
      <c r="CE419" s="49"/>
      <c r="CF419" s="49"/>
      <c r="CG419" s="49"/>
      <c r="CH419" s="49"/>
      <c r="CI419" s="49"/>
      <c r="CJ419" s="49"/>
      <c r="CK419" s="49"/>
      <c r="CL419" s="49"/>
      <c r="CM419" s="49"/>
      <c r="CN419" s="49"/>
      <c r="CO419" s="49"/>
      <c r="CP419" s="49"/>
      <c r="CQ419" s="49"/>
      <c r="CR419" s="49"/>
      <c r="CS419" s="49"/>
      <c r="CT419" s="49"/>
      <c r="CU419" s="49"/>
      <c r="CV419" s="49"/>
      <c r="CW419" s="49"/>
      <c r="CX419" s="49"/>
      <c r="CY419" s="49"/>
      <c r="CZ419" s="49"/>
      <c r="DA419" s="49"/>
      <c r="DB419" s="49"/>
      <c r="DC419" s="49"/>
      <c r="DD419" s="49"/>
      <c r="DE419" s="49"/>
      <c r="DF419" s="49"/>
      <c r="DG419" s="49"/>
      <c r="DH419" s="49"/>
      <c r="DI419" s="49"/>
      <c r="DJ419" s="49"/>
      <c r="DK419" s="49"/>
      <c r="DL419" s="49"/>
      <c r="DM419" s="49"/>
      <c r="DN419" s="49"/>
      <c r="DO419" s="49"/>
      <c r="DP419" s="49"/>
      <c r="DQ419" s="49"/>
      <c r="DR419" s="49"/>
      <c r="DS419" s="49"/>
      <c r="DT419" s="49"/>
      <c r="DU419" s="49"/>
      <c r="DV419" s="49"/>
      <c r="DW419" s="49"/>
      <c r="DX419" s="49"/>
      <c r="DY419" s="49"/>
      <c r="DZ419" s="49"/>
      <c r="EA419" s="49"/>
      <c r="EB419" s="49"/>
      <c r="EC419" s="49"/>
      <c r="ED419" s="49"/>
      <c r="EE419" s="49"/>
      <c r="EF419" s="49"/>
      <c r="EG419" s="49"/>
      <c r="EH419" s="49"/>
      <c r="EI419" s="49"/>
      <c r="EJ419" s="49"/>
      <c r="EK419" s="49"/>
      <c r="EL419" s="49"/>
      <c r="EM419" s="49"/>
      <c r="EN419" s="49"/>
      <c r="EO419" s="49"/>
      <c r="EP419" s="49"/>
      <c r="EQ419" s="49"/>
      <c r="ER419" s="49"/>
      <c r="ES419" s="49"/>
      <c r="ET419" s="49"/>
      <c r="EU419" s="49"/>
      <c r="EV419" s="49"/>
      <c r="EW419" s="49"/>
      <c r="EX419" s="49"/>
      <c r="EY419" s="49"/>
      <c r="EZ419" s="49"/>
      <c r="FA419" s="49"/>
      <c r="FB419" s="49"/>
      <c r="FC419" s="49"/>
      <c r="FD419" s="49"/>
      <c r="FE419" s="49"/>
      <c r="FF419" s="49"/>
      <c r="FG419" s="49"/>
      <c r="FH419" s="49"/>
      <c r="FI419" s="49"/>
      <c r="FJ419" s="49"/>
      <c r="FK419" s="49"/>
      <c r="FL419" s="49"/>
      <c r="FM419" s="49"/>
      <c r="FN419" s="49"/>
      <c r="FO419" s="49"/>
      <c r="FP419" s="49"/>
      <c r="FQ419" s="49"/>
      <c r="FR419" s="49"/>
      <c r="FS419" s="49"/>
      <c r="FT419" s="49"/>
      <c r="FU419" s="49"/>
      <c r="FV419" s="49"/>
      <c r="FW419" s="49"/>
    </row>
    <row r="420" spans="1:179" s="42" customFormat="1" x14ac:dyDescent="0.25">
      <c r="A420" s="101" t="s">
        <v>39</v>
      </c>
      <c r="B420" s="102"/>
      <c r="C420" s="103">
        <v>398</v>
      </c>
      <c r="D420" s="122"/>
      <c r="E420" s="150"/>
      <c r="F420" s="105">
        <f>SUM(F400:F419)</f>
        <v>12.889999999999999</v>
      </c>
      <c r="G420" s="105">
        <f>SUM(G400:G419)</f>
        <v>13.709999999999999</v>
      </c>
      <c r="H420" s="105">
        <f>SUM(H400:H419)</f>
        <v>56.2</v>
      </c>
      <c r="I420" s="105">
        <f>SUM(I400:I419)</f>
        <v>393.5</v>
      </c>
      <c r="J420" s="33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49"/>
      <c r="AC420" s="49"/>
      <c r="AD420" s="49"/>
      <c r="AE420" s="49"/>
      <c r="AF420" s="49"/>
      <c r="AG420" s="49"/>
      <c r="AH420" s="49"/>
      <c r="AI420" s="49"/>
      <c r="AJ420" s="49"/>
      <c r="AK420" s="49"/>
      <c r="AL420" s="49"/>
      <c r="AM420" s="49"/>
      <c r="AN420" s="49"/>
      <c r="AO420" s="49"/>
      <c r="AP420" s="49"/>
      <c r="AQ420" s="49"/>
      <c r="AR420" s="49"/>
      <c r="AS420" s="49"/>
      <c r="AT420" s="49"/>
      <c r="AU420" s="49"/>
      <c r="AV420" s="49"/>
      <c r="AW420" s="49"/>
      <c r="AX420" s="49"/>
      <c r="AY420" s="49"/>
      <c r="AZ420" s="49"/>
      <c r="BA420" s="49"/>
      <c r="BB420" s="49"/>
      <c r="BC420" s="49"/>
      <c r="BD420" s="49"/>
      <c r="BE420" s="49"/>
      <c r="BF420" s="49"/>
      <c r="BG420" s="49"/>
      <c r="BH420" s="49"/>
      <c r="BI420" s="49"/>
      <c r="BJ420" s="49"/>
      <c r="BK420" s="49"/>
      <c r="BL420" s="49"/>
      <c r="BM420" s="49"/>
      <c r="BN420" s="49"/>
      <c r="BO420" s="49"/>
      <c r="BP420" s="49"/>
      <c r="BQ420" s="49"/>
      <c r="BR420" s="49"/>
      <c r="BS420" s="49"/>
      <c r="BT420" s="49"/>
      <c r="BU420" s="49"/>
      <c r="BV420" s="49"/>
      <c r="BW420" s="49"/>
      <c r="BX420" s="49"/>
      <c r="BY420" s="49"/>
      <c r="BZ420" s="49"/>
      <c r="CA420" s="49"/>
      <c r="CB420" s="49"/>
      <c r="CC420" s="49"/>
      <c r="CD420" s="49"/>
      <c r="CE420" s="49"/>
      <c r="CF420" s="49"/>
      <c r="CG420" s="49"/>
      <c r="CH420" s="49"/>
      <c r="CI420" s="49"/>
      <c r="CJ420" s="49"/>
      <c r="CK420" s="49"/>
      <c r="CL420" s="49"/>
      <c r="CM420" s="49"/>
      <c r="CN420" s="49"/>
      <c r="CO420" s="49"/>
      <c r="CP420" s="49"/>
      <c r="CQ420" s="49"/>
      <c r="CR420" s="49"/>
      <c r="CS420" s="49"/>
      <c r="CT420" s="49"/>
      <c r="CU420" s="49"/>
      <c r="CV420" s="49"/>
      <c r="CW420" s="49"/>
      <c r="CX420" s="49"/>
      <c r="CY420" s="49"/>
      <c r="CZ420" s="49"/>
      <c r="DA420" s="49"/>
      <c r="DB420" s="49"/>
      <c r="DC420" s="49"/>
      <c r="DD420" s="49"/>
      <c r="DE420" s="49"/>
      <c r="DF420" s="49"/>
      <c r="DG420" s="49"/>
      <c r="DH420" s="49"/>
      <c r="DI420" s="49"/>
      <c r="DJ420" s="49"/>
      <c r="DK420" s="49"/>
      <c r="DL420" s="49"/>
      <c r="DM420" s="49"/>
      <c r="DN420" s="49"/>
      <c r="DO420" s="49"/>
      <c r="DP420" s="49"/>
      <c r="DQ420" s="49"/>
      <c r="DR420" s="49"/>
      <c r="DS420" s="49"/>
      <c r="DT420" s="49"/>
      <c r="DU420" s="49"/>
      <c r="DV420" s="49"/>
      <c r="DW420" s="49"/>
      <c r="DX420" s="49"/>
      <c r="DY420" s="49"/>
      <c r="DZ420" s="49"/>
      <c r="EA420" s="49"/>
      <c r="EB420" s="49"/>
      <c r="EC420" s="49"/>
      <c r="ED420" s="49"/>
      <c r="EE420" s="49"/>
      <c r="EF420" s="49"/>
      <c r="EG420" s="49"/>
      <c r="EH420" s="49"/>
      <c r="EI420" s="49"/>
      <c r="EJ420" s="49"/>
      <c r="EK420" s="49"/>
      <c r="EL420" s="49"/>
      <c r="EM420" s="49"/>
      <c r="EN420" s="49"/>
      <c r="EO420" s="49"/>
      <c r="EP420" s="49"/>
      <c r="EQ420" s="49"/>
      <c r="ER420" s="49"/>
      <c r="ES420" s="49"/>
      <c r="ET420" s="49"/>
      <c r="EU420" s="49"/>
      <c r="EV420" s="49"/>
      <c r="EW420" s="49"/>
      <c r="EX420" s="49"/>
      <c r="EY420" s="49"/>
      <c r="EZ420" s="49"/>
      <c r="FA420" s="49"/>
      <c r="FB420" s="49"/>
      <c r="FC420" s="49"/>
      <c r="FD420" s="49"/>
      <c r="FE420" s="49"/>
      <c r="FF420" s="49"/>
      <c r="FG420" s="49"/>
      <c r="FH420" s="49"/>
      <c r="FI420" s="49"/>
      <c r="FJ420" s="49"/>
      <c r="FK420" s="49"/>
      <c r="FL420" s="49"/>
      <c r="FM420" s="49"/>
      <c r="FN420" s="49"/>
      <c r="FO420" s="49"/>
      <c r="FP420" s="49"/>
      <c r="FQ420" s="49"/>
      <c r="FR420" s="49"/>
      <c r="FS420" s="49"/>
      <c r="FT420" s="49"/>
      <c r="FU420" s="49"/>
      <c r="FV420" s="49"/>
      <c r="FW420" s="49"/>
    </row>
    <row r="421" spans="1:179" s="42" customFormat="1" x14ac:dyDescent="0.25">
      <c r="A421" s="101" t="s">
        <v>92</v>
      </c>
      <c r="B421" s="102"/>
      <c r="C421" s="103">
        <f>C364+C367+C398+C420</f>
        <v>1371</v>
      </c>
      <c r="D421" s="151"/>
      <c r="E421" s="103"/>
      <c r="F421" s="136">
        <f>F364+F367+F398+F420</f>
        <v>37.979999999999997</v>
      </c>
      <c r="G421" s="136">
        <f>G364+G367+G398+G420</f>
        <v>43.510000000000005</v>
      </c>
      <c r="H421" s="136">
        <f>H364+H367+H398+H420</f>
        <v>177.91000000000003</v>
      </c>
      <c r="I421" s="136">
        <f>I364+I367+I398+I420</f>
        <v>1235.96</v>
      </c>
      <c r="J421" s="33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49"/>
      <c r="AC421" s="49"/>
      <c r="AD421" s="49"/>
      <c r="AE421" s="49"/>
      <c r="AF421" s="49"/>
      <c r="AG421" s="49"/>
      <c r="AH421" s="49"/>
      <c r="AI421" s="49"/>
      <c r="AJ421" s="49"/>
      <c r="AK421" s="49"/>
      <c r="AL421" s="49"/>
      <c r="AM421" s="49"/>
      <c r="AN421" s="49"/>
      <c r="AO421" s="49"/>
      <c r="AP421" s="49"/>
      <c r="AQ421" s="49"/>
      <c r="AR421" s="49"/>
      <c r="AS421" s="49"/>
      <c r="AT421" s="49"/>
      <c r="AU421" s="49"/>
      <c r="AV421" s="49"/>
      <c r="AW421" s="49"/>
      <c r="AX421" s="49"/>
      <c r="AY421" s="49"/>
      <c r="AZ421" s="49"/>
      <c r="BA421" s="49"/>
      <c r="BB421" s="49"/>
      <c r="BC421" s="49"/>
      <c r="BD421" s="49"/>
      <c r="BE421" s="49"/>
      <c r="BF421" s="49"/>
      <c r="BG421" s="49"/>
      <c r="BH421" s="49"/>
      <c r="BI421" s="49"/>
      <c r="BJ421" s="49"/>
      <c r="BK421" s="49"/>
      <c r="BL421" s="49"/>
      <c r="BM421" s="49"/>
      <c r="BN421" s="49"/>
      <c r="BO421" s="49"/>
      <c r="BP421" s="49"/>
      <c r="BQ421" s="49"/>
      <c r="BR421" s="49"/>
      <c r="BS421" s="49"/>
      <c r="BT421" s="49"/>
      <c r="BU421" s="49"/>
      <c r="BV421" s="49"/>
      <c r="BW421" s="49"/>
      <c r="BX421" s="49"/>
      <c r="BY421" s="49"/>
      <c r="BZ421" s="49"/>
      <c r="CA421" s="49"/>
      <c r="CB421" s="49"/>
      <c r="CC421" s="49"/>
      <c r="CD421" s="49"/>
      <c r="CE421" s="49"/>
      <c r="CF421" s="49"/>
      <c r="CG421" s="49"/>
      <c r="CH421" s="49"/>
      <c r="CI421" s="49"/>
      <c r="CJ421" s="49"/>
      <c r="CK421" s="49"/>
      <c r="CL421" s="49"/>
      <c r="CM421" s="49"/>
      <c r="CN421" s="49"/>
      <c r="CO421" s="49"/>
      <c r="CP421" s="49"/>
      <c r="CQ421" s="49"/>
      <c r="CR421" s="49"/>
      <c r="CS421" s="49"/>
      <c r="CT421" s="49"/>
      <c r="CU421" s="49"/>
      <c r="CV421" s="49"/>
      <c r="CW421" s="49"/>
      <c r="CX421" s="49"/>
      <c r="CY421" s="49"/>
      <c r="CZ421" s="49"/>
      <c r="DA421" s="49"/>
      <c r="DB421" s="49"/>
      <c r="DC421" s="49"/>
      <c r="DD421" s="49"/>
      <c r="DE421" s="49"/>
      <c r="DF421" s="49"/>
      <c r="DG421" s="49"/>
      <c r="DH421" s="49"/>
      <c r="DI421" s="49"/>
      <c r="DJ421" s="49"/>
      <c r="DK421" s="49"/>
      <c r="DL421" s="49"/>
      <c r="DM421" s="49"/>
      <c r="DN421" s="49"/>
      <c r="DO421" s="49"/>
      <c r="DP421" s="49"/>
      <c r="DQ421" s="49"/>
      <c r="DR421" s="49"/>
      <c r="DS421" s="49"/>
      <c r="DT421" s="49"/>
      <c r="DU421" s="49"/>
      <c r="DV421" s="49"/>
      <c r="DW421" s="49"/>
      <c r="DX421" s="49"/>
      <c r="DY421" s="49"/>
      <c r="DZ421" s="49"/>
      <c r="EA421" s="49"/>
      <c r="EB421" s="49"/>
      <c r="EC421" s="49"/>
      <c r="ED421" s="49"/>
      <c r="EE421" s="49"/>
      <c r="EF421" s="49"/>
      <c r="EG421" s="49"/>
      <c r="EH421" s="49"/>
      <c r="EI421" s="49"/>
      <c r="EJ421" s="49"/>
      <c r="EK421" s="49"/>
      <c r="EL421" s="49"/>
      <c r="EM421" s="49"/>
      <c r="EN421" s="49"/>
      <c r="EO421" s="49"/>
      <c r="EP421" s="49"/>
      <c r="EQ421" s="49"/>
      <c r="ER421" s="49"/>
      <c r="ES421" s="49"/>
      <c r="ET421" s="49"/>
      <c r="EU421" s="49"/>
      <c r="EV421" s="49"/>
      <c r="EW421" s="49"/>
      <c r="EX421" s="49"/>
      <c r="EY421" s="49"/>
      <c r="EZ421" s="49"/>
      <c r="FA421" s="49"/>
      <c r="FB421" s="49"/>
      <c r="FC421" s="49"/>
      <c r="FD421" s="49"/>
      <c r="FE421" s="49"/>
      <c r="FF421" s="49"/>
      <c r="FG421" s="49"/>
      <c r="FH421" s="49"/>
      <c r="FI421" s="49"/>
      <c r="FJ421" s="49"/>
      <c r="FK421" s="49"/>
      <c r="FL421" s="49"/>
      <c r="FM421" s="49"/>
      <c r="FN421" s="49"/>
      <c r="FO421" s="49"/>
      <c r="FP421" s="49"/>
      <c r="FQ421" s="49"/>
      <c r="FR421" s="49"/>
      <c r="FS421" s="49"/>
      <c r="FT421" s="49"/>
      <c r="FU421" s="49"/>
      <c r="FV421" s="49"/>
      <c r="FW421" s="49"/>
    </row>
    <row r="422" spans="1:179" s="42" customFormat="1" x14ac:dyDescent="0.25">
      <c r="A422" s="5"/>
      <c r="B422" s="5"/>
      <c r="C422" s="133"/>
      <c r="D422" s="359"/>
      <c r="E422" s="133"/>
      <c r="F422" s="134"/>
      <c r="G422" s="9"/>
      <c r="H422" s="9"/>
      <c r="I422" s="9"/>
      <c r="J422" s="111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49"/>
      <c r="AC422" s="49"/>
      <c r="AD422" s="49"/>
      <c r="AE422" s="49"/>
      <c r="AF422" s="49"/>
      <c r="AG422" s="49"/>
      <c r="AH422" s="49"/>
      <c r="AI422" s="49"/>
      <c r="AJ422" s="49"/>
      <c r="AK422" s="49"/>
      <c r="AL422" s="49"/>
      <c r="AM422" s="49"/>
      <c r="AN422" s="49"/>
      <c r="AO422" s="49"/>
      <c r="AP422" s="49"/>
      <c r="AQ422" s="49"/>
      <c r="AR422" s="49"/>
      <c r="AS422" s="49"/>
      <c r="AT422" s="49"/>
      <c r="AU422" s="49"/>
      <c r="AV422" s="49"/>
      <c r="AW422" s="49"/>
      <c r="AX422" s="49"/>
      <c r="AY422" s="49"/>
      <c r="AZ422" s="49"/>
      <c r="BA422" s="49"/>
      <c r="BB422" s="49"/>
      <c r="BC422" s="49"/>
      <c r="BD422" s="49"/>
      <c r="BE422" s="49"/>
      <c r="BF422" s="49"/>
      <c r="BG422" s="49"/>
      <c r="BH422" s="49"/>
      <c r="BI422" s="49"/>
      <c r="BJ422" s="49"/>
      <c r="BK422" s="49"/>
      <c r="BL422" s="49"/>
      <c r="BM422" s="49"/>
      <c r="BN422" s="49"/>
      <c r="BO422" s="49"/>
      <c r="BP422" s="49"/>
      <c r="BQ422" s="49"/>
      <c r="BR422" s="49"/>
      <c r="BS422" s="49"/>
      <c r="BT422" s="49"/>
      <c r="BU422" s="49"/>
      <c r="BV422" s="49"/>
      <c r="BW422" s="49"/>
      <c r="BX422" s="49"/>
      <c r="BY422" s="49"/>
      <c r="BZ422" s="49"/>
      <c r="CA422" s="49"/>
      <c r="CB422" s="49"/>
      <c r="CC422" s="49"/>
      <c r="CD422" s="49"/>
      <c r="CE422" s="49"/>
      <c r="CF422" s="49"/>
      <c r="CG422" s="49"/>
      <c r="CH422" s="49"/>
      <c r="CI422" s="49"/>
      <c r="CJ422" s="49"/>
      <c r="CK422" s="49"/>
      <c r="CL422" s="49"/>
      <c r="CM422" s="49"/>
      <c r="CN422" s="49"/>
      <c r="CO422" s="49"/>
      <c r="CP422" s="49"/>
      <c r="CQ422" s="49"/>
      <c r="CR422" s="49"/>
      <c r="CS422" s="49"/>
      <c r="CT422" s="49"/>
      <c r="CU422" s="49"/>
      <c r="CV422" s="49"/>
      <c r="CW422" s="49"/>
      <c r="CX422" s="49"/>
      <c r="CY422" s="49"/>
      <c r="CZ422" s="49"/>
      <c r="DA422" s="49"/>
      <c r="DB422" s="49"/>
      <c r="DC422" s="49"/>
      <c r="DD422" s="49"/>
      <c r="DE422" s="49"/>
      <c r="DF422" s="49"/>
      <c r="DG422" s="49"/>
      <c r="DH422" s="49"/>
      <c r="DI422" s="49"/>
      <c r="DJ422" s="49"/>
      <c r="DK422" s="49"/>
      <c r="DL422" s="49"/>
      <c r="DM422" s="49"/>
      <c r="DN422" s="49"/>
      <c r="DO422" s="49"/>
      <c r="DP422" s="49"/>
      <c r="DQ422" s="49"/>
      <c r="DR422" s="49"/>
      <c r="DS422" s="49"/>
      <c r="DT422" s="49"/>
      <c r="DU422" s="49"/>
      <c r="DV422" s="49"/>
      <c r="DW422" s="49"/>
      <c r="DX422" s="49"/>
      <c r="DY422" s="49"/>
      <c r="DZ422" s="49"/>
      <c r="EA422" s="49"/>
      <c r="EB422" s="49"/>
      <c r="EC422" s="49"/>
      <c r="ED422" s="49"/>
      <c r="EE422" s="49"/>
      <c r="EF422" s="49"/>
      <c r="EG422" s="49"/>
      <c r="EH422" s="49"/>
      <c r="EI422" s="49"/>
      <c r="EJ422" s="49"/>
      <c r="EK422" s="49"/>
      <c r="EL422" s="49"/>
      <c r="EM422" s="49"/>
      <c r="EN422" s="49"/>
      <c r="EO422" s="49"/>
      <c r="EP422" s="49"/>
      <c r="EQ422" s="49"/>
      <c r="ER422" s="49"/>
      <c r="ES422" s="49"/>
      <c r="ET422" s="49"/>
      <c r="EU422" s="49"/>
      <c r="EV422" s="49"/>
      <c r="EW422" s="49"/>
      <c r="EX422" s="49"/>
      <c r="EY422" s="49"/>
      <c r="EZ422" s="49"/>
      <c r="FA422" s="49"/>
      <c r="FB422" s="49"/>
      <c r="FC422" s="49"/>
      <c r="FD422" s="49"/>
      <c r="FE422" s="49"/>
      <c r="FF422" s="49"/>
      <c r="FG422" s="49"/>
      <c r="FH422" s="49"/>
      <c r="FI422" s="49"/>
      <c r="FJ422" s="49"/>
      <c r="FK422" s="49"/>
      <c r="FL422" s="49"/>
      <c r="FM422" s="49"/>
      <c r="FN422" s="49"/>
      <c r="FO422" s="49"/>
      <c r="FP422" s="49"/>
      <c r="FQ422" s="49"/>
      <c r="FR422" s="49"/>
      <c r="FS422" s="49"/>
      <c r="FT422" s="49"/>
      <c r="FU422" s="49"/>
      <c r="FV422" s="49"/>
      <c r="FW422" s="49"/>
    </row>
    <row r="423" spans="1:179" x14ac:dyDescent="0.25">
      <c r="C423" s="432" t="s">
        <v>361</v>
      </c>
      <c r="D423" s="432"/>
      <c r="E423" s="432"/>
      <c r="F423" s="432"/>
      <c r="J423" s="4"/>
    </row>
    <row r="424" spans="1:179" x14ac:dyDescent="0.25">
      <c r="A424" s="1" t="s">
        <v>221</v>
      </c>
      <c r="B424" s="80"/>
      <c r="C424" s="80"/>
      <c r="D424" s="1"/>
      <c r="J424" s="4"/>
    </row>
    <row r="425" spans="1:179" ht="30" x14ac:dyDescent="0.25">
      <c r="A425" s="423" t="s">
        <v>4</v>
      </c>
      <c r="B425" s="424"/>
      <c r="C425" s="425" t="s">
        <v>5</v>
      </c>
      <c r="D425" s="14" t="s">
        <v>6</v>
      </c>
      <c r="E425" s="15" t="s">
        <v>6</v>
      </c>
      <c r="F425" s="398" t="s">
        <v>7</v>
      </c>
      <c r="G425" s="399"/>
      <c r="H425" s="400"/>
      <c r="I425" s="14" t="s">
        <v>8</v>
      </c>
      <c r="J425" s="18" t="s">
        <v>9</v>
      </c>
    </row>
    <row r="426" spans="1:179" x14ac:dyDescent="0.25">
      <c r="A426" s="428" t="s">
        <v>10</v>
      </c>
      <c r="B426" s="429"/>
      <c r="C426" s="426"/>
      <c r="D426" s="22" t="s">
        <v>11</v>
      </c>
      <c r="E426" s="23" t="s">
        <v>11</v>
      </c>
      <c r="F426" s="24"/>
      <c r="G426" s="25"/>
      <c r="H426" s="26"/>
      <c r="I426" s="22" t="s">
        <v>12</v>
      </c>
      <c r="J426" s="27"/>
    </row>
    <row r="427" spans="1:179" ht="15" customHeight="1" x14ac:dyDescent="0.25">
      <c r="A427" s="430"/>
      <c r="B427" s="431"/>
      <c r="C427" s="427"/>
      <c r="D427" s="31" t="s">
        <v>13</v>
      </c>
      <c r="E427" s="31" t="s">
        <v>14</v>
      </c>
      <c r="F427" s="31" t="s">
        <v>15</v>
      </c>
      <c r="G427" s="31" t="s">
        <v>16</v>
      </c>
      <c r="H427" s="32" t="s">
        <v>17</v>
      </c>
      <c r="I427" s="32" t="s">
        <v>18</v>
      </c>
      <c r="J427" s="33"/>
    </row>
    <row r="428" spans="1:179" x14ac:dyDescent="0.25">
      <c r="A428" s="34"/>
      <c r="B428" s="1" t="s">
        <v>19</v>
      </c>
      <c r="C428" s="35"/>
      <c r="D428" s="56"/>
      <c r="E428" s="41"/>
      <c r="F428" s="36"/>
      <c r="G428" s="38"/>
      <c r="H428" s="39"/>
      <c r="I428" s="36"/>
      <c r="J428" s="27"/>
    </row>
    <row r="429" spans="1:179" ht="22.5" customHeight="1" x14ac:dyDescent="0.25">
      <c r="A429" s="34" t="s">
        <v>348</v>
      </c>
      <c r="C429" s="35" t="s">
        <v>331</v>
      </c>
      <c r="D429" s="35"/>
      <c r="E429" s="35"/>
      <c r="F429" s="38">
        <v>5</v>
      </c>
      <c r="G429" s="38">
        <v>5.63</v>
      </c>
      <c r="H429" s="38">
        <v>16.5</v>
      </c>
      <c r="I429" s="38">
        <v>136</v>
      </c>
      <c r="J429" s="27" t="s">
        <v>142</v>
      </c>
    </row>
    <row r="430" spans="1:179" x14ac:dyDescent="0.25">
      <c r="A430" s="34"/>
      <c r="B430" s="1" t="s">
        <v>405</v>
      </c>
      <c r="C430" s="35"/>
      <c r="D430" s="35">
        <v>19</v>
      </c>
      <c r="E430" s="121">
        <v>19</v>
      </c>
      <c r="F430" s="36"/>
      <c r="G430" s="38"/>
      <c r="H430" s="38"/>
      <c r="I430" s="36"/>
      <c r="J430" s="27"/>
    </row>
    <row r="431" spans="1:179" x14ac:dyDescent="0.25">
      <c r="A431" s="34"/>
      <c r="B431" s="1" t="s">
        <v>24</v>
      </c>
      <c r="C431" s="35"/>
      <c r="D431" s="38">
        <v>75</v>
      </c>
      <c r="E431" s="38">
        <v>75</v>
      </c>
      <c r="F431" s="38"/>
      <c r="H431" s="38"/>
      <c r="J431" s="27"/>
    </row>
    <row r="432" spans="1:179" x14ac:dyDescent="0.25">
      <c r="A432" s="34"/>
      <c r="B432" s="1" t="s">
        <v>74</v>
      </c>
      <c r="C432" s="35"/>
      <c r="D432" s="38">
        <v>2</v>
      </c>
      <c r="E432" s="38">
        <v>2</v>
      </c>
      <c r="F432" s="38"/>
      <c r="H432" s="38"/>
      <c r="J432" s="27"/>
    </row>
    <row r="433" spans="1:125" s="40" customFormat="1" x14ac:dyDescent="0.25">
      <c r="A433" s="34"/>
      <c r="B433" s="1" t="s">
        <v>33</v>
      </c>
      <c r="C433" s="35"/>
      <c r="D433" s="38">
        <v>57</v>
      </c>
      <c r="E433" s="38">
        <v>57</v>
      </c>
      <c r="F433" s="38"/>
      <c r="G433" s="3"/>
      <c r="H433" s="38"/>
      <c r="I433" s="3"/>
      <c r="J433" s="27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  <c r="DU433" s="6"/>
    </row>
    <row r="434" spans="1:125" s="40" customFormat="1" x14ac:dyDescent="0.25">
      <c r="A434" s="34"/>
      <c r="B434" s="1" t="s">
        <v>27</v>
      </c>
      <c r="C434" s="35"/>
      <c r="D434" s="96">
        <v>0.8</v>
      </c>
      <c r="E434" s="35">
        <v>0.8</v>
      </c>
      <c r="F434" s="38"/>
      <c r="G434" s="3"/>
      <c r="H434" s="38"/>
      <c r="I434" s="3"/>
      <c r="J434" s="27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</row>
    <row r="435" spans="1:125" s="40" customFormat="1" x14ac:dyDescent="0.25">
      <c r="A435" s="34"/>
      <c r="B435" s="1" t="s">
        <v>28</v>
      </c>
      <c r="C435" s="35"/>
      <c r="D435" s="96">
        <v>3</v>
      </c>
      <c r="E435" s="35">
        <v>3</v>
      </c>
      <c r="F435" s="38"/>
      <c r="G435" s="3"/>
      <c r="H435" s="38"/>
      <c r="I435" s="3"/>
      <c r="J435" s="27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  <c r="DO435" s="6"/>
      <c r="DP435" s="6"/>
      <c r="DQ435" s="6"/>
      <c r="DR435" s="6"/>
      <c r="DS435" s="6"/>
      <c r="DT435" s="6"/>
      <c r="DU435" s="6"/>
    </row>
    <row r="436" spans="1:125" s="40" customFormat="1" x14ac:dyDescent="0.25">
      <c r="A436" s="43" t="s">
        <v>144</v>
      </c>
      <c r="B436" s="5"/>
      <c r="C436" s="44" t="s">
        <v>332</v>
      </c>
      <c r="D436" s="45"/>
      <c r="E436" s="46"/>
      <c r="F436" s="47">
        <v>2.2999999999999998</v>
      </c>
      <c r="G436" s="48">
        <v>2</v>
      </c>
      <c r="H436" s="9">
        <v>11.9</v>
      </c>
      <c r="I436" s="48">
        <v>74.8</v>
      </c>
      <c r="J436" s="27" t="s">
        <v>349</v>
      </c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  <c r="DO436" s="6"/>
      <c r="DP436" s="6"/>
      <c r="DQ436" s="6"/>
      <c r="DR436" s="6"/>
      <c r="DS436" s="6"/>
      <c r="DT436" s="6"/>
      <c r="DU436" s="6"/>
    </row>
    <row r="437" spans="1:125" s="40" customFormat="1" x14ac:dyDescent="0.25">
      <c r="A437" s="43"/>
      <c r="B437" s="5" t="s">
        <v>32</v>
      </c>
      <c r="C437" s="50"/>
      <c r="D437" s="10">
        <v>0.2</v>
      </c>
      <c r="E437" s="44">
        <v>0.2</v>
      </c>
      <c r="F437" s="47"/>
      <c r="G437" s="47"/>
      <c r="H437" s="48"/>
      <c r="I437" s="48"/>
      <c r="J437" s="27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  <c r="DT437" s="6"/>
      <c r="DU437" s="6"/>
    </row>
    <row r="438" spans="1:125" s="40" customFormat="1" ht="15" customHeight="1" x14ac:dyDescent="0.25">
      <c r="A438" s="43"/>
      <c r="B438" s="5" t="s">
        <v>74</v>
      </c>
      <c r="C438" s="50"/>
      <c r="D438" s="10">
        <v>4</v>
      </c>
      <c r="E438" s="44">
        <v>4</v>
      </c>
      <c r="F438" s="47"/>
      <c r="G438" s="47"/>
      <c r="H438" s="48"/>
      <c r="I438" s="47"/>
      <c r="J438" s="27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</row>
    <row r="439" spans="1:125" s="40" customFormat="1" ht="15" customHeight="1" x14ac:dyDescent="0.25">
      <c r="A439" s="43"/>
      <c r="B439" s="5" t="s">
        <v>24</v>
      </c>
      <c r="C439" s="50"/>
      <c r="D439" s="10">
        <v>42</v>
      </c>
      <c r="E439" s="44">
        <v>42</v>
      </c>
      <c r="F439" s="47"/>
      <c r="G439" s="47"/>
      <c r="H439" s="48"/>
      <c r="I439" s="47"/>
      <c r="J439" s="27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  <c r="DQ439" s="6"/>
      <c r="DR439" s="6"/>
      <c r="DS439" s="6"/>
      <c r="DT439" s="6"/>
      <c r="DU439" s="6"/>
    </row>
    <row r="440" spans="1:125" s="40" customFormat="1" x14ac:dyDescent="0.25">
      <c r="A440" s="43"/>
      <c r="B440" s="5" t="s">
        <v>33</v>
      </c>
      <c r="C440" s="50"/>
      <c r="D440" s="10">
        <v>115</v>
      </c>
      <c r="E440" s="44">
        <v>115</v>
      </c>
      <c r="F440" s="47"/>
      <c r="G440" s="47"/>
      <c r="H440" s="48"/>
      <c r="I440" s="47"/>
      <c r="J440" s="27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  <c r="DT440" s="6"/>
      <c r="DU440" s="6"/>
    </row>
    <row r="441" spans="1:125" s="40" customFormat="1" x14ac:dyDescent="0.25">
      <c r="A441" s="34" t="s">
        <v>341</v>
      </c>
      <c r="B441" s="1"/>
      <c r="C441" s="51" t="s">
        <v>342</v>
      </c>
      <c r="D441" s="34"/>
      <c r="E441" s="41"/>
      <c r="F441" s="36">
        <v>3.5</v>
      </c>
      <c r="G441" s="38">
        <v>5.95</v>
      </c>
      <c r="H441" s="3">
        <v>12.9</v>
      </c>
      <c r="I441" s="36">
        <v>119.6</v>
      </c>
      <c r="J441" s="27" t="s">
        <v>343</v>
      </c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  <c r="DT441" s="6"/>
      <c r="DU441" s="6"/>
    </row>
    <row r="442" spans="1:125" s="40" customFormat="1" x14ac:dyDescent="0.25">
      <c r="A442" s="34"/>
      <c r="B442" s="1" t="s">
        <v>37</v>
      </c>
      <c r="C442" s="35"/>
      <c r="D442" s="96">
        <v>25</v>
      </c>
      <c r="E442" s="35">
        <v>25</v>
      </c>
      <c r="F442" s="36"/>
      <c r="G442" s="38"/>
      <c r="H442" s="38"/>
      <c r="I442" s="36"/>
      <c r="J442" s="27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</row>
    <row r="443" spans="1:125" s="40" customFormat="1" x14ac:dyDescent="0.25">
      <c r="A443" s="34"/>
      <c r="B443" s="1" t="s">
        <v>104</v>
      </c>
      <c r="C443" s="35"/>
      <c r="D443" s="96">
        <v>5.0999999999999996</v>
      </c>
      <c r="E443" s="35">
        <v>5</v>
      </c>
      <c r="F443" s="36"/>
      <c r="G443" s="38"/>
      <c r="H443" s="38"/>
      <c r="I443" s="36"/>
      <c r="J443" s="27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  <c r="DT443" s="6"/>
      <c r="DU443" s="6"/>
    </row>
    <row r="444" spans="1:125" s="40" customFormat="1" x14ac:dyDescent="0.25">
      <c r="A444" s="34"/>
      <c r="B444" s="1" t="s">
        <v>28</v>
      </c>
      <c r="C444" s="35"/>
      <c r="D444" s="96">
        <v>3</v>
      </c>
      <c r="E444" s="35">
        <v>3</v>
      </c>
      <c r="F444" s="36" t="s">
        <v>38</v>
      </c>
      <c r="G444" s="38"/>
      <c r="H444" s="38"/>
      <c r="I444" s="36"/>
      <c r="J444" s="27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  <c r="DT444" s="6"/>
      <c r="DU444" s="6"/>
    </row>
    <row r="445" spans="1:125" s="40" customFormat="1" x14ac:dyDescent="0.25">
      <c r="A445" s="53" t="s">
        <v>39</v>
      </c>
      <c r="B445" s="54"/>
      <c r="C445" s="55">
        <v>350</v>
      </c>
      <c r="D445" s="144"/>
      <c r="E445" s="55"/>
      <c r="F445" s="31">
        <f>SUM(F428:F444)</f>
        <v>10.8</v>
      </c>
      <c r="G445" s="31">
        <f>SUM(G428:G444)</f>
        <v>13.58</v>
      </c>
      <c r="H445" s="31">
        <f>SUM(H428:H444)</f>
        <v>41.3</v>
      </c>
      <c r="I445" s="31">
        <f>SUM(I428:I444)</f>
        <v>330.4</v>
      </c>
      <c r="J445" s="33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  <c r="DU445" s="6"/>
    </row>
    <row r="446" spans="1:125" s="40" customFormat="1" x14ac:dyDescent="0.25">
      <c r="A446" s="34" t="s">
        <v>105</v>
      </c>
      <c r="B446" s="1"/>
      <c r="C446" s="35">
        <v>85</v>
      </c>
      <c r="D446" s="56">
        <v>96.9</v>
      </c>
      <c r="E446" s="35">
        <v>85</v>
      </c>
      <c r="F446" s="36">
        <v>0.34</v>
      </c>
      <c r="G446" s="38">
        <v>0.34</v>
      </c>
      <c r="H446" s="3">
        <v>10.199999999999999</v>
      </c>
      <c r="I446" s="38">
        <v>45</v>
      </c>
      <c r="J446" s="27" t="s">
        <v>362</v>
      </c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</row>
    <row r="447" spans="1:125" s="40" customFormat="1" x14ac:dyDescent="0.25">
      <c r="A447" s="34" t="s">
        <v>186</v>
      </c>
      <c r="B447" s="1"/>
      <c r="C447" s="35"/>
      <c r="D447" s="56"/>
      <c r="E447" s="35"/>
      <c r="F447" s="36"/>
      <c r="G447" s="38"/>
      <c r="H447" s="3"/>
      <c r="I447" s="38"/>
      <c r="J447" s="27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  <c r="DT447" s="6"/>
      <c r="DU447" s="6"/>
    </row>
    <row r="448" spans="1:125" s="40" customFormat="1" x14ac:dyDescent="0.25">
      <c r="A448" s="53" t="s">
        <v>39</v>
      </c>
      <c r="B448" s="54"/>
      <c r="C448" s="55">
        <f>SUM(C446:C446)</f>
        <v>85</v>
      </c>
      <c r="D448" s="53"/>
      <c r="E448" s="335"/>
      <c r="F448" s="31">
        <f>SUM(F446)</f>
        <v>0.34</v>
      </c>
      <c r="G448" s="31">
        <f>SUM(G446)</f>
        <v>0.34</v>
      </c>
      <c r="H448" s="31">
        <f>SUM(H446)</f>
        <v>10.199999999999999</v>
      </c>
      <c r="I448" s="31">
        <f>SUM(I446)</f>
        <v>45</v>
      </c>
      <c r="J448" s="83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  <c r="DU448" s="6"/>
    </row>
    <row r="449" spans="1:125" x14ac:dyDescent="0.25">
      <c r="A449" s="58"/>
      <c r="B449" s="59"/>
      <c r="C449" s="60">
        <v>435</v>
      </c>
      <c r="D449" s="59"/>
      <c r="E449" s="334"/>
      <c r="F449" s="14">
        <f>F445+F448</f>
        <v>11.14</v>
      </c>
      <c r="G449" s="14">
        <v>12.3</v>
      </c>
      <c r="H449" s="14">
        <f>H445+H448</f>
        <v>51.5</v>
      </c>
      <c r="I449" s="14">
        <v>365</v>
      </c>
      <c r="J449" s="27"/>
    </row>
    <row r="450" spans="1:125" x14ac:dyDescent="0.25">
      <c r="A450" s="58"/>
      <c r="B450" s="59" t="s">
        <v>43</v>
      </c>
      <c r="C450" s="342"/>
      <c r="D450" s="137"/>
      <c r="E450" s="343"/>
      <c r="F450" s="14"/>
      <c r="G450" s="14"/>
      <c r="H450" s="15"/>
      <c r="I450" s="16"/>
      <c r="J450" s="18"/>
    </row>
    <row r="451" spans="1:125" ht="30" x14ac:dyDescent="0.25">
      <c r="A451" s="34" t="s">
        <v>334</v>
      </c>
      <c r="C451" s="35">
        <v>30</v>
      </c>
      <c r="D451" s="109"/>
      <c r="E451" s="336"/>
      <c r="F451" s="3">
        <v>0.24</v>
      </c>
      <c r="G451" s="38">
        <v>0.03</v>
      </c>
      <c r="H451" s="3">
        <v>0.6</v>
      </c>
      <c r="I451" s="38">
        <v>3.6</v>
      </c>
      <c r="J451" s="127" t="s">
        <v>335</v>
      </c>
    </row>
    <row r="452" spans="1:125" x14ac:dyDescent="0.25">
      <c r="A452" s="34"/>
      <c r="B452" s="1" t="s">
        <v>52</v>
      </c>
      <c r="C452" s="51"/>
      <c r="D452" s="56">
        <v>40.299999999999997</v>
      </c>
      <c r="E452" s="35">
        <v>30.3</v>
      </c>
      <c r="G452" s="38"/>
      <c r="I452" s="38"/>
      <c r="J452" s="27"/>
    </row>
    <row r="453" spans="1:125" ht="30" x14ac:dyDescent="0.25">
      <c r="A453" s="34" t="s">
        <v>222</v>
      </c>
      <c r="C453" s="51" t="s">
        <v>344</v>
      </c>
      <c r="D453" s="35"/>
      <c r="E453" s="56"/>
      <c r="F453" s="35">
        <v>2.67</v>
      </c>
      <c r="G453" s="56">
        <v>3.38</v>
      </c>
      <c r="H453" s="35">
        <v>17.7</v>
      </c>
      <c r="I453" s="56">
        <v>112</v>
      </c>
      <c r="J453" s="27" t="s">
        <v>224</v>
      </c>
    </row>
    <row r="454" spans="1:125" s="40" customFormat="1" x14ac:dyDescent="0.25">
      <c r="A454" s="34"/>
      <c r="B454" s="1" t="s">
        <v>119</v>
      </c>
      <c r="C454" s="51"/>
      <c r="D454" s="35">
        <v>11.4</v>
      </c>
      <c r="E454" s="56">
        <v>11.4</v>
      </c>
      <c r="F454" s="36"/>
      <c r="G454" s="36"/>
      <c r="H454" s="36"/>
      <c r="I454" s="36"/>
      <c r="J454" s="27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</row>
    <row r="455" spans="1:125" s="40" customFormat="1" x14ac:dyDescent="0.25">
      <c r="A455" s="34"/>
      <c r="B455" s="1" t="s">
        <v>53</v>
      </c>
      <c r="C455" s="51"/>
      <c r="D455" s="35">
        <v>1.19</v>
      </c>
      <c r="E455" s="56">
        <v>1</v>
      </c>
      <c r="F455" s="38"/>
      <c r="G455" s="38"/>
      <c r="H455" s="3"/>
      <c r="I455" s="38"/>
      <c r="J455" s="27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  <c r="DT455" s="6"/>
      <c r="DU455" s="6"/>
    </row>
    <row r="456" spans="1:125" s="40" customFormat="1" x14ac:dyDescent="0.25">
      <c r="A456" s="34"/>
      <c r="B456" s="1" t="s">
        <v>80</v>
      </c>
      <c r="C456" s="51"/>
      <c r="D456" s="35">
        <v>1</v>
      </c>
      <c r="E456" s="56">
        <v>1</v>
      </c>
      <c r="F456" s="38"/>
      <c r="G456" s="38"/>
      <c r="H456" s="3"/>
      <c r="I456" s="38"/>
      <c r="J456" s="27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  <c r="DQ456" s="6"/>
      <c r="DR456" s="6"/>
      <c r="DS456" s="6"/>
      <c r="DT456" s="6"/>
      <c r="DU456" s="6"/>
    </row>
    <row r="457" spans="1:125" s="40" customFormat="1" x14ac:dyDescent="0.25">
      <c r="A457" s="34"/>
      <c r="B457" s="1" t="s">
        <v>153</v>
      </c>
      <c r="C457" s="51"/>
      <c r="D457" s="35">
        <v>1.1399999999999999</v>
      </c>
      <c r="E457" s="56">
        <v>1.1399999999999999</v>
      </c>
      <c r="F457" s="38"/>
      <c r="G457" s="38"/>
      <c r="H457" s="3"/>
      <c r="I457" s="38"/>
      <c r="J457" s="27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  <c r="DT457" s="6"/>
      <c r="DU457" s="6"/>
    </row>
    <row r="458" spans="1:125" s="40" customFormat="1" x14ac:dyDescent="0.25">
      <c r="A458" s="34"/>
      <c r="B458" s="1" t="s">
        <v>81</v>
      </c>
      <c r="C458" s="51"/>
      <c r="D458" s="51"/>
      <c r="E458" s="56">
        <v>13.4</v>
      </c>
      <c r="F458" s="38"/>
      <c r="G458" s="38"/>
      <c r="H458" s="3"/>
      <c r="I458" s="38"/>
      <c r="J458" s="27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</row>
    <row r="459" spans="1:125" x14ac:dyDescent="0.25">
      <c r="A459" s="34"/>
      <c r="B459" s="1" t="s">
        <v>51</v>
      </c>
      <c r="C459" s="51"/>
      <c r="D459" s="35">
        <v>75.150000000000006</v>
      </c>
      <c r="E459" s="56">
        <v>45</v>
      </c>
      <c r="F459" s="35"/>
      <c r="G459" s="56"/>
      <c r="H459" s="35"/>
      <c r="I459" s="56"/>
      <c r="J459" s="27"/>
    </row>
    <row r="460" spans="1:125" x14ac:dyDescent="0.25">
      <c r="A460" s="34"/>
      <c r="B460" s="1" t="s">
        <v>225</v>
      </c>
      <c r="C460" s="51"/>
      <c r="D460" s="35">
        <v>6</v>
      </c>
      <c r="E460" s="56">
        <v>6</v>
      </c>
      <c r="F460" s="35"/>
      <c r="G460" s="56"/>
      <c r="H460" s="35"/>
      <c r="I460" s="56"/>
      <c r="J460" s="27"/>
    </row>
    <row r="461" spans="1:125" s="40" customFormat="1" x14ac:dyDescent="0.25">
      <c r="A461" s="34"/>
      <c r="B461" s="1" t="s">
        <v>52</v>
      </c>
      <c r="C461" s="51"/>
      <c r="D461" s="35">
        <v>7.98</v>
      </c>
      <c r="E461" s="56">
        <v>6</v>
      </c>
      <c r="F461" s="35"/>
      <c r="G461" s="56"/>
      <c r="H461" s="35"/>
      <c r="I461" s="56"/>
      <c r="J461" s="27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</row>
    <row r="462" spans="1:125" s="40" customFormat="1" x14ac:dyDescent="0.25">
      <c r="A462" s="34"/>
      <c r="B462" s="1" t="s">
        <v>53</v>
      </c>
      <c r="C462" s="51"/>
      <c r="D462" s="35">
        <v>3.57</v>
      </c>
      <c r="E462" s="56">
        <v>2.99</v>
      </c>
      <c r="F462" s="35"/>
      <c r="G462" s="56"/>
      <c r="H462" s="35"/>
      <c r="I462" s="56"/>
      <c r="J462" s="27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</row>
    <row r="463" spans="1:125" s="40" customFormat="1" x14ac:dyDescent="0.25">
      <c r="A463" s="34"/>
      <c r="B463" s="1" t="s">
        <v>55</v>
      </c>
      <c r="C463" s="51"/>
      <c r="D463" s="35">
        <v>2</v>
      </c>
      <c r="E463" s="56">
        <v>2</v>
      </c>
      <c r="F463" s="35"/>
      <c r="G463" s="56"/>
      <c r="H463" s="35"/>
      <c r="I463" s="56"/>
      <c r="J463" s="27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  <c r="DT463" s="6"/>
      <c r="DU463" s="6"/>
    </row>
    <row r="464" spans="1:125" s="40" customFormat="1" x14ac:dyDescent="0.25">
      <c r="A464" s="34"/>
      <c r="B464" s="1" t="s">
        <v>210</v>
      </c>
      <c r="C464" s="51"/>
      <c r="D464" s="35">
        <v>16</v>
      </c>
      <c r="E464" s="56">
        <v>9</v>
      </c>
      <c r="F464" s="35"/>
      <c r="G464" s="56"/>
      <c r="H464" s="35"/>
      <c r="I464" s="56"/>
      <c r="J464" s="27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  <c r="DT464" s="6"/>
      <c r="DU464" s="6"/>
    </row>
    <row r="465" spans="1:125" s="40" customFormat="1" x14ac:dyDescent="0.25">
      <c r="A465" s="34"/>
      <c r="B465" s="1" t="s">
        <v>116</v>
      </c>
      <c r="C465" s="51"/>
      <c r="D465" s="35">
        <v>5</v>
      </c>
      <c r="E465" s="56">
        <v>5</v>
      </c>
      <c r="F465" s="35"/>
      <c r="G465" s="56"/>
      <c r="H465" s="35"/>
      <c r="I465" s="56"/>
      <c r="J465" s="27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</row>
    <row r="466" spans="1:125" s="40" customFormat="1" x14ac:dyDescent="0.25">
      <c r="A466" s="34"/>
      <c r="B466" s="1" t="s">
        <v>27</v>
      </c>
      <c r="C466" s="51"/>
      <c r="D466" s="35">
        <v>0.8</v>
      </c>
      <c r="E466" s="56">
        <v>0.8</v>
      </c>
      <c r="F466" s="35"/>
      <c r="G466" s="56"/>
      <c r="H466" s="35"/>
      <c r="I466" s="56"/>
      <c r="J466" s="27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</row>
    <row r="467" spans="1:125" s="40" customFormat="1" x14ac:dyDescent="0.25">
      <c r="A467" s="34"/>
      <c r="B467" s="1" t="s">
        <v>33</v>
      </c>
      <c r="C467" s="51"/>
      <c r="D467" s="35">
        <v>114</v>
      </c>
      <c r="E467" s="56">
        <v>114</v>
      </c>
      <c r="F467" s="35"/>
      <c r="G467" s="56"/>
      <c r="H467" s="35"/>
      <c r="I467" s="56"/>
      <c r="J467" s="27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</row>
    <row r="468" spans="1:125" s="40" customFormat="1" x14ac:dyDescent="0.25">
      <c r="A468" s="34" t="s">
        <v>226</v>
      </c>
      <c r="B468" s="1"/>
      <c r="C468" s="35">
        <v>50</v>
      </c>
      <c r="D468" s="3"/>
      <c r="E468" s="38"/>
      <c r="F468" s="36">
        <v>6.4</v>
      </c>
      <c r="G468" s="38">
        <v>8.5</v>
      </c>
      <c r="H468" s="3">
        <v>5.2</v>
      </c>
      <c r="I468" s="36">
        <v>123</v>
      </c>
      <c r="J468" s="27" t="s">
        <v>227</v>
      </c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  <c r="DU468" s="6"/>
    </row>
    <row r="469" spans="1:125" s="40" customFormat="1" x14ac:dyDescent="0.25">
      <c r="A469" s="34"/>
      <c r="B469" s="1" t="s">
        <v>50</v>
      </c>
      <c r="C469" s="35"/>
      <c r="D469" s="38">
        <v>60.15</v>
      </c>
      <c r="E469" s="38">
        <v>39.1</v>
      </c>
      <c r="F469" s="3"/>
      <c r="G469" s="38"/>
      <c r="H469" s="38"/>
      <c r="I469" s="36"/>
      <c r="J469" s="27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</row>
    <row r="470" spans="1:125" s="40" customFormat="1" x14ac:dyDescent="0.25">
      <c r="A470" s="34"/>
      <c r="B470" s="1" t="s">
        <v>52</v>
      </c>
      <c r="C470" s="35"/>
      <c r="D470" s="3">
        <v>16.625</v>
      </c>
      <c r="E470" s="38">
        <v>12.5</v>
      </c>
      <c r="F470" s="38"/>
      <c r="G470" s="38"/>
      <c r="H470" s="38"/>
      <c r="I470" s="38"/>
      <c r="J470" s="27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</row>
    <row r="471" spans="1:125" s="40" customFormat="1" x14ac:dyDescent="0.25">
      <c r="A471" s="34"/>
      <c r="B471" s="1" t="s">
        <v>53</v>
      </c>
      <c r="C471" s="35"/>
      <c r="D471" s="3">
        <v>8.57</v>
      </c>
      <c r="E471" s="38">
        <v>7.2</v>
      </c>
      <c r="F471" s="3"/>
      <c r="G471" s="38"/>
      <c r="H471" s="3"/>
      <c r="I471" s="36"/>
      <c r="J471" s="27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  <c r="DT471" s="6"/>
      <c r="DU471" s="6"/>
    </row>
    <row r="472" spans="1:125" s="351" customFormat="1" x14ac:dyDescent="0.25">
      <c r="A472" s="34"/>
      <c r="B472" s="1" t="s">
        <v>80</v>
      </c>
      <c r="C472" s="35"/>
      <c r="D472" s="3">
        <v>1.5</v>
      </c>
      <c r="E472" s="38">
        <v>1.5</v>
      </c>
      <c r="F472" s="3"/>
      <c r="G472" s="38"/>
      <c r="H472" s="3"/>
      <c r="I472" s="36"/>
      <c r="J472" s="27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  <c r="DQ472" s="6"/>
      <c r="DR472" s="6"/>
      <c r="DS472" s="6"/>
      <c r="DT472" s="6"/>
      <c r="DU472" s="6"/>
    </row>
    <row r="473" spans="1:125" s="351" customFormat="1" x14ac:dyDescent="0.25">
      <c r="A473" s="34"/>
      <c r="B473" s="1" t="s">
        <v>66</v>
      </c>
      <c r="C473" s="35"/>
      <c r="D473" s="3">
        <v>0.5</v>
      </c>
      <c r="E473" s="38">
        <v>0.5</v>
      </c>
      <c r="F473" s="3"/>
      <c r="G473" s="38"/>
      <c r="H473" s="3"/>
      <c r="I473" s="36"/>
      <c r="J473" s="27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</row>
    <row r="474" spans="1:125" s="351" customFormat="1" x14ac:dyDescent="0.25">
      <c r="A474" s="34"/>
      <c r="B474" s="1" t="s">
        <v>228</v>
      </c>
      <c r="C474" s="35"/>
      <c r="D474" s="3">
        <v>4</v>
      </c>
      <c r="E474" s="38">
        <v>4</v>
      </c>
      <c r="F474" s="3"/>
      <c r="G474" s="38"/>
      <c r="H474" s="3"/>
      <c r="I474" s="36"/>
      <c r="J474" s="27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</row>
    <row r="475" spans="1:125" s="351" customFormat="1" x14ac:dyDescent="0.25">
      <c r="A475" s="34"/>
      <c r="B475" s="1" t="s">
        <v>81</v>
      </c>
      <c r="C475" s="35"/>
      <c r="D475" s="3"/>
      <c r="E475" s="38">
        <v>58</v>
      </c>
      <c r="F475" s="3"/>
      <c r="G475" s="38"/>
      <c r="H475" s="3"/>
      <c r="I475" s="36"/>
      <c r="J475" s="27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</row>
    <row r="476" spans="1:125" s="351" customFormat="1" x14ac:dyDescent="0.25">
      <c r="A476" s="34"/>
      <c r="B476" s="1" t="s">
        <v>55</v>
      </c>
      <c r="C476" s="35"/>
      <c r="D476" s="3">
        <v>1</v>
      </c>
      <c r="E476" s="38">
        <v>1</v>
      </c>
      <c r="F476" s="3"/>
      <c r="G476" s="38"/>
      <c r="H476" s="3"/>
      <c r="I476" s="36"/>
      <c r="J476" s="27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</row>
    <row r="477" spans="1:125" s="351" customFormat="1" x14ac:dyDescent="0.25">
      <c r="A477" s="34" t="s">
        <v>159</v>
      </c>
      <c r="B477" s="1"/>
      <c r="C477" s="51" t="s">
        <v>350</v>
      </c>
      <c r="D477" s="56"/>
      <c r="E477" s="35"/>
      <c r="F477" s="3">
        <v>4.0999999999999996</v>
      </c>
      <c r="G477" s="38">
        <v>3</v>
      </c>
      <c r="H477" s="3">
        <v>25</v>
      </c>
      <c r="I477" s="36">
        <v>143.4</v>
      </c>
      <c r="J477" s="27" t="s">
        <v>160</v>
      </c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</row>
    <row r="478" spans="1:125" s="351" customFormat="1" x14ac:dyDescent="0.25">
      <c r="A478" s="34"/>
      <c r="B478" s="1" t="s">
        <v>161</v>
      </c>
      <c r="C478" s="51"/>
      <c r="D478" s="56">
        <v>38.5</v>
      </c>
      <c r="E478" s="35">
        <v>38.5</v>
      </c>
      <c r="F478" s="3"/>
      <c r="G478" s="38"/>
      <c r="H478" s="3"/>
      <c r="I478" s="36"/>
      <c r="J478" s="27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</row>
    <row r="479" spans="1:125" s="351" customFormat="1" x14ac:dyDescent="0.25">
      <c r="A479" s="34"/>
      <c r="B479" s="1" t="s">
        <v>28</v>
      </c>
      <c r="C479" s="51"/>
      <c r="D479" s="56">
        <v>2.2000000000000002</v>
      </c>
      <c r="E479" s="35">
        <v>2.2000000000000002</v>
      </c>
      <c r="F479" s="3"/>
      <c r="G479" s="38"/>
      <c r="H479" s="3"/>
      <c r="I479" s="36"/>
      <c r="J479" s="27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</row>
    <row r="480" spans="1:125" s="351" customFormat="1" x14ac:dyDescent="0.25">
      <c r="A480" s="34"/>
      <c r="B480" s="1" t="s">
        <v>27</v>
      </c>
      <c r="C480" s="51"/>
      <c r="D480" s="56">
        <v>0.4</v>
      </c>
      <c r="E480" s="35">
        <v>0.4</v>
      </c>
      <c r="F480" s="3"/>
      <c r="G480" s="38"/>
      <c r="H480" s="3"/>
      <c r="I480" s="36"/>
      <c r="J480" s="27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  <c r="DT480" s="6"/>
      <c r="DU480" s="6"/>
    </row>
    <row r="481" spans="1:179" s="42" customFormat="1" x14ac:dyDescent="0.25">
      <c r="A481" s="34" t="s">
        <v>71</v>
      </c>
      <c r="B481" s="1"/>
      <c r="C481" s="35">
        <v>150</v>
      </c>
      <c r="D481" s="3"/>
      <c r="E481" s="38"/>
      <c r="F481" s="36"/>
      <c r="G481" s="38"/>
      <c r="H481" s="3">
        <v>8.34</v>
      </c>
      <c r="I481" s="36">
        <v>33.340000000000003</v>
      </c>
      <c r="J481" s="27" t="s">
        <v>72</v>
      </c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49"/>
      <c r="AC481" s="49"/>
      <c r="AD481" s="49"/>
      <c r="AE481" s="49"/>
      <c r="AF481" s="49"/>
      <c r="AG481" s="49"/>
      <c r="AH481" s="49"/>
      <c r="AI481" s="49"/>
      <c r="AJ481" s="49"/>
      <c r="AK481" s="49"/>
      <c r="AL481" s="49"/>
      <c r="AM481" s="49"/>
      <c r="AN481" s="49"/>
      <c r="AO481" s="49"/>
      <c r="AP481" s="49"/>
      <c r="AQ481" s="49"/>
      <c r="AR481" s="49"/>
      <c r="AS481" s="49"/>
      <c r="AT481" s="49"/>
      <c r="AU481" s="49"/>
      <c r="AV481" s="49"/>
      <c r="AW481" s="49"/>
      <c r="AX481" s="49"/>
      <c r="AY481" s="49"/>
      <c r="AZ481" s="49"/>
      <c r="BA481" s="49"/>
      <c r="BB481" s="49"/>
      <c r="BC481" s="49"/>
      <c r="BD481" s="49"/>
      <c r="BE481" s="49"/>
      <c r="BF481" s="49"/>
      <c r="BG481" s="49"/>
      <c r="BH481" s="49"/>
      <c r="BI481" s="49"/>
      <c r="BJ481" s="49"/>
      <c r="BK481" s="49"/>
      <c r="BL481" s="49"/>
      <c r="BM481" s="49"/>
      <c r="BN481" s="49"/>
      <c r="BO481" s="49"/>
      <c r="BP481" s="49"/>
      <c r="BQ481" s="49"/>
      <c r="BR481" s="49"/>
      <c r="BS481" s="49"/>
      <c r="BT481" s="49"/>
      <c r="BU481" s="49"/>
      <c r="BV481" s="49"/>
      <c r="BW481" s="49"/>
      <c r="BX481" s="49"/>
      <c r="BY481" s="49"/>
      <c r="BZ481" s="49"/>
      <c r="CA481" s="49"/>
      <c r="CB481" s="49"/>
      <c r="CC481" s="49"/>
      <c r="CD481" s="49"/>
      <c r="CE481" s="49"/>
      <c r="CF481" s="49"/>
      <c r="CG481" s="49"/>
      <c r="CH481" s="49"/>
      <c r="CI481" s="49"/>
      <c r="CJ481" s="49"/>
      <c r="CK481" s="49"/>
      <c r="CL481" s="49"/>
      <c r="CM481" s="49"/>
      <c r="CN481" s="49"/>
      <c r="CO481" s="49"/>
      <c r="CP481" s="49"/>
      <c r="CQ481" s="49"/>
      <c r="CR481" s="49"/>
      <c r="CS481" s="49"/>
      <c r="CT481" s="49"/>
      <c r="CU481" s="49"/>
      <c r="CV481" s="49"/>
      <c r="CW481" s="49"/>
      <c r="CX481" s="49"/>
      <c r="CY481" s="49"/>
      <c r="CZ481" s="49"/>
      <c r="DA481" s="49"/>
      <c r="DB481" s="49"/>
      <c r="DC481" s="49"/>
      <c r="DD481" s="49"/>
      <c r="DE481" s="49"/>
      <c r="DF481" s="49"/>
      <c r="DG481" s="49"/>
      <c r="DH481" s="49"/>
      <c r="DI481" s="49"/>
      <c r="DJ481" s="49"/>
      <c r="DK481" s="49"/>
      <c r="DL481" s="49"/>
      <c r="DM481" s="49"/>
      <c r="DN481" s="49"/>
      <c r="DO481" s="49"/>
      <c r="DP481" s="49"/>
      <c r="DQ481" s="49"/>
      <c r="DR481" s="49"/>
      <c r="DS481" s="49"/>
      <c r="DT481" s="49"/>
      <c r="DU481" s="49"/>
      <c r="DV481" s="49"/>
      <c r="DW481" s="49"/>
      <c r="DX481" s="49"/>
      <c r="DY481" s="49"/>
      <c r="DZ481" s="49"/>
      <c r="EA481" s="49"/>
      <c r="EB481" s="49"/>
      <c r="EC481" s="49"/>
      <c r="ED481" s="49"/>
      <c r="EE481" s="49"/>
      <c r="EF481" s="49"/>
      <c r="EG481" s="49"/>
      <c r="EH481" s="49"/>
      <c r="EI481" s="49"/>
      <c r="EJ481" s="49"/>
      <c r="EK481" s="49"/>
      <c r="EL481" s="49"/>
      <c r="EM481" s="49"/>
      <c r="EN481" s="49"/>
      <c r="EO481" s="49"/>
      <c r="EP481" s="49"/>
      <c r="EQ481" s="49"/>
      <c r="ER481" s="49"/>
      <c r="ES481" s="49"/>
      <c r="ET481" s="49"/>
      <c r="EU481" s="49"/>
      <c r="EV481" s="49"/>
      <c r="EW481" s="49"/>
      <c r="EX481" s="49"/>
      <c r="EY481" s="49"/>
      <c r="EZ481" s="49"/>
      <c r="FA481" s="49"/>
      <c r="FB481" s="49"/>
      <c r="FC481" s="49"/>
      <c r="FD481" s="49"/>
      <c r="FE481" s="49"/>
      <c r="FF481" s="49"/>
      <c r="FG481" s="49"/>
      <c r="FH481" s="49"/>
      <c r="FI481" s="49"/>
      <c r="FJ481" s="49"/>
      <c r="FK481" s="49"/>
      <c r="FL481" s="49"/>
      <c r="FM481" s="49"/>
      <c r="FN481" s="49"/>
      <c r="FO481" s="49"/>
      <c r="FP481" s="49"/>
      <c r="FQ481" s="49"/>
      <c r="FR481" s="49"/>
      <c r="FS481" s="49"/>
      <c r="FT481" s="49"/>
      <c r="FU481" s="49"/>
      <c r="FV481" s="49"/>
      <c r="FW481" s="49"/>
    </row>
    <row r="482" spans="1:179" s="42" customFormat="1" x14ac:dyDescent="0.25">
      <c r="A482" s="34"/>
      <c r="B482" s="1" t="s">
        <v>73</v>
      </c>
      <c r="C482" s="35"/>
      <c r="D482" s="3">
        <v>17.5</v>
      </c>
      <c r="E482" s="38">
        <v>17.5</v>
      </c>
      <c r="F482" s="36"/>
      <c r="G482" s="38"/>
      <c r="H482" s="3"/>
      <c r="I482" s="36"/>
      <c r="J482" s="27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49"/>
      <c r="AC482" s="49"/>
      <c r="AD482" s="49"/>
      <c r="AE482" s="49"/>
      <c r="AF482" s="49"/>
      <c r="AG482" s="49"/>
      <c r="AH482" s="49"/>
      <c r="AI482" s="49"/>
      <c r="AJ482" s="49"/>
      <c r="AK482" s="49"/>
      <c r="AL482" s="49"/>
      <c r="AM482" s="49"/>
      <c r="AN482" s="49"/>
      <c r="AO482" s="49"/>
      <c r="AP482" s="49"/>
      <c r="AQ482" s="49"/>
      <c r="AR482" s="49"/>
      <c r="AS482" s="49"/>
      <c r="AT482" s="49"/>
      <c r="AU482" s="49"/>
      <c r="AV482" s="49"/>
      <c r="AW482" s="49"/>
      <c r="AX482" s="49"/>
      <c r="AY482" s="49"/>
      <c r="AZ482" s="49"/>
      <c r="BA482" s="49"/>
      <c r="BB482" s="49"/>
      <c r="BC482" s="49"/>
      <c r="BD482" s="49"/>
      <c r="BE482" s="49"/>
      <c r="BF482" s="49"/>
      <c r="BG482" s="49"/>
      <c r="BH482" s="49"/>
      <c r="BI482" s="49"/>
      <c r="BJ482" s="49"/>
      <c r="BK482" s="49"/>
      <c r="BL482" s="49"/>
      <c r="BM482" s="49"/>
      <c r="BN482" s="49"/>
      <c r="BO482" s="49"/>
      <c r="BP482" s="49"/>
      <c r="BQ482" s="49"/>
      <c r="BR482" s="49"/>
      <c r="BS482" s="49"/>
      <c r="BT482" s="49"/>
      <c r="BU482" s="49"/>
      <c r="BV482" s="49"/>
      <c r="BW482" s="49"/>
      <c r="BX482" s="49"/>
      <c r="BY482" s="49"/>
      <c r="BZ482" s="49"/>
      <c r="CA482" s="49"/>
      <c r="CB482" s="49"/>
      <c r="CC482" s="49"/>
      <c r="CD482" s="49"/>
      <c r="CE482" s="49"/>
      <c r="CF482" s="49"/>
      <c r="CG482" s="49"/>
      <c r="CH482" s="49"/>
      <c r="CI482" s="49"/>
      <c r="CJ482" s="49"/>
      <c r="CK482" s="49"/>
      <c r="CL482" s="49"/>
      <c r="CM482" s="49"/>
      <c r="CN482" s="49"/>
      <c r="CO482" s="49"/>
      <c r="CP482" s="49"/>
      <c r="CQ482" s="49"/>
      <c r="CR482" s="49"/>
      <c r="CS482" s="49"/>
      <c r="CT482" s="49"/>
      <c r="CU482" s="49"/>
      <c r="CV482" s="49"/>
      <c r="CW482" s="49"/>
      <c r="CX482" s="49"/>
      <c r="CY482" s="49"/>
      <c r="CZ482" s="49"/>
      <c r="DA482" s="49"/>
      <c r="DB482" s="49"/>
      <c r="DC482" s="49"/>
      <c r="DD482" s="49"/>
      <c r="DE482" s="49"/>
      <c r="DF482" s="49"/>
      <c r="DG482" s="49"/>
      <c r="DH482" s="49"/>
      <c r="DI482" s="49"/>
      <c r="DJ482" s="49"/>
      <c r="DK482" s="49"/>
      <c r="DL482" s="49"/>
      <c r="DM482" s="49"/>
      <c r="DN482" s="49"/>
      <c r="DO482" s="49"/>
      <c r="DP482" s="49"/>
      <c r="DQ482" s="49"/>
      <c r="DR482" s="49"/>
      <c r="DS482" s="49"/>
      <c r="DT482" s="49"/>
      <c r="DU482" s="49"/>
      <c r="DV482" s="49"/>
      <c r="DW482" s="49"/>
      <c r="DX482" s="49"/>
      <c r="DY482" s="49"/>
      <c r="DZ482" s="49"/>
      <c r="EA482" s="49"/>
      <c r="EB482" s="49"/>
      <c r="EC482" s="49"/>
      <c r="ED482" s="49"/>
      <c r="EE482" s="49"/>
      <c r="EF482" s="49"/>
      <c r="EG482" s="49"/>
      <c r="EH482" s="49"/>
      <c r="EI482" s="49"/>
      <c r="EJ482" s="49"/>
      <c r="EK482" s="49"/>
      <c r="EL482" s="49"/>
      <c r="EM482" s="49"/>
      <c r="EN482" s="49"/>
      <c r="EO482" s="49"/>
      <c r="EP482" s="49"/>
      <c r="EQ482" s="49"/>
      <c r="ER482" s="49"/>
      <c r="ES482" s="49"/>
      <c r="ET482" s="49"/>
      <c r="EU482" s="49"/>
      <c r="EV482" s="49"/>
      <c r="EW482" s="49"/>
      <c r="EX482" s="49"/>
      <c r="EY482" s="49"/>
      <c r="EZ482" s="49"/>
      <c r="FA482" s="49"/>
      <c r="FB482" s="49"/>
      <c r="FC482" s="49"/>
      <c r="FD482" s="49"/>
      <c r="FE482" s="49"/>
      <c r="FF482" s="49"/>
      <c r="FG482" s="49"/>
      <c r="FH482" s="49"/>
      <c r="FI482" s="49"/>
      <c r="FJ482" s="49"/>
      <c r="FK482" s="49"/>
      <c r="FL482" s="49"/>
      <c r="FM482" s="49"/>
      <c r="FN482" s="49"/>
      <c r="FO482" s="49"/>
      <c r="FP482" s="49"/>
      <c r="FQ482" s="49"/>
      <c r="FR482" s="49"/>
      <c r="FS482" s="49"/>
      <c r="FT482" s="49"/>
      <c r="FU482" s="49"/>
      <c r="FV482" s="49"/>
      <c r="FW482" s="49"/>
    </row>
    <row r="483" spans="1:179" s="42" customFormat="1" x14ac:dyDescent="0.25">
      <c r="A483" s="34"/>
      <c r="B483" s="1" t="s">
        <v>74</v>
      </c>
      <c r="C483" s="35"/>
      <c r="D483" s="3">
        <v>4</v>
      </c>
      <c r="E483" s="38">
        <v>4</v>
      </c>
      <c r="F483" s="36"/>
      <c r="G483" s="38"/>
      <c r="H483" s="3"/>
      <c r="I483" s="36"/>
      <c r="J483" s="27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49"/>
      <c r="AC483" s="49"/>
      <c r="AD483" s="49"/>
      <c r="AE483" s="49"/>
      <c r="AF483" s="49"/>
      <c r="AG483" s="49"/>
      <c r="AH483" s="49"/>
      <c r="AI483" s="49"/>
      <c r="AJ483" s="49"/>
      <c r="AK483" s="49"/>
      <c r="AL483" s="49"/>
      <c r="AM483" s="49"/>
      <c r="AN483" s="49"/>
      <c r="AO483" s="49"/>
      <c r="AP483" s="49"/>
      <c r="AQ483" s="49"/>
      <c r="AR483" s="49"/>
      <c r="AS483" s="49"/>
      <c r="AT483" s="49"/>
      <c r="AU483" s="49"/>
      <c r="AV483" s="49"/>
      <c r="AW483" s="49"/>
      <c r="AX483" s="49"/>
      <c r="AY483" s="49"/>
      <c r="AZ483" s="49"/>
      <c r="BA483" s="49"/>
      <c r="BB483" s="49"/>
      <c r="BC483" s="49"/>
      <c r="BD483" s="49"/>
      <c r="BE483" s="49"/>
      <c r="BF483" s="49"/>
      <c r="BG483" s="49"/>
      <c r="BH483" s="49"/>
      <c r="BI483" s="49"/>
      <c r="BJ483" s="49"/>
      <c r="BK483" s="49"/>
      <c r="BL483" s="49"/>
      <c r="BM483" s="49"/>
      <c r="BN483" s="49"/>
      <c r="BO483" s="49"/>
      <c r="BP483" s="49"/>
      <c r="BQ483" s="49"/>
      <c r="BR483" s="49"/>
      <c r="BS483" s="49"/>
      <c r="BT483" s="49"/>
      <c r="BU483" s="49"/>
      <c r="BV483" s="49"/>
      <c r="BW483" s="49"/>
      <c r="BX483" s="49"/>
      <c r="BY483" s="49"/>
      <c r="BZ483" s="49"/>
      <c r="CA483" s="49"/>
      <c r="CB483" s="49"/>
      <c r="CC483" s="49"/>
      <c r="CD483" s="49"/>
      <c r="CE483" s="49"/>
      <c r="CF483" s="49"/>
      <c r="CG483" s="49"/>
      <c r="CH483" s="49"/>
      <c r="CI483" s="49"/>
      <c r="CJ483" s="49"/>
      <c r="CK483" s="49"/>
      <c r="CL483" s="49"/>
      <c r="CM483" s="49"/>
      <c r="CN483" s="49"/>
      <c r="CO483" s="49"/>
      <c r="CP483" s="49"/>
      <c r="CQ483" s="49"/>
      <c r="CR483" s="49"/>
      <c r="CS483" s="49"/>
      <c r="CT483" s="49"/>
      <c r="CU483" s="49"/>
      <c r="CV483" s="49"/>
      <c r="CW483" s="49"/>
      <c r="CX483" s="49"/>
      <c r="CY483" s="49"/>
      <c r="CZ483" s="49"/>
      <c r="DA483" s="49"/>
      <c r="DB483" s="49"/>
      <c r="DC483" s="49"/>
      <c r="DD483" s="49"/>
      <c r="DE483" s="49"/>
      <c r="DF483" s="49"/>
      <c r="DG483" s="49"/>
      <c r="DH483" s="49"/>
      <c r="DI483" s="49"/>
      <c r="DJ483" s="49"/>
      <c r="DK483" s="49"/>
      <c r="DL483" s="49"/>
      <c r="DM483" s="49"/>
      <c r="DN483" s="49"/>
      <c r="DO483" s="49"/>
      <c r="DP483" s="49"/>
      <c r="DQ483" s="49"/>
      <c r="DR483" s="49"/>
      <c r="DS483" s="49"/>
      <c r="DT483" s="49"/>
      <c r="DU483" s="49"/>
      <c r="DV483" s="49"/>
      <c r="DW483" s="49"/>
      <c r="DX483" s="49"/>
      <c r="DY483" s="49"/>
      <c r="DZ483" s="49"/>
      <c r="EA483" s="49"/>
      <c r="EB483" s="49"/>
      <c r="EC483" s="49"/>
      <c r="ED483" s="49"/>
      <c r="EE483" s="49"/>
      <c r="EF483" s="49"/>
      <c r="EG483" s="49"/>
      <c r="EH483" s="49"/>
      <c r="EI483" s="49"/>
      <c r="EJ483" s="49"/>
      <c r="EK483" s="49"/>
      <c r="EL483" s="49"/>
      <c r="EM483" s="49"/>
      <c r="EN483" s="49"/>
      <c r="EO483" s="49"/>
      <c r="EP483" s="49"/>
      <c r="EQ483" s="49"/>
      <c r="ER483" s="49"/>
      <c r="ES483" s="49"/>
      <c r="ET483" s="49"/>
      <c r="EU483" s="49"/>
      <c r="EV483" s="49"/>
      <c r="EW483" s="49"/>
      <c r="EX483" s="49"/>
      <c r="EY483" s="49"/>
      <c r="EZ483" s="49"/>
      <c r="FA483" s="49"/>
      <c r="FB483" s="49"/>
      <c r="FC483" s="49"/>
      <c r="FD483" s="49"/>
      <c r="FE483" s="49"/>
      <c r="FF483" s="49"/>
      <c r="FG483" s="49"/>
      <c r="FH483" s="49"/>
      <c r="FI483" s="49"/>
      <c r="FJ483" s="49"/>
      <c r="FK483" s="49"/>
      <c r="FL483" s="49"/>
      <c r="FM483" s="49"/>
      <c r="FN483" s="49"/>
      <c r="FO483" s="49"/>
      <c r="FP483" s="49"/>
      <c r="FQ483" s="49"/>
      <c r="FR483" s="49"/>
      <c r="FS483" s="49"/>
      <c r="FT483" s="49"/>
      <c r="FU483" s="49"/>
      <c r="FV483" s="49"/>
      <c r="FW483" s="49"/>
    </row>
    <row r="484" spans="1:179" s="42" customFormat="1" x14ac:dyDescent="0.25">
      <c r="A484" s="34"/>
      <c r="B484" s="1" t="s">
        <v>25</v>
      </c>
      <c r="C484" s="35"/>
      <c r="D484" s="38">
        <v>150</v>
      </c>
      <c r="E484" s="38">
        <v>150</v>
      </c>
      <c r="F484" s="38"/>
      <c r="G484" s="38"/>
      <c r="H484" s="38"/>
      <c r="I484" s="38"/>
      <c r="J484" s="27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49"/>
      <c r="AC484" s="49"/>
      <c r="AD484" s="49"/>
      <c r="AE484" s="49"/>
      <c r="AF484" s="49"/>
      <c r="AG484" s="49"/>
      <c r="AH484" s="49"/>
      <c r="AI484" s="49"/>
      <c r="AJ484" s="49"/>
      <c r="AK484" s="49"/>
      <c r="AL484" s="49"/>
      <c r="AM484" s="49"/>
      <c r="AN484" s="49"/>
      <c r="AO484" s="49"/>
      <c r="AP484" s="49"/>
      <c r="AQ484" s="49"/>
      <c r="AR484" s="49"/>
      <c r="AS484" s="49"/>
      <c r="AT484" s="49"/>
      <c r="AU484" s="49"/>
      <c r="AV484" s="49"/>
      <c r="AW484" s="49"/>
      <c r="AX484" s="49"/>
      <c r="AY484" s="49"/>
      <c r="AZ484" s="49"/>
      <c r="BA484" s="49"/>
      <c r="BB484" s="49"/>
      <c r="BC484" s="49"/>
      <c r="BD484" s="49"/>
      <c r="BE484" s="49"/>
      <c r="BF484" s="49"/>
      <c r="BG484" s="49"/>
      <c r="BH484" s="49"/>
      <c r="BI484" s="49"/>
      <c r="BJ484" s="49"/>
      <c r="BK484" s="49"/>
      <c r="BL484" s="49"/>
      <c r="BM484" s="49"/>
      <c r="BN484" s="49"/>
      <c r="BO484" s="49"/>
      <c r="BP484" s="49"/>
      <c r="BQ484" s="49"/>
      <c r="BR484" s="49"/>
      <c r="BS484" s="49"/>
      <c r="BT484" s="49"/>
      <c r="BU484" s="49"/>
      <c r="BV484" s="49"/>
      <c r="BW484" s="49"/>
      <c r="BX484" s="49"/>
      <c r="BY484" s="49"/>
      <c r="BZ484" s="49"/>
      <c r="CA484" s="49"/>
      <c r="CB484" s="49"/>
      <c r="CC484" s="49"/>
      <c r="CD484" s="49"/>
      <c r="CE484" s="49"/>
      <c r="CF484" s="49"/>
      <c r="CG484" s="49"/>
      <c r="CH484" s="49"/>
      <c r="CI484" s="49"/>
      <c r="CJ484" s="49"/>
      <c r="CK484" s="49"/>
      <c r="CL484" s="49"/>
      <c r="CM484" s="49"/>
      <c r="CN484" s="49"/>
      <c r="CO484" s="49"/>
      <c r="CP484" s="49"/>
      <c r="CQ484" s="49"/>
      <c r="CR484" s="49"/>
      <c r="CS484" s="49"/>
      <c r="CT484" s="49"/>
      <c r="CU484" s="49"/>
      <c r="CV484" s="49"/>
      <c r="CW484" s="49"/>
      <c r="CX484" s="49"/>
      <c r="CY484" s="49"/>
      <c r="CZ484" s="49"/>
      <c r="DA484" s="49"/>
      <c r="DB484" s="49"/>
      <c r="DC484" s="49"/>
      <c r="DD484" s="49"/>
      <c r="DE484" s="49"/>
      <c r="DF484" s="49"/>
      <c r="DG484" s="49"/>
      <c r="DH484" s="49"/>
      <c r="DI484" s="49"/>
      <c r="DJ484" s="49"/>
      <c r="DK484" s="49"/>
      <c r="DL484" s="49"/>
      <c r="DM484" s="49"/>
      <c r="DN484" s="49"/>
      <c r="DO484" s="49"/>
      <c r="DP484" s="49"/>
      <c r="DQ484" s="49"/>
      <c r="DR484" s="49"/>
      <c r="DS484" s="49"/>
      <c r="DT484" s="49"/>
      <c r="DU484" s="49"/>
      <c r="DV484" s="49"/>
      <c r="DW484" s="49"/>
      <c r="DX484" s="49"/>
      <c r="DY484" s="49"/>
      <c r="DZ484" s="49"/>
      <c r="EA484" s="49"/>
      <c r="EB484" s="49"/>
      <c r="EC484" s="49"/>
      <c r="ED484" s="49"/>
      <c r="EE484" s="49"/>
      <c r="EF484" s="49"/>
      <c r="EG484" s="49"/>
      <c r="EH484" s="49"/>
      <c r="EI484" s="49"/>
      <c r="EJ484" s="49"/>
      <c r="EK484" s="49"/>
      <c r="EL484" s="49"/>
      <c r="EM484" s="49"/>
      <c r="EN484" s="49"/>
      <c r="EO484" s="49"/>
      <c r="EP484" s="49"/>
      <c r="EQ484" s="49"/>
      <c r="ER484" s="49"/>
      <c r="ES484" s="49"/>
      <c r="ET484" s="49"/>
      <c r="EU484" s="49"/>
      <c r="EV484" s="49"/>
      <c r="EW484" s="49"/>
      <c r="EX484" s="49"/>
      <c r="EY484" s="49"/>
      <c r="EZ484" s="49"/>
      <c r="FA484" s="49"/>
      <c r="FB484" s="49"/>
      <c r="FC484" s="49"/>
      <c r="FD484" s="49"/>
      <c r="FE484" s="49"/>
      <c r="FF484" s="49"/>
      <c r="FG484" s="49"/>
      <c r="FH484" s="49"/>
      <c r="FI484" s="49"/>
      <c r="FJ484" s="49"/>
      <c r="FK484" s="49"/>
      <c r="FL484" s="49"/>
      <c r="FM484" s="49"/>
      <c r="FN484" s="49"/>
      <c r="FO484" s="49"/>
      <c r="FP484" s="49"/>
      <c r="FQ484" s="49"/>
      <c r="FR484" s="49"/>
      <c r="FS484" s="49"/>
      <c r="FT484" s="49"/>
      <c r="FU484" s="49"/>
      <c r="FV484" s="49"/>
      <c r="FW484" s="49"/>
    </row>
    <row r="485" spans="1:179" s="125" customFormat="1" ht="15.75" x14ac:dyDescent="0.25">
      <c r="A485" s="34" t="s">
        <v>75</v>
      </c>
      <c r="B485" s="1"/>
      <c r="C485" s="35">
        <v>30</v>
      </c>
      <c r="D485" s="35">
        <v>30</v>
      </c>
      <c r="E485" s="56">
        <v>30</v>
      </c>
      <c r="F485" s="35">
        <v>1.5</v>
      </c>
      <c r="G485" s="56">
        <v>0.3</v>
      </c>
      <c r="H485" s="35">
        <v>14.3</v>
      </c>
      <c r="I485" s="56">
        <v>66</v>
      </c>
      <c r="J485" s="27"/>
      <c r="K485" s="120"/>
      <c r="L485" s="120"/>
      <c r="M485" s="120"/>
      <c r="N485" s="120"/>
      <c r="O485" s="120"/>
      <c r="P485" s="120"/>
      <c r="Q485" s="120"/>
      <c r="R485" s="120"/>
      <c r="S485" s="120"/>
      <c r="T485" s="120"/>
      <c r="U485" s="120"/>
      <c r="V485" s="120"/>
      <c r="W485" s="120"/>
      <c r="X485" s="120"/>
      <c r="Y485" s="120"/>
      <c r="Z485" s="120"/>
      <c r="AA485" s="120"/>
      <c r="AB485" s="120"/>
      <c r="AC485" s="120"/>
      <c r="AD485" s="120"/>
      <c r="AE485" s="120"/>
      <c r="AF485" s="120"/>
      <c r="AG485" s="120"/>
      <c r="AH485" s="120"/>
      <c r="AI485" s="120"/>
      <c r="AJ485" s="120"/>
      <c r="AK485" s="120"/>
      <c r="AL485" s="120"/>
      <c r="AM485" s="120"/>
      <c r="AN485" s="120"/>
      <c r="AO485" s="120"/>
      <c r="AP485" s="120"/>
      <c r="AQ485" s="120"/>
      <c r="AR485" s="120"/>
      <c r="AS485" s="120"/>
      <c r="AT485" s="120"/>
      <c r="AU485" s="120"/>
      <c r="AV485" s="120"/>
      <c r="AW485" s="120"/>
      <c r="AX485" s="120"/>
      <c r="AY485" s="120"/>
      <c r="AZ485" s="120"/>
      <c r="BA485" s="120"/>
      <c r="BB485" s="120"/>
      <c r="BC485" s="120"/>
      <c r="BD485" s="120"/>
      <c r="BE485" s="120"/>
      <c r="BF485" s="120"/>
      <c r="BG485" s="120"/>
      <c r="BH485" s="120"/>
      <c r="BI485" s="120"/>
      <c r="BJ485" s="120"/>
      <c r="BK485" s="120"/>
      <c r="BL485" s="120"/>
      <c r="BM485" s="120"/>
      <c r="BN485" s="120"/>
      <c r="BO485" s="120"/>
      <c r="BP485" s="120"/>
      <c r="BQ485" s="120"/>
      <c r="BR485" s="120"/>
      <c r="BS485" s="120"/>
      <c r="BT485" s="120"/>
      <c r="BU485" s="120"/>
      <c r="BV485" s="120"/>
      <c r="BW485" s="120"/>
      <c r="BX485" s="120"/>
      <c r="BY485" s="120"/>
      <c r="BZ485" s="120"/>
      <c r="CA485" s="120"/>
      <c r="CB485" s="120"/>
      <c r="CC485" s="120"/>
      <c r="CD485" s="120"/>
      <c r="CE485" s="120"/>
      <c r="CF485" s="120"/>
      <c r="CG485" s="120"/>
      <c r="CH485" s="120"/>
      <c r="CI485" s="120"/>
      <c r="CJ485" s="120"/>
      <c r="CK485" s="120"/>
      <c r="CL485" s="120"/>
      <c r="CM485" s="120"/>
      <c r="CN485" s="120"/>
      <c r="CO485" s="120"/>
      <c r="CP485" s="120"/>
      <c r="CQ485" s="120"/>
      <c r="CR485" s="120"/>
      <c r="CS485" s="120"/>
      <c r="CT485" s="120"/>
      <c r="CU485" s="120"/>
      <c r="CV485" s="120"/>
      <c r="CW485" s="120"/>
      <c r="CX485" s="120"/>
      <c r="CY485" s="120"/>
      <c r="CZ485" s="120"/>
      <c r="DA485" s="120"/>
      <c r="DB485" s="120"/>
      <c r="DC485" s="120"/>
      <c r="DD485" s="120"/>
      <c r="DE485" s="120"/>
      <c r="DF485" s="120"/>
      <c r="DG485" s="120"/>
      <c r="DH485" s="120"/>
      <c r="DI485" s="120"/>
      <c r="DJ485" s="120"/>
      <c r="DK485" s="120"/>
      <c r="DL485" s="120"/>
      <c r="DM485" s="120"/>
      <c r="DN485" s="120"/>
      <c r="DO485" s="120"/>
      <c r="DP485" s="120"/>
      <c r="DQ485" s="120"/>
      <c r="DR485" s="120"/>
      <c r="DS485" s="120"/>
      <c r="DT485" s="120"/>
      <c r="DU485" s="120"/>
    </row>
    <row r="486" spans="1:179" s="125" customFormat="1" ht="15.75" x14ac:dyDescent="0.25">
      <c r="A486" s="53" t="s">
        <v>39</v>
      </c>
      <c r="B486" s="54"/>
      <c r="C486" s="345" t="s">
        <v>363</v>
      </c>
      <c r="D486" s="337"/>
      <c r="E486" s="55"/>
      <c r="F486" s="32">
        <f>SUM(F451:F485)</f>
        <v>14.91</v>
      </c>
      <c r="G486" s="32">
        <f>SUM(G451:G485)</f>
        <v>15.21</v>
      </c>
      <c r="H486" s="32">
        <f>SUM(H451:H485)</f>
        <v>71.14</v>
      </c>
      <c r="I486" s="32">
        <f>SUM(I451:I485)</f>
        <v>481.34000000000003</v>
      </c>
      <c r="J486" s="33"/>
      <c r="K486" s="120"/>
      <c r="L486" s="120"/>
      <c r="M486" s="120"/>
      <c r="N486" s="120"/>
      <c r="O486" s="120"/>
      <c r="P486" s="120"/>
      <c r="Q486" s="120"/>
      <c r="R486" s="120"/>
      <c r="S486" s="120"/>
      <c r="T486" s="120"/>
      <c r="U486" s="120"/>
      <c r="V486" s="120"/>
      <c r="W486" s="120"/>
      <c r="X486" s="120"/>
      <c r="Y486" s="120"/>
      <c r="Z486" s="120"/>
      <c r="AA486" s="120"/>
      <c r="AB486" s="120"/>
      <c r="AC486" s="120"/>
      <c r="AD486" s="120"/>
      <c r="AE486" s="120"/>
      <c r="AF486" s="120"/>
      <c r="AG486" s="120"/>
      <c r="AH486" s="120"/>
      <c r="AI486" s="120"/>
      <c r="AJ486" s="120"/>
      <c r="AK486" s="120"/>
      <c r="AL486" s="120"/>
      <c r="AM486" s="120"/>
      <c r="AN486" s="120"/>
      <c r="AO486" s="120"/>
      <c r="AP486" s="120"/>
      <c r="AQ486" s="120"/>
      <c r="AR486" s="120"/>
      <c r="AS486" s="120"/>
      <c r="AT486" s="120"/>
      <c r="AU486" s="120"/>
      <c r="AV486" s="120"/>
      <c r="AW486" s="120"/>
      <c r="AX486" s="120"/>
      <c r="AY486" s="120"/>
      <c r="AZ486" s="120"/>
      <c r="BA486" s="120"/>
      <c r="BB486" s="120"/>
      <c r="BC486" s="120"/>
      <c r="BD486" s="120"/>
      <c r="BE486" s="120"/>
      <c r="BF486" s="120"/>
      <c r="BG486" s="120"/>
      <c r="BH486" s="120"/>
      <c r="BI486" s="120"/>
      <c r="BJ486" s="120"/>
      <c r="BK486" s="120"/>
      <c r="BL486" s="120"/>
      <c r="BM486" s="120"/>
      <c r="BN486" s="120"/>
      <c r="BO486" s="120"/>
      <c r="BP486" s="120"/>
      <c r="BQ486" s="120"/>
      <c r="BR486" s="120"/>
      <c r="BS486" s="120"/>
      <c r="BT486" s="120"/>
      <c r="BU486" s="120"/>
      <c r="BV486" s="120"/>
      <c r="BW486" s="120"/>
      <c r="BX486" s="120"/>
      <c r="BY486" s="120"/>
      <c r="BZ486" s="120"/>
      <c r="CA486" s="120"/>
      <c r="CB486" s="120"/>
      <c r="CC486" s="120"/>
      <c r="CD486" s="120"/>
      <c r="CE486" s="120"/>
      <c r="CF486" s="120"/>
      <c r="CG486" s="120"/>
      <c r="CH486" s="120"/>
      <c r="CI486" s="120"/>
      <c r="CJ486" s="120"/>
      <c r="CK486" s="120"/>
      <c r="CL486" s="120"/>
      <c r="CM486" s="120"/>
      <c r="CN486" s="120"/>
      <c r="CO486" s="120"/>
      <c r="CP486" s="120"/>
      <c r="CQ486" s="120"/>
      <c r="CR486" s="120"/>
      <c r="CS486" s="120"/>
      <c r="CT486" s="120"/>
      <c r="CU486" s="120"/>
      <c r="CV486" s="120"/>
      <c r="CW486" s="120"/>
      <c r="CX486" s="120"/>
      <c r="CY486" s="120"/>
      <c r="CZ486" s="120"/>
      <c r="DA486" s="120"/>
      <c r="DB486" s="120"/>
      <c r="DC486" s="120"/>
      <c r="DD486" s="120"/>
      <c r="DE486" s="120"/>
      <c r="DF486" s="120"/>
      <c r="DG486" s="120"/>
      <c r="DH486" s="120"/>
      <c r="DI486" s="120"/>
      <c r="DJ486" s="120"/>
      <c r="DK486" s="120"/>
      <c r="DL486" s="120"/>
      <c r="DM486" s="120"/>
      <c r="DN486" s="120"/>
      <c r="DO486" s="120"/>
      <c r="DP486" s="120"/>
      <c r="DQ486" s="120"/>
      <c r="DR486" s="120"/>
      <c r="DS486" s="120"/>
      <c r="DT486" s="120"/>
      <c r="DU486" s="120"/>
    </row>
    <row r="487" spans="1:179" s="125" customFormat="1" ht="15.75" x14ac:dyDescent="0.25">
      <c r="A487" s="34"/>
      <c r="B487" s="1" t="s">
        <v>76</v>
      </c>
      <c r="C487" s="342"/>
      <c r="D487" s="96"/>
      <c r="E487" s="35"/>
      <c r="F487" s="38"/>
      <c r="G487" s="38"/>
      <c r="H487" s="38"/>
      <c r="I487" s="36"/>
      <c r="J487" s="27"/>
      <c r="K487" s="120"/>
      <c r="L487" s="120"/>
      <c r="M487" s="120"/>
      <c r="N487" s="120"/>
      <c r="O487" s="120"/>
      <c r="P487" s="120"/>
      <c r="Q487" s="120"/>
      <c r="R487" s="120"/>
      <c r="S487" s="120"/>
      <c r="T487" s="120"/>
      <c r="U487" s="120"/>
      <c r="V487" s="120"/>
      <c r="W487" s="120"/>
      <c r="X487" s="120"/>
      <c r="Y487" s="120"/>
      <c r="Z487" s="120"/>
      <c r="AA487" s="120"/>
      <c r="AB487" s="120"/>
      <c r="AC487" s="120"/>
      <c r="AD487" s="120"/>
      <c r="AE487" s="120"/>
      <c r="AF487" s="120"/>
      <c r="AG487" s="120"/>
      <c r="AH487" s="120"/>
      <c r="AI487" s="120"/>
      <c r="AJ487" s="120"/>
      <c r="AK487" s="120"/>
      <c r="AL487" s="120"/>
      <c r="AM487" s="120"/>
      <c r="AN487" s="120"/>
      <c r="AO487" s="120"/>
      <c r="AP487" s="120"/>
      <c r="AQ487" s="120"/>
      <c r="AR487" s="120"/>
      <c r="AS487" s="120"/>
      <c r="AT487" s="120"/>
      <c r="AU487" s="120"/>
      <c r="AV487" s="120"/>
      <c r="AW487" s="120"/>
      <c r="AX487" s="120"/>
      <c r="AY487" s="120"/>
      <c r="AZ487" s="120"/>
      <c r="BA487" s="120"/>
      <c r="BB487" s="120"/>
      <c r="BC487" s="120"/>
      <c r="BD487" s="120"/>
      <c r="BE487" s="120"/>
      <c r="BF487" s="120"/>
      <c r="BG487" s="120"/>
      <c r="BH487" s="120"/>
      <c r="BI487" s="120"/>
      <c r="BJ487" s="120"/>
      <c r="BK487" s="120"/>
      <c r="BL487" s="120"/>
      <c r="BM487" s="120"/>
      <c r="BN487" s="120"/>
      <c r="BO487" s="120"/>
      <c r="BP487" s="120"/>
      <c r="BQ487" s="120"/>
      <c r="BR487" s="120"/>
      <c r="BS487" s="120"/>
      <c r="BT487" s="120"/>
      <c r="BU487" s="120"/>
      <c r="BV487" s="120"/>
      <c r="BW487" s="120"/>
      <c r="BX487" s="120"/>
      <c r="BY487" s="120"/>
      <c r="BZ487" s="120"/>
      <c r="CA487" s="120"/>
      <c r="CB487" s="120"/>
      <c r="CC487" s="120"/>
      <c r="CD487" s="120"/>
      <c r="CE487" s="120"/>
      <c r="CF487" s="120"/>
      <c r="CG487" s="120"/>
      <c r="CH487" s="120"/>
      <c r="CI487" s="120"/>
      <c r="CJ487" s="120"/>
      <c r="CK487" s="120"/>
      <c r="CL487" s="120"/>
      <c r="CM487" s="120"/>
      <c r="CN487" s="120"/>
      <c r="CO487" s="120"/>
      <c r="CP487" s="120"/>
      <c r="CQ487" s="120"/>
      <c r="CR487" s="120"/>
      <c r="CS487" s="120"/>
      <c r="CT487" s="120"/>
      <c r="CU487" s="120"/>
      <c r="CV487" s="120"/>
      <c r="CW487" s="120"/>
      <c r="CX487" s="120"/>
      <c r="CY487" s="120"/>
      <c r="CZ487" s="120"/>
      <c r="DA487" s="120"/>
      <c r="DB487" s="120"/>
      <c r="DC487" s="120"/>
      <c r="DD487" s="120"/>
      <c r="DE487" s="120"/>
      <c r="DF487" s="120"/>
      <c r="DG487" s="120"/>
      <c r="DH487" s="120"/>
      <c r="DI487" s="120"/>
      <c r="DJ487" s="120"/>
      <c r="DK487" s="120"/>
      <c r="DL487" s="120"/>
      <c r="DM487" s="120"/>
      <c r="DN487" s="120"/>
      <c r="DO487" s="120"/>
      <c r="DP487" s="120"/>
      <c r="DQ487" s="120"/>
      <c r="DR487" s="120"/>
      <c r="DS487" s="120"/>
      <c r="DT487" s="120"/>
      <c r="DU487" s="120"/>
    </row>
    <row r="488" spans="1:179" s="125" customFormat="1" ht="30" x14ac:dyDescent="0.25">
      <c r="A488" s="34" t="s">
        <v>229</v>
      </c>
      <c r="B488" s="1"/>
      <c r="C488" s="121">
        <v>40</v>
      </c>
      <c r="D488" s="56"/>
      <c r="E488" s="35"/>
      <c r="F488" s="96">
        <v>3.04</v>
      </c>
      <c r="G488" s="96">
        <v>3.84</v>
      </c>
      <c r="H488" s="35">
        <v>17.84</v>
      </c>
      <c r="I488" s="96">
        <v>118.4</v>
      </c>
      <c r="J488" s="27" t="s">
        <v>364</v>
      </c>
      <c r="K488" s="120"/>
      <c r="L488" s="120"/>
      <c r="M488" s="120"/>
      <c r="N488" s="120"/>
      <c r="O488" s="120"/>
      <c r="P488" s="120"/>
      <c r="Q488" s="120"/>
      <c r="R488" s="120"/>
      <c r="S488" s="120"/>
      <c r="T488" s="120"/>
      <c r="U488" s="120"/>
      <c r="V488" s="120"/>
      <c r="W488" s="120"/>
      <c r="X488" s="120"/>
      <c r="Y488" s="120"/>
      <c r="Z488" s="120"/>
      <c r="AA488" s="120"/>
      <c r="AB488" s="120"/>
      <c r="AC488" s="120"/>
      <c r="AD488" s="120"/>
      <c r="AE488" s="120"/>
      <c r="AF488" s="120"/>
      <c r="AG488" s="120"/>
      <c r="AH488" s="120"/>
      <c r="AI488" s="120"/>
      <c r="AJ488" s="120"/>
      <c r="AK488" s="120"/>
      <c r="AL488" s="120"/>
      <c r="AM488" s="120"/>
      <c r="AN488" s="120"/>
      <c r="AO488" s="120"/>
      <c r="AP488" s="120"/>
      <c r="AQ488" s="120"/>
      <c r="AR488" s="120"/>
      <c r="AS488" s="120"/>
      <c r="AT488" s="120"/>
      <c r="AU488" s="120"/>
      <c r="AV488" s="120"/>
      <c r="AW488" s="120"/>
      <c r="AX488" s="120"/>
      <c r="AY488" s="120"/>
      <c r="AZ488" s="120"/>
      <c r="BA488" s="120"/>
      <c r="BB488" s="120"/>
      <c r="BC488" s="120"/>
      <c r="BD488" s="120"/>
      <c r="BE488" s="120"/>
      <c r="BF488" s="120"/>
      <c r="BG488" s="120"/>
      <c r="BH488" s="120"/>
      <c r="BI488" s="120"/>
      <c r="BJ488" s="120"/>
      <c r="BK488" s="120"/>
      <c r="BL488" s="120"/>
      <c r="BM488" s="120"/>
      <c r="BN488" s="120"/>
      <c r="BO488" s="120"/>
      <c r="BP488" s="120"/>
      <c r="BQ488" s="120"/>
      <c r="BR488" s="120"/>
      <c r="BS488" s="120"/>
      <c r="BT488" s="120"/>
      <c r="BU488" s="120"/>
      <c r="BV488" s="120"/>
      <c r="BW488" s="120"/>
      <c r="BX488" s="120"/>
      <c r="BY488" s="120"/>
      <c r="BZ488" s="120"/>
      <c r="CA488" s="120"/>
      <c r="CB488" s="120"/>
      <c r="CC488" s="120"/>
      <c r="CD488" s="120"/>
      <c r="CE488" s="120"/>
      <c r="CF488" s="120"/>
      <c r="CG488" s="120"/>
      <c r="CH488" s="120"/>
      <c r="CI488" s="120"/>
      <c r="CJ488" s="120"/>
      <c r="CK488" s="120"/>
      <c r="CL488" s="120"/>
      <c r="CM488" s="120"/>
      <c r="CN488" s="120"/>
      <c r="CO488" s="120"/>
      <c r="CP488" s="120"/>
      <c r="CQ488" s="120"/>
      <c r="CR488" s="120"/>
      <c r="CS488" s="120"/>
      <c r="CT488" s="120"/>
      <c r="CU488" s="120"/>
      <c r="CV488" s="120"/>
      <c r="CW488" s="120"/>
      <c r="CX488" s="120"/>
      <c r="CY488" s="120"/>
      <c r="CZ488" s="120"/>
      <c r="DA488" s="120"/>
      <c r="DB488" s="120"/>
      <c r="DC488" s="120"/>
      <c r="DD488" s="120"/>
      <c r="DE488" s="120"/>
      <c r="DF488" s="120"/>
      <c r="DG488" s="120"/>
      <c r="DH488" s="120"/>
      <c r="DI488" s="120"/>
      <c r="DJ488" s="120"/>
      <c r="DK488" s="120"/>
      <c r="DL488" s="120"/>
      <c r="DM488" s="120"/>
      <c r="DN488" s="120"/>
      <c r="DO488" s="120"/>
      <c r="DP488" s="120"/>
      <c r="DQ488" s="120"/>
      <c r="DR488" s="120"/>
      <c r="DS488" s="120"/>
      <c r="DT488" s="120"/>
      <c r="DU488" s="120"/>
    </row>
    <row r="489" spans="1:179" x14ac:dyDescent="0.25">
      <c r="A489" s="34"/>
      <c r="B489" s="1" t="s">
        <v>63</v>
      </c>
      <c r="C489" s="157"/>
      <c r="D489" s="56">
        <v>24</v>
      </c>
      <c r="E489" s="35">
        <v>24</v>
      </c>
      <c r="F489" s="96"/>
      <c r="G489" s="96"/>
      <c r="H489" s="35"/>
      <c r="I489" s="96"/>
      <c r="J489" s="27"/>
    </row>
    <row r="490" spans="1:179" x14ac:dyDescent="0.25">
      <c r="A490" s="34"/>
      <c r="B490" s="1" t="s">
        <v>74</v>
      </c>
      <c r="C490" s="157"/>
      <c r="D490" s="56">
        <v>6.4</v>
      </c>
      <c r="E490" s="35">
        <v>6.4</v>
      </c>
      <c r="F490" s="96"/>
      <c r="G490" s="96"/>
      <c r="H490" s="35"/>
      <c r="I490" s="96"/>
      <c r="J490" s="27"/>
    </row>
    <row r="491" spans="1:179" x14ac:dyDescent="0.25">
      <c r="A491" s="34"/>
      <c r="B491" s="1" t="s">
        <v>80</v>
      </c>
      <c r="C491" s="157"/>
      <c r="D491" s="56">
        <v>3.2</v>
      </c>
      <c r="E491" s="35">
        <v>3.2</v>
      </c>
      <c r="F491" s="96"/>
      <c r="G491" s="96"/>
      <c r="H491" s="35"/>
      <c r="I491" s="96"/>
      <c r="J491" s="27"/>
    </row>
    <row r="492" spans="1:179" s="154" customFormat="1" x14ac:dyDescent="0.25">
      <c r="A492" s="34"/>
      <c r="B492" s="1" t="s">
        <v>66</v>
      </c>
      <c r="C492" s="157"/>
      <c r="D492" s="56">
        <v>0.2</v>
      </c>
      <c r="E492" s="35">
        <v>0.2</v>
      </c>
      <c r="F492" s="96"/>
      <c r="G492" s="96"/>
      <c r="H492" s="35"/>
      <c r="I492" s="96"/>
      <c r="J492" s="27"/>
      <c r="K492" s="155"/>
      <c r="L492" s="155"/>
      <c r="M492" s="155"/>
      <c r="N492" s="155"/>
      <c r="O492" s="155"/>
      <c r="P492" s="155"/>
      <c r="Q492" s="155"/>
      <c r="R492" s="155"/>
      <c r="S492" s="155"/>
      <c r="T492" s="155"/>
      <c r="U492" s="155"/>
      <c r="V492" s="156"/>
      <c r="W492" s="156"/>
      <c r="X492" s="156"/>
      <c r="Y492" s="156"/>
      <c r="Z492" s="156"/>
      <c r="AA492" s="156"/>
      <c r="AB492" s="156"/>
      <c r="AC492" s="156"/>
      <c r="AD492" s="156"/>
      <c r="AE492" s="156"/>
      <c r="AF492" s="156"/>
      <c r="AG492" s="156"/>
      <c r="AH492" s="156"/>
      <c r="AI492" s="156"/>
      <c r="AJ492" s="156"/>
      <c r="AK492" s="156"/>
      <c r="AL492" s="156"/>
      <c r="AM492" s="156"/>
      <c r="AN492" s="156"/>
      <c r="AO492" s="156"/>
      <c r="AP492" s="156"/>
      <c r="AQ492" s="156"/>
      <c r="AR492" s="156"/>
      <c r="AS492" s="156"/>
      <c r="AT492" s="156"/>
      <c r="AU492" s="156"/>
      <c r="AV492" s="156"/>
      <c r="AW492" s="156"/>
      <c r="AX492" s="156"/>
      <c r="AY492" s="156"/>
      <c r="AZ492" s="156"/>
      <c r="BA492" s="156"/>
      <c r="BB492" s="156"/>
      <c r="BC492" s="156"/>
      <c r="BD492" s="156"/>
      <c r="BE492" s="156"/>
      <c r="BF492" s="156"/>
      <c r="BG492" s="156"/>
      <c r="BH492" s="156"/>
      <c r="BI492" s="156"/>
      <c r="BJ492" s="156"/>
      <c r="BK492" s="156"/>
      <c r="BL492" s="156"/>
      <c r="BM492" s="156"/>
      <c r="BN492" s="156"/>
      <c r="BO492" s="156"/>
      <c r="BP492" s="156"/>
      <c r="BQ492" s="156"/>
      <c r="BR492" s="156"/>
      <c r="BS492" s="156"/>
      <c r="BT492" s="156"/>
      <c r="BU492" s="156"/>
      <c r="BV492" s="156"/>
      <c r="BW492" s="156"/>
      <c r="BX492" s="156"/>
      <c r="BY492" s="156"/>
      <c r="BZ492" s="156"/>
      <c r="CA492" s="156"/>
      <c r="CB492" s="156"/>
      <c r="CC492" s="156"/>
      <c r="CD492" s="156"/>
      <c r="CE492" s="156"/>
      <c r="CF492" s="156"/>
      <c r="CG492" s="156"/>
      <c r="CH492" s="156"/>
      <c r="CI492" s="156"/>
      <c r="CJ492" s="156"/>
      <c r="CK492" s="156"/>
      <c r="CL492" s="156"/>
      <c r="CM492" s="156"/>
      <c r="CN492" s="156"/>
      <c r="CO492" s="156"/>
      <c r="CP492" s="156"/>
      <c r="CQ492" s="156"/>
      <c r="CR492" s="156"/>
      <c r="CS492" s="156"/>
      <c r="CT492" s="156"/>
      <c r="CU492" s="156"/>
      <c r="CV492" s="156"/>
      <c r="CW492" s="156"/>
      <c r="CX492" s="156"/>
      <c r="CY492" s="156"/>
      <c r="CZ492" s="156"/>
      <c r="DA492" s="156"/>
      <c r="DB492" s="156"/>
      <c r="DC492" s="156"/>
      <c r="DD492" s="156"/>
      <c r="DE492" s="156"/>
      <c r="DF492" s="156"/>
      <c r="DG492" s="156"/>
      <c r="DH492" s="156"/>
      <c r="DI492" s="156"/>
      <c r="DJ492" s="156"/>
      <c r="DK492" s="156"/>
      <c r="DL492" s="156"/>
      <c r="DM492" s="156"/>
      <c r="DN492" s="156"/>
      <c r="DO492" s="156"/>
      <c r="DP492" s="156"/>
      <c r="DQ492" s="156"/>
      <c r="DR492" s="156"/>
      <c r="DS492" s="156"/>
      <c r="DT492" s="156"/>
      <c r="DU492" s="156"/>
      <c r="DV492" s="156"/>
      <c r="DW492" s="156"/>
      <c r="DX492" s="156"/>
      <c r="DY492" s="156"/>
      <c r="DZ492" s="156"/>
      <c r="EA492" s="156"/>
      <c r="EB492" s="156"/>
      <c r="EC492" s="156"/>
      <c r="ED492" s="156"/>
      <c r="EE492" s="156"/>
      <c r="EF492" s="156"/>
      <c r="EG492" s="156"/>
      <c r="EH492" s="156"/>
      <c r="EI492" s="156"/>
      <c r="EJ492" s="156"/>
      <c r="EK492" s="156"/>
      <c r="EL492" s="156"/>
      <c r="EM492" s="156"/>
      <c r="EN492" s="156"/>
      <c r="EO492" s="156"/>
      <c r="EP492" s="156"/>
      <c r="EQ492" s="156"/>
      <c r="ER492" s="156"/>
      <c r="ES492" s="156"/>
      <c r="ET492" s="156"/>
      <c r="EU492" s="156"/>
      <c r="EV492" s="156"/>
      <c r="EW492" s="156"/>
      <c r="EX492" s="156"/>
      <c r="EY492" s="156"/>
      <c r="EZ492" s="156"/>
      <c r="FA492" s="156"/>
      <c r="FB492" s="156"/>
      <c r="FC492" s="156"/>
      <c r="FD492" s="156"/>
      <c r="FE492" s="156"/>
      <c r="FF492" s="156"/>
      <c r="FG492" s="156"/>
      <c r="FH492" s="156"/>
      <c r="FI492" s="156"/>
      <c r="FJ492" s="156"/>
      <c r="FK492" s="156"/>
      <c r="FL492" s="156"/>
      <c r="FM492" s="156"/>
      <c r="FN492" s="156"/>
      <c r="FO492" s="156"/>
      <c r="FP492" s="156"/>
      <c r="FQ492" s="156"/>
      <c r="FR492" s="156"/>
      <c r="FS492" s="156"/>
      <c r="FT492" s="156"/>
      <c r="FU492" s="156"/>
      <c r="FV492" s="156"/>
      <c r="FW492" s="156"/>
    </row>
    <row r="493" spans="1:179" s="154" customFormat="1" x14ac:dyDescent="0.25">
      <c r="A493" s="34"/>
      <c r="B493" s="124" t="s">
        <v>231</v>
      </c>
      <c r="C493" s="51"/>
      <c r="D493" s="35">
        <v>0.3</v>
      </c>
      <c r="E493" s="35">
        <v>0.3</v>
      </c>
      <c r="F493" s="35"/>
      <c r="G493" s="35"/>
      <c r="H493" s="35"/>
      <c r="I493" s="35"/>
      <c r="J493" s="27"/>
      <c r="K493" s="155"/>
      <c r="L493" s="155"/>
      <c r="M493" s="155"/>
      <c r="N493" s="155"/>
      <c r="O493" s="155"/>
      <c r="P493" s="155"/>
      <c r="Q493" s="155"/>
      <c r="R493" s="155"/>
      <c r="S493" s="155"/>
      <c r="T493" s="155"/>
      <c r="U493" s="155"/>
      <c r="V493" s="156"/>
      <c r="W493" s="156"/>
      <c r="X493" s="156"/>
      <c r="Y493" s="156"/>
      <c r="Z493" s="156"/>
      <c r="AA493" s="156"/>
      <c r="AB493" s="156"/>
      <c r="AC493" s="156"/>
      <c r="AD493" s="156"/>
      <c r="AE493" s="156"/>
      <c r="AF493" s="156"/>
      <c r="AG493" s="156"/>
      <c r="AH493" s="156"/>
      <c r="AI493" s="156"/>
      <c r="AJ493" s="156"/>
      <c r="AK493" s="156"/>
      <c r="AL493" s="156"/>
      <c r="AM493" s="156"/>
      <c r="AN493" s="156"/>
      <c r="AO493" s="156"/>
      <c r="AP493" s="156"/>
      <c r="AQ493" s="156"/>
      <c r="AR493" s="156"/>
      <c r="AS493" s="156"/>
      <c r="AT493" s="156"/>
      <c r="AU493" s="156"/>
      <c r="AV493" s="156"/>
      <c r="AW493" s="156"/>
      <c r="AX493" s="156"/>
      <c r="AY493" s="156"/>
      <c r="AZ493" s="156"/>
      <c r="BA493" s="156"/>
      <c r="BB493" s="156"/>
      <c r="BC493" s="156"/>
      <c r="BD493" s="156"/>
      <c r="BE493" s="156"/>
      <c r="BF493" s="156"/>
      <c r="BG493" s="156"/>
      <c r="BH493" s="156"/>
      <c r="BI493" s="156"/>
      <c r="BJ493" s="156"/>
      <c r="BK493" s="156"/>
      <c r="BL493" s="156"/>
      <c r="BM493" s="156"/>
      <c r="BN493" s="156"/>
      <c r="BO493" s="156"/>
      <c r="BP493" s="156"/>
      <c r="BQ493" s="156"/>
      <c r="BR493" s="156"/>
      <c r="BS493" s="156"/>
      <c r="BT493" s="156"/>
      <c r="BU493" s="156"/>
      <c r="BV493" s="156"/>
      <c r="BW493" s="156"/>
      <c r="BX493" s="156"/>
      <c r="BY493" s="156"/>
      <c r="BZ493" s="156"/>
      <c r="CA493" s="156"/>
      <c r="CB493" s="156"/>
      <c r="CC493" s="156"/>
      <c r="CD493" s="156"/>
      <c r="CE493" s="156"/>
      <c r="CF493" s="156"/>
      <c r="CG493" s="156"/>
      <c r="CH493" s="156"/>
      <c r="CI493" s="156"/>
      <c r="CJ493" s="156"/>
      <c r="CK493" s="156"/>
      <c r="CL493" s="156"/>
      <c r="CM493" s="156"/>
      <c r="CN493" s="156"/>
      <c r="CO493" s="156"/>
      <c r="CP493" s="156"/>
      <c r="CQ493" s="156"/>
      <c r="CR493" s="156"/>
      <c r="CS493" s="156"/>
      <c r="CT493" s="156"/>
      <c r="CU493" s="156"/>
      <c r="CV493" s="156"/>
      <c r="CW493" s="156"/>
      <c r="CX493" s="156"/>
      <c r="CY493" s="156"/>
      <c r="CZ493" s="156"/>
      <c r="DA493" s="156"/>
      <c r="DB493" s="156"/>
      <c r="DC493" s="156"/>
      <c r="DD493" s="156"/>
      <c r="DE493" s="156"/>
      <c r="DF493" s="156"/>
      <c r="DG493" s="156"/>
      <c r="DH493" s="156"/>
      <c r="DI493" s="156"/>
      <c r="DJ493" s="156"/>
      <c r="DK493" s="156"/>
      <c r="DL493" s="156"/>
      <c r="DM493" s="156"/>
      <c r="DN493" s="156"/>
      <c r="DO493" s="156"/>
      <c r="DP493" s="156"/>
      <c r="DQ493" s="156"/>
      <c r="DR493" s="156"/>
      <c r="DS493" s="156"/>
      <c r="DT493" s="156"/>
      <c r="DU493" s="156"/>
      <c r="DV493" s="156"/>
      <c r="DW493" s="156"/>
      <c r="DX493" s="156"/>
      <c r="DY493" s="156"/>
      <c r="DZ493" s="156"/>
      <c r="EA493" s="156"/>
      <c r="EB493" s="156"/>
      <c r="EC493" s="156"/>
      <c r="ED493" s="156"/>
      <c r="EE493" s="156"/>
      <c r="EF493" s="156"/>
      <c r="EG493" s="156"/>
      <c r="EH493" s="156"/>
      <c r="EI493" s="156"/>
      <c r="EJ493" s="156"/>
      <c r="EK493" s="156"/>
      <c r="EL493" s="156"/>
      <c r="EM493" s="156"/>
      <c r="EN493" s="156"/>
      <c r="EO493" s="156"/>
      <c r="EP493" s="156"/>
      <c r="EQ493" s="156"/>
      <c r="ER493" s="156"/>
      <c r="ES493" s="156"/>
      <c r="ET493" s="156"/>
      <c r="EU493" s="156"/>
      <c r="EV493" s="156"/>
      <c r="EW493" s="156"/>
      <c r="EX493" s="156"/>
      <c r="EY493" s="156"/>
      <c r="EZ493" s="156"/>
      <c r="FA493" s="156"/>
      <c r="FB493" s="156"/>
      <c r="FC493" s="156"/>
      <c r="FD493" s="156"/>
      <c r="FE493" s="156"/>
      <c r="FF493" s="156"/>
      <c r="FG493" s="156"/>
      <c r="FH493" s="156"/>
      <c r="FI493" s="156"/>
      <c r="FJ493" s="156"/>
      <c r="FK493" s="156"/>
      <c r="FL493" s="156"/>
      <c r="FM493" s="156"/>
      <c r="FN493" s="156"/>
      <c r="FO493" s="156"/>
      <c r="FP493" s="156"/>
      <c r="FQ493" s="156"/>
      <c r="FR493" s="156"/>
      <c r="FS493" s="156"/>
      <c r="FT493" s="156"/>
      <c r="FU493" s="156"/>
      <c r="FV493" s="156"/>
      <c r="FW493" s="156"/>
    </row>
    <row r="494" spans="1:179" s="154" customFormat="1" x14ac:dyDescent="0.25">
      <c r="A494" s="34"/>
      <c r="B494" s="1" t="s">
        <v>24</v>
      </c>
      <c r="C494" s="157"/>
      <c r="D494" s="56">
        <v>3.6</v>
      </c>
      <c r="E494" s="35">
        <v>3.6</v>
      </c>
      <c r="F494" s="56"/>
      <c r="G494" s="35"/>
      <c r="H494" s="56"/>
      <c r="I494" s="96"/>
      <c r="J494" s="27"/>
      <c r="K494" s="155"/>
      <c r="L494" s="155"/>
      <c r="M494" s="155"/>
      <c r="N494" s="155"/>
      <c r="O494" s="155"/>
      <c r="P494" s="155"/>
      <c r="Q494" s="155"/>
      <c r="R494" s="155"/>
      <c r="S494" s="155"/>
      <c r="T494" s="155"/>
      <c r="U494" s="155"/>
      <c r="V494" s="156"/>
      <c r="W494" s="156"/>
      <c r="X494" s="156"/>
      <c r="Y494" s="156"/>
      <c r="Z494" s="156"/>
      <c r="AA494" s="156"/>
      <c r="AB494" s="156"/>
      <c r="AC494" s="156"/>
      <c r="AD494" s="156"/>
      <c r="AE494" s="156"/>
      <c r="AF494" s="156"/>
      <c r="AG494" s="156"/>
      <c r="AH494" s="156"/>
      <c r="AI494" s="156"/>
      <c r="AJ494" s="156"/>
      <c r="AK494" s="156"/>
      <c r="AL494" s="156"/>
      <c r="AM494" s="156"/>
      <c r="AN494" s="156"/>
      <c r="AO494" s="156"/>
      <c r="AP494" s="156"/>
      <c r="AQ494" s="156"/>
      <c r="AR494" s="156"/>
      <c r="AS494" s="156"/>
      <c r="AT494" s="156"/>
      <c r="AU494" s="156"/>
      <c r="AV494" s="156"/>
      <c r="AW494" s="156"/>
      <c r="AX494" s="156"/>
      <c r="AY494" s="156"/>
      <c r="AZ494" s="156"/>
      <c r="BA494" s="156"/>
      <c r="BB494" s="156"/>
      <c r="BC494" s="156"/>
      <c r="BD494" s="156"/>
      <c r="BE494" s="156"/>
      <c r="BF494" s="156"/>
      <c r="BG494" s="156"/>
      <c r="BH494" s="156"/>
      <c r="BI494" s="156"/>
      <c r="BJ494" s="156"/>
      <c r="BK494" s="156"/>
      <c r="BL494" s="156"/>
      <c r="BM494" s="156"/>
      <c r="BN494" s="156"/>
      <c r="BO494" s="156"/>
      <c r="BP494" s="156"/>
      <c r="BQ494" s="156"/>
      <c r="BR494" s="156"/>
      <c r="BS494" s="156"/>
      <c r="BT494" s="156"/>
      <c r="BU494" s="156"/>
      <c r="BV494" s="156"/>
      <c r="BW494" s="156"/>
      <c r="BX494" s="156"/>
      <c r="BY494" s="156"/>
      <c r="BZ494" s="156"/>
      <c r="CA494" s="156"/>
      <c r="CB494" s="156"/>
      <c r="CC494" s="156"/>
      <c r="CD494" s="156"/>
      <c r="CE494" s="156"/>
      <c r="CF494" s="156"/>
      <c r="CG494" s="156"/>
      <c r="CH494" s="156"/>
      <c r="CI494" s="156"/>
      <c r="CJ494" s="156"/>
      <c r="CK494" s="156"/>
      <c r="CL494" s="156"/>
      <c r="CM494" s="156"/>
      <c r="CN494" s="156"/>
      <c r="CO494" s="156"/>
      <c r="CP494" s="156"/>
      <c r="CQ494" s="156"/>
      <c r="CR494" s="156"/>
      <c r="CS494" s="156"/>
      <c r="CT494" s="156"/>
      <c r="CU494" s="156"/>
      <c r="CV494" s="156"/>
      <c r="CW494" s="156"/>
      <c r="CX494" s="156"/>
      <c r="CY494" s="156"/>
      <c r="CZ494" s="156"/>
      <c r="DA494" s="156"/>
      <c r="DB494" s="156"/>
      <c r="DC494" s="156"/>
      <c r="DD494" s="156"/>
      <c r="DE494" s="156"/>
      <c r="DF494" s="156"/>
      <c r="DG494" s="156"/>
      <c r="DH494" s="156"/>
      <c r="DI494" s="156"/>
      <c r="DJ494" s="156"/>
      <c r="DK494" s="156"/>
      <c r="DL494" s="156"/>
      <c r="DM494" s="156"/>
      <c r="DN494" s="156"/>
      <c r="DO494" s="156"/>
      <c r="DP494" s="156"/>
      <c r="DQ494" s="156"/>
      <c r="DR494" s="156"/>
      <c r="DS494" s="156"/>
      <c r="DT494" s="156"/>
      <c r="DU494" s="156"/>
      <c r="DV494" s="156"/>
      <c r="DW494" s="156"/>
      <c r="DX494" s="156"/>
      <c r="DY494" s="156"/>
      <c r="DZ494" s="156"/>
      <c r="EA494" s="156"/>
      <c r="EB494" s="156"/>
      <c r="EC494" s="156"/>
      <c r="ED494" s="156"/>
      <c r="EE494" s="156"/>
      <c r="EF494" s="156"/>
      <c r="EG494" s="156"/>
      <c r="EH494" s="156"/>
      <c r="EI494" s="156"/>
      <c r="EJ494" s="156"/>
      <c r="EK494" s="156"/>
      <c r="EL494" s="156"/>
      <c r="EM494" s="156"/>
      <c r="EN494" s="156"/>
      <c r="EO494" s="156"/>
      <c r="EP494" s="156"/>
      <c r="EQ494" s="156"/>
      <c r="ER494" s="156"/>
      <c r="ES494" s="156"/>
      <c r="ET494" s="156"/>
      <c r="EU494" s="156"/>
      <c r="EV494" s="156"/>
      <c r="EW494" s="156"/>
      <c r="EX494" s="156"/>
      <c r="EY494" s="156"/>
      <c r="EZ494" s="156"/>
      <c r="FA494" s="156"/>
      <c r="FB494" s="156"/>
      <c r="FC494" s="156"/>
      <c r="FD494" s="156"/>
      <c r="FE494" s="156"/>
      <c r="FF494" s="156"/>
      <c r="FG494" s="156"/>
      <c r="FH494" s="156"/>
      <c r="FI494" s="156"/>
      <c r="FJ494" s="156"/>
      <c r="FK494" s="156"/>
      <c r="FL494" s="156"/>
      <c r="FM494" s="156"/>
      <c r="FN494" s="156"/>
      <c r="FO494" s="156"/>
      <c r="FP494" s="156"/>
      <c r="FQ494" s="156"/>
      <c r="FR494" s="156"/>
      <c r="FS494" s="156"/>
      <c r="FT494" s="156"/>
      <c r="FU494" s="156"/>
      <c r="FV494" s="156"/>
      <c r="FW494" s="156"/>
    </row>
    <row r="495" spans="1:179" s="154" customFormat="1" x14ac:dyDescent="0.25">
      <c r="A495" s="34"/>
      <c r="B495" s="1" t="s">
        <v>28</v>
      </c>
      <c r="C495" s="157"/>
      <c r="D495" s="56">
        <v>3.6</v>
      </c>
      <c r="E495" s="35">
        <v>3.6</v>
      </c>
      <c r="F495" s="56"/>
      <c r="G495" s="35"/>
      <c r="H495" s="56"/>
      <c r="I495" s="96"/>
      <c r="J495" s="27"/>
      <c r="K495" s="155"/>
      <c r="L495" s="155"/>
      <c r="M495" s="155"/>
      <c r="N495" s="155"/>
      <c r="O495" s="155"/>
      <c r="P495" s="155"/>
      <c r="Q495" s="155"/>
      <c r="R495" s="155"/>
      <c r="S495" s="155"/>
      <c r="T495" s="155"/>
      <c r="U495" s="155"/>
      <c r="V495" s="156"/>
      <c r="W495" s="156"/>
      <c r="X495" s="156"/>
      <c r="Y495" s="156"/>
      <c r="Z495" s="156"/>
      <c r="AA495" s="156"/>
      <c r="AB495" s="156"/>
      <c r="AC495" s="156"/>
      <c r="AD495" s="156"/>
      <c r="AE495" s="156"/>
      <c r="AF495" s="156"/>
      <c r="AG495" s="156"/>
      <c r="AH495" s="156"/>
      <c r="AI495" s="156"/>
      <c r="AJ495" s="156"/>
      <c r="AK495" s="156"/>
      <c r="AL495" s="156"/>
      <c r="AM495" s="156"/>
      <c r="AN495" s="156"/>
      <c r="AO495" s="156"/>
      <c r="AP495" s="156"/>
      <c r="AQ495" s="156"/>
      <c r="AR495" s="156"/>
      <c r="AS495" s="156"/>
      <c r="AT495" s="156"/>
      <c r="AU495" s="156"/>
      <c r="AV495" s="156"/>
      <c r="AW495" s="156"/>
      <c r="AX495" s="156"/>
      <c r="AY495" s="156"/>
      <c r="AZ495" s="156"/>
      <c r="BA495" s="156"/>
      <c r="BB495" s="156"/>
      <c r="BC495" s="156"/>
      <c r="BD495" s="156"/>
      <c r="BE495" s="156"/>
      <c r="BF495" s="156"/>
      <c r="BG495" s="156"/>
      <c r="BH495" s="156"/>
      <c r="BI495" s="156"/>
      <c r="BJ495" s="156"/>
      <c r="BK495" s="156"/>
      <c r="BL495" s="156"/>
      <c r="BM495" s="156"/>
      <c r="BN495" s="156"/>
      <c r="BO495" s="156"/>
      <c r="BP495" s="156"/>
      <c r="BQ495" s="156"/>
      <c r="BR495" s="156"/>
      <c r="BS495" s="156"/>
      <c r="BT495" s="156"/>
      <c r="BU495" s="156"/>
      <c r="BV495" s="156"/>
      <c r="BW495" s="156"/>
      <c r="BX495" s="156"/>
      <c r="BY495" s="156"/>
      <c r="BZ495" s="156"/>
      <c r="CA495" s="156"/>
      <c r="CB495" s="156"/>
      <c r="CC495" s="156"/>
      <c r="CD495" s="156"/>
      <c r="CE495" s="156"/>
      <c r="CF495" s="156"/>
      <c r="CG495" s="156"/>
      <c r="CH495" s="156"/>
      <c r="CI495" s="156"/>
      <c r="CJ495" s="156"/>
      <c r="CK495" s="156"/>
      <c r="CL495" s="156"/>
      <c r="CM495" s="156"/>
      <c r="CN495" s="156"/>
      <c r="CO495" s="156"/>
      <c r="CP495" s="156"/>
      <c r="CQ495" s="156"/>
      <c r="CR495" s="156"/>
      <c r="CS495" s="156"/>
      <c r="CT495" s="156"/>
      <c r="CU495" s="156"/>
      <c r="CV495" s="156"/>
      <c r="CW495" s="156"/>
      <c r="CX495" s="156"/>
      <c r="CY495" s="156"/>
      <c r="CZ495" s="156"/>
      <c r="DA495" s="156"/>
      <c r="DB495" s="156"/>
      <c r="DC495" s="156"/>
      <c r="DD495" s="156"/>
      <c r="DE495" s="156"/>
      <c r="DF495" s="156"/>
      <c r="DG495" s="156"/>
      <c r="DH495" s="156"/>
      <c r="DI495" s="156"/>
      <c r="DJ495" s="156"/>
      <c r="DK495" s="156"/>
      <c r="DL495" s="156"/>
      <c r="DM495" s="156"/>
      <c r="DN495" s="156"/>
      <c r="DO495" s="156"/>
      <c r="DP495" s="156"/>
      <c r="DQ495" s="156"/>
      <c r="DR495" s="156"/>
      <c r="DS495" s="156"/>
      <c r="DT495" s="156"/>
      <c r="DU495" s="156"/>
      <c r="DV495" s="156"/>
      <c r="DW495" s="156"/>
      <c r="DX495" s="156"/>
      <c r="DY495" s="156"/>
      <c r="DZ495" s="156"/>
      <c r="EA495" s="156"/>
      <c r="EB495" s="156"/>
      <c r="EC495" s="156"/>
      <c r="ED495" s="156"/>
      <c r="EE495" s="156"/>
      <c r="EF495" s="156"/>
      <c r="EG495" s="156"/>
      <c r="EH495" s="156"/>
      <c r="EI495" s="156"/>
      <c r="EJ495" s="156"/>
      <c r="EK495" s="156"/>
      <c r="EL495" s="156"/>
      <c r="EM495" s="156"/>
      <c r="EN495" s="156"/>
      <c r="EO495" s="156"/>
      <c r="EP495" s="156"/>
      <c r="EQ495" s="156"/>
      <c r="ER495" s="156"/>
      <c r="ES495" s="156"/>
      <c r="ET495" s="156"/>
      <c r="EU495" s="156"/>
      <c r="EV495" s="156"/>
      <c r="EW495" s="156"/>
      <c r="EX495" s="156"/>
      <c r="EY495" s="156"/>
      <c r="EZ495" s="156"/>
      <c r="FA495" s="156"/>
      <c r="FB495" s="156"/>
      <c r="FC495" s="156"/>
      <c r="FD495" s="156"/>
      <c r="FE495" s="156"/>
      <c r="FF495" s="156"/>
      <c r="FG495" s="156"/>
      <c r="FH495" s="156"/>
      <c r="FI495" s="156"/>
      <c r="FJ495" s="156"/>
      <c r="FK495" s="156"/>
      <c r="FL495" s="156"/>
      <c r="FM495" s="156"/>
      <c r="FN495" s="156"/>
      <c r="FO495" s="156"/>
      <c r="FP495" s="156"/>
      <c r="FQ495" s="156"/>
      <c r="FR495" s="156"/>
      <c r="FS495" s="156"/>
      <c r="FT495" s="156"/>
      <c r="FU495" s="156"/>
      <c r="FV495" s="156"/>
      <c r="FW495" s="156"/>
    </row>
    <row r="496" spans="1:179" s="154" customFormat="1" x14ac:dyDescent="0.25">
      <c r="A496" s="34"/>
      <c r="B496" s="1" t="s">
        <v>33</v>
      </c>
      <c r="C496" s="157"/>
      <c r="D496" s="56">
        <v>7.2</v>
      </c>
      <c r="E496" s="35">
        <v>7.2</v>
      </c>
      <c r="F496" s="56"/>
      <c r="G496" s="35"/>
      <c r="H496" s="56"/>
      <c r="I496" s="96"/>
      <c r="J496" s="27"/>
      <c r="K496" s="155"/>
      <c r="L496" s="155"/>
      <c r="M496" s="155"/>
      <c r="N496" s="155"/>
      <c r="O496" s="155"/>
      <c r="P496" s="155"/>
      <c r="Q496" s="155"/>
      <c r="R496" s="155"/>
      <c r="S496" s="155"/>
      <c r="T496" s="155"/>
      <c r="U496" s="155"/>
      <c r="V496" s="156"/>
      <c r="W496" s="156"/>
      <c r="X496" s="156"/>
      <c r="Y496" s="156"/>
      <c r="Z496" s="156"/>
      <c r="AA496" s="156"/>
      <c r="AB496" s="156"/>
      <c r="AC496" s="156"/>
      <c r="AD496" s="156"/>
      <c r="AE496" s="156"/>
      <c r="AF496" s="156"/>
      <c r="AG496" s="156"/>
      <c r="AH496" s="156"/>
      <c r="AI496" s="156"/>
      <c r="AJ496" s="156"/>
      <c r="AK496" s="156"/>
      <c r="AL496" s="156"/>
      <c r="AM496" s="156"/>
      <c r="AN496" s="156"/>
      <c r="AO496" s="156"/>
      <c r="AP496" s="156"/>
      <c r="AQ496" s="156"/>
      <c r="AR496" s="156"/>
      <c r="AS496" s="156"/>
      <c r="AT496" s="156"/>
      <c r="AU496" s="156"/>
      <c r="AV496" s="156"/>
      <c r="AW496" s="156"/>
      <c r="AX496" s="156"/>
      <c r="AY496" s="156"/>
      <c r="AZ496" s="156"/>
      <c r="BA496" s="156"/>
      <c r="BB496" s="156"/>
      <c r="BC496" s="156"/>
      <c r="BD496" s="156"/>
      <c r="BE496" s="156"/>
      <c r="BF496" s="156"/>
      <c r="BG496" s="156"/>
      <c r="BH496" s="156"/>
      <c r="BI496" s="156"/>
      <c r="BJ496" s="156"/>
      <c r="BK496" s="156"/>
      <c r="BL496" s="156"/>
      <c r="BM496" s="156"/>
      <c r="BN496" s="156"/>
      <c r="BO496" s="156"/>
      <c r="BP496" s="156"/>
      <c r="BQ496" s="156"/>
      <c r="BR496" s="156"/>
      <c r="BS496" s="156"/>
      <c r="BT496" s="156"/>
      <c r="BU496" s="156"/>
      <c r="BV496" s="156"/>
      <c r="BW496" s="156"/>
      <c r="BX496" s="156"/>
      <c r="BY496" s="156"/>
      <c r="BZ496" s="156"/>
      <c r="CA496" s="156"/>
      <c r="CB496" s="156"/>
      <c r="CC496" s="156"/>
      <c r="CD496" s="156"/>
      <c r="CE496" s="156"/>
      <c r="CF496" s="156"/>
      <c r="CG496" s="156"/>
      <c r="CH496" s="156"/>
      <c r="CI496" s="156"/>
      <c r="CJ496" s="156"/>
      <c r="CK496" s="156"/>
      <c r="CL496" s="156"/>
      <c r="CM496" s="156"/>
      <c r="CN496" s="156"/>
      <c r="CO496" s="156"/>
      <c r="CP496" s="156"/>
      <c r="CQ496" s="156"/>
      <c r="CR496" s="156"/>
      <c r="CS496" s="156"/>
      <c r="CT496" s="156"/>
      <c r="CU496" s="156"/>
      <c r="CV496" s="156"/>
      <c r="CW496" s="156"/>
      <c r="CX496" s="156"/>
      <c r="CY496" s="156"/>
      <c r="CZ496" s="156"/>
      <c r="DA496" s="156"/>
      <c r="DB496" s="156"/>
      <c r="DC496" s="156"/>
      <c r="DD496" s="156"/>
      <c r="DE496" s="156"/>
      <c r="DF496" s="156"/>
      <c r="DG496" s="156"/>
      <c r="DH496" s="156"/>
      <c r="DI496" s="156"/>
      <c r="DJ496" s="156"/>
      <c r="DK496" s="156"/>
      <c r="DL496" s="156"/>
      <c r="DM496" s="156"/>
      <c r="DN496" s="156"/>
      <c r="DO496" s="156"/>
      <c r="DP496" s="156"/>
      <c r="DQ496" s="156"/>
      <c r="DR496" s="156"/>
      <c r="DS496" s="156"/>
      <c r="DT496" s="156"/>
      <c r="DU496" s="156"/>
      <c r="DV496" s="156"/>
      <c r="DW496" s="156"/>
      <c r="DX496" s="156"/>
      <c r="DY496" s="156"/>
      <c r="DZ496" s="156"/>
      <c r="EA496" s="156"/>
      <c r="EB496" s="156"/>
      <c r="EC496" s="156"/>
      <c r="ED496" s="156"/>
      <c r="EE496" s="156"/>
      <c r="EF496" s="156"/>
      <c r="EG496" s="156"/>
      <c r="EH496" s="156"/>
      <c r="EI496" s="156"/>
      <c r="EJ496" s="156"/>
      <c r="EK496" s="156"/>
      <c r="EL496" s="156"/>
      <c r="EM496" s="156"/>
      <c r="EN496" s="156"/>
      <c r="EO496" s="156"/>
      <c r="EP496" s="156"/>
      <c r="EQ496" s="156"/>
      <c r="ER496" s="156"/>
      <c r="ES496" s="156"/>
      <c r="ET496" s="156"/>
      <c r="EU496" s="156"/>
      <c r="EV496" s="156"/>
      <c r="EW496" s="156"/>
      <c r="EX496" s="156"/>
      <c r="EY496" s="156"/>
      <c r="EZ496" s="156"/>
      <c r="FA496" s="156"/>
      <c r="FB496" s="156"/>
      <c r="FC496" s="156"/>
      <c r="FD496" s="156"/>
      <c r="FE496" s="156"/>
      <c r="FF496" s="156"/>
      <c r="FG496" s="156"/>
      <c r="FH496" s="156"/>
      <c r="FI496" s="156"/>
      <c r="FJ496" s="156"/>
      <c r="FK496" s="156"/>
      <c r="FL496" s="156"/>
      <c r="FM496" s="156"/>
      <c r="FN496" s="156"/>
      <c r="FO496" s="156"/>
      <c r="FP496" s="156"/>
      <c r="FQ496" s="156"/>
      <c r="FR496" s="156"/>
      <c r="FS496" s="156"/>
      <c r="FT496" s="156"/>
      <c r="FU496" s="156"/>
      <c r="FV496" s="156"/>
      <c r="FW496" s="156"/>
    </row>
    <row r="497" spans="1:179" s="154" customFormat="1" x14ac:dyDescent="0.25">
      <c r="A497" s="34"/>
      <c r="B497" s="1" t="s">
        <v>80</v>
      </c>
      <c r="C497" s="157"/>
      <c r="D497" s="56">
        <v>0.7</v>
      </c>
      <c r="E497" s="35">
        <v>0.7</v>
      </c>
      <c r="F497" s="56"/>
      <c r="G497" s="35"/>
      <c r="H497" s="56"/>
      <c r="I497" s="96"/>
      <c r="J497" s="27"/>
      <c r="K497" s="155"/>
      <c r="L497" s="155"/>
      <c r="M497" s="155"/>
      <c r="N497" s="155"/>
      <c r="O497" s="155"/>
      <c r="P497" s="155"/>
      <c r="Q497" s="155"/>
      <c r="R497" s="155"/>
      <c r="S497" s="155"/>
      <c r="T497" s="155"/>
      <c r="U497" s="155"/>
      <c r="V497" s="156"/>
      <c r="W497" s="156"/>
      <c r="X497" s="156"/>
      <c r="Y497" s="156"/>
      <c r="Z497" s="156"/>
      <c r="AA497" s="156"/>
      <c r="AB497" s="156"/>
      <c r="AC497" s="156"/>
      <c r="AD497" s="156"/>
      <c r="AE497" s="156"/>
      <c r="AF497" s="156"/>
      <c r="AG497" s="156"/>
      <c r="AH497" s="156"/>
      <c r="AI497" s="156"/>
      <c r="AJ497" s="156"/>
      <c r="AK497" s="156"/>
      <c r="AL497" s="156"/>
      <c r="AM497" s="156"/>
      <c r="AN497" s="156"/>
      <c r="AO497" s="156"/>
      <c r="AP497" s="156"/>
      <c r="AQ497" s="156"/>
      <c r="AR497" s="156"/>
      <c r="AS497" s="156"/>
      <c r="AT497" s="156"/>
      <c r="AU497" s="156"/>
      <c r="AV497" s="156"/>
      <c r="AW497" s="156"/>
      <c r="AX497" s="156"/>
      <c r="AY497" s="156"/>
      <c r="AZ497" s="156"/>
      <c r="BA497" s="156"/>
      <c r="BB497" s="156"/>
      <c r="BC497" s="156"/>
      <c r="BD497" s="156"/>
      <c r="BE497" s="156"/>
      <c r="BF497" s="156"/>
      <c r="BG497" s="156"/>
      <c r="BH497" s="156"/>
      <c r="BI497" s="156"/>
      <c r="BJ497" s="156"/>
      <c r="BK497" s="156"/>
      <c r="BL497" s="156"/>
      <c r="BM497" s="156"/>
      <c r="BN497" s="156"/>
      <c r="BO497" s="156"/>
      <c r="BP497" s="156"/>
      <c r="BQ497" s="156"/>
      <c r="BR497" s="156"/>
      <c r="BS497" s="156"/>
      <c r="BT497" s="156"/>
      <c r="BU497" s="156"/>
      <c r="BV497" s="156"/>
      <c r="BW497" s="156"/>
      <c r="BX497" s="156"/>
      <c r="BY497" s="156"/>
      <c r="BZ497" s="156"/>
      <c r="CA497" s="156"/>
      <c r="CB497" s="156"/>
      <c r="CC497" s="156"/>
      <c r="CD497" s="156"/>
      <c r="CE497" s="156"/>
      <c r="CF497" s="156"/>
      <c r="CG497" s="156"/>
      <c r="CH497" s="156"/>
      <c r="CI497" s="156"/>
      <c r="CJ497" s="156"/>
      <c r="CK497" s="156"/>
      <c r="CL497" s="156"/>
      <c r="CM497" s="156"/>
      <c r="CN497" s="156"/>
      <c r="CO497" s="156"/>
      <c r="CP497" s="156"/>
      <c r="CQ497" s="156"/>
      <c r="CR497" s="156"/>
      <c r="CS497" s="156"/>
      <c r="CT497" s="156"/>
      <c r="CU497" s="156"/>
      <c r="CV497" s="156"/>
      <c r="CW497" s="156"/>
      <c r="CX497" s="156"/>
      <c r="CY497" s="156"/>
      <c r="CZ497" s="156"/>
      <c r="DA497" s="156"/>
      <c r="DB497" s="156"/>
      <c r="DC497" s="156"/>
      <c r="DD497" s="156"/>
      <c r="DE497" s="156"/>
      <c r="DF497" s="156"/>
      <c r="DG497" s="156"/>
      <c r="DH497" s="156"/>
      <c r="DI497" s="156"/>
      <c r="DJ497" s="156"/>
      <c r="DK497" s="156"/>
      <c r="DL497" s="156"/>
      <c r="DM497" s="156"/>
      <c r="DN497" s="156"/>
      <c r="DO497" s="156"/>
      <c r="DP497" s="156"/>
      <c r="DQ497" s="156"/>
      <c r="DR497" s="156"/>
      <c r="DS497" s="156"/>
      <c r="DT497" s="156"/>
      <c r="DU497" s="156"/>
      <c r="DV497" s="156"/>
      <c r="DW497" s="156"/>
      <c r="DX497" s="156"/>
      <c r="DY497" s="156"/>
      <c r="DZ497" s="156"/>
      <c r="EA497" s="156"/>
      <c r="EB497" s="156"/>
      <c r="EC497" s="156"/>
      <c r="ED497" s="156"/>
      <c r="EE497" s="156"/>
      <c r="EF497" s="156"/>
      <c r="EG497" s="156"/>
      <c r="EH497" s="156"/>
      <c r="EI497" s="156"/>
      <c r="EJ497" s="156"/>
      <c r="EK497" s="156"/>
      <c r="EL497" s="156"/>
      <c r="EM497" s="156"/>
      <c r="EN497" s="156"/>
      <c r="EO497" s="156"/>
      <c r="EP497" s="156"/>
      <c r="EQ497" s="156"/>
      <c r="ER497" s="156"/>
      <c r="ES497" s="156"/>
      <c r="ET497" s="156"/>
      <c r="EU497" s="156"/>
      <c r="EV497" s="156"/>
      <c r="EW497" s="156"/>
      <c r="EX497" s="156"/>
      <c r="EY497" s="156"/>
      <c r="EZ497" s="156"/>
      <c r="FA497" s="156"/>
      <c r="FB497" s="156"/>
      <c r="FC497" s="156"/>
      <c r="FD497" s="156"/>
      <c r="FE497" s="156"/>
      <c r="FF497" s="156"/>
      <c r="FG497" s="156"/>
      <c r="FH497" s="156"/>
      <c r="FI497" s="156"/>
      <c r="FJ497" s="156"/>
      <c r="FK497" s="156"/>
      <c r="FL497" s="156"/>
      <c r="FM497" s="156"/>
      <c r="FN497" s="156"/>
      <c r="FO497" s="156"/>
      <c r="FP497" s="156"/>
      <c r="FQ497" s="156"/>
      <c r="FR497" s="156"/>
      <c r="FS497" s="156"/>
      <c r="FT497" s="156"/>
      <c r="FU497" s="156"/>
      <c r="FV497" s="156"/>
      <c r="FW497" s="156"/>
    </row>
    <row r="498" spans="1:179" s="154" customFormat="1" x14ac:dyDescent="0.25">
      <c r="A498" s="34"/>
      <c r="B498" s="1" t="s">
        <v>61</v>
      </c>
      <c r="C498" s="157"/>
      <c r="D498" s="56"/>
      <c r="E498" s="35">
        <v>49</v>
      </c>
      <c r="F498" s="56"/>
      <c r="G498" s="35"/>
      <c r="H498" s="56"/>
      <c r="I498" s="96"/>
      <c r="J498" s="27"/>
      <c r="K498" s="155"/>
      <c r="L498" s="155"/>
      <c r="M498" s="155"/>
      <c r="N498" s="155"/>
      <c r="O498" s="155"/>
      <c r="P498" s="155"/>
      <c r="Q498" s="155"/>
      <c r="R498" s="155"/>
      <c r="S498" s="155"/>
      <c r="T498" s="155"/>
      <c r="U498" s="155"/>
      <c r="V498" s="156"/>
      <c r="W498" s="156"/>
      <c r="X498" s="156"/>
      <c r="Y498" s="156"/>
      <c r="Z498" s="156"/>
      <c r="AA498" s="156"/>
      <c r="AB498" s="156"/>
      <c r="AC498" s="156"/>
      <c r="AD498" s="156"/>
      <c r="AE498" s="156"/>
      <c r="AF498" s="156"/>
      <c r="AG498" s="156"/>
      <c r="AH498" s="156"/>
      <c r="AI498" s="156"/>
      <c r="AJ498" s="156"/>
      <c r="AK498" s="156"/>
      <c r="AL498" s="156"/>
      <c r="AM498" s="156"/>
      <c r="AN498" s="156"/>
      <c r="AO498" s="156"/>
      <c r="AP498" s="156"/>
      <c r="AQ498" s="156"/>
      <c r="AR498" s="156"/>
      <c r="AS498" s="156"/>
      <c r="AT498" s="156"/>
      <c r="AU498" s="156"/>
      <c r="AV498" s="156"/>
      <c r="AW498" s="156"/>
      <c r="AX498" s="156"/>
      <c r="AY498" s="156"/>
      <c r="AZ498" s="156"/>
      <c r="BA498" s="156"/>
      <c r="BB498" s="156"/>
      <c r="BC498" s="156"/>
      <c r="BD498" s="156"/>
      <c r="BE498" s="156"/>
      <c r="BF498" s="156"/>
      <c r="BG498" s="156"/>
      <c r="BH498" s="156"/>
      <c r="BI498" s="156"/>
      <c r="BJ498" s="156"/>
      <c r="BK498" s="156"/>
      <c r="BL498" s="156"/>
      <c r="BM498" s="156"/>
      <c r="BN498" s="156"/>
      <c r="BO498" s="156"/>
      <c r="BP498" s="156"/>
      <c r="BQ498" s="156"/>
      <c r="BR498" s="156"/>
      <c r="BS498" s="156"/>
      <c r="BT498" s="156"/>
      <c r="BU498" s="156"/>
      <c r="BV498" s="156"/>
      <c r="BW498" s="156"/>
      <c r="BX498" s="156"/>
      <c r="BY498" s="156"/>
      <c r="BZ498" s="156"/>
      <c r="CA498" s="156"/>
      <c r="CB498" s="156"/>
      <c r="CC498" s="156"/>
      <c r="CD498" s="156"/>
      <c r="CE498" s="156"/>
      <c r="CF498" s="156"/>
      <c r="CG498" s="156"/>
      <c r="CH498" s="156"/>
      <c r="CI498" s="156"/>
      <c r="CJ498" s="156"/>
      <c r="CK498" s="156"/>
      <c r="CL498" s="156"/>
      <c r="CM498" s="156"/>
      <c r="CN498" s="156"/>
      <c r="CO498" s="156"/>
      <c r="CP498" s="156"/>
      <c r="CQ498" s="156"/>
      <c r="CR498" s="156"/>
      <c r="CS498" s="156"/>
      <c r="CT498" s="156"/>
      <c r="CU498" s="156"/>
      <c r="CV498" s="156"/>
      <c r="CW498" s="156"/>
      <c r="CX498" s="156"/>
      <c r="CY498" s="156"/>
      <c r="CZ498" s="156"/>
      <c r="DA498" s="156"/>
      <c r="DB498" s="156"/>
      <c r="DC498" s="156"/>
      <c r="DD498" s="156"/>
      <c r="DE498" s="156"/>
      <c r="DF498" s="156"/>
      <c r="DG498" s="156"/>
      <c r="DH498" s="156"/>
      <c r="DI498" s="156"/>
      <c r="DJ498" s="156"/>
      <c r="DK498" s="156"/>
      <c r="DL498" s="156"/>
      <c r="DM498" s="156"/>
      <c r="DN498" s="156"/>
      <c r="DO498" s="156"/>
      <c r="DP498" s="156"/>
      <c r="DQ498" s="156"/>
      <c r="DR498" s="156"/>
      <c r="DS498" s="156"/>
      <c r="DT498" s="156"/>
      <c r="DU498" s="156"/>
      <c r="DV498" s="156"/>
      <c r="DW498" s="156"/>
      <c r="DX498" s="156"/>
      <c r="DY498" s="156"/>
      <c r="DZ498" s="156"/>
      <c r="EA498" s="156"/>
      <c r="EB498" s="156"/>
      <c r="EC498" s="156"/>
      <c r="ED498" s="156"/>
      <c r="EE498" s="156"/>
      <c r="EF498" s="156"/>
      <c r="EG498" s="156"/>
      <c r="EH498" s="156"/>
      <c r="EI498" s="156"/>
      <c r="EJ498" s="156"/>
      <c r="EK498" s="156"/>
      <c r="EL498" s="156"/>
      <c r="EM498" s="156"/>
      <c r="EN498" s="156"/>
      <c r="EO498" s="156"/>
      <c r="EP498" s="156"/>
      <c r="EQ498" s="156"/>
      <c r="ER498" s="156"/>
      <c r="ES498" s="156"/>
      <c r="ET498" s="156"/>
      <c r="EU498" s="156"/>
      <c r="EV498" s="156"/>
      <c r="EW498" s="156"/>
      <c r="EX498" s="156"/>
      <c r="EY498" s="156"/>
      <c r="EZ498" s="156"/>
      <c r="FA498" s="156"/>
      <c r="FB498" s="156"/>
      <c r="FC498" s="156"/>
      <c r="FD498" s="156"/>
      <c r="FE498" s="156"/>
      <c r="FF498" s="156"/>
      <c r="FG498" s="156"/>
      <c r="FH498" s="156"/>
      <c r="FI498" s="156"/>
      <c r="FJ498" s="156"/>
      <c r="FK498" s="156"/>
      <c r="FL498" s="156"/>
      <c r="FM498" s="156"/>
      <c r="FN498" s="156"/>
      <c r="FO498" s="156"/>
      <c r="FP498" s="156"/>
      <c r="FQ498" s="156"/>
      <c r="FR498" s="156"/>
      <c r="FS498" s="156"/>
      <c r="FT498" s="156"/>
      <c r="FU498" s="156"/>
      <c r="FV498" s="156"/>
      <c r="FW498" s="156"/>
    </row>
    <row r="499" spans="1:179" s="154" customFormat="1" x14ac:dyDescent="0.25">
      <c r="A499" s="34"/>
      <c r="B499" s="1" t="s">
        <v>55</v>
      </c>
      <c r="C499" s="157"/>
      <c r="D499" s="56">
        <v>0.8</v>
      </c>
      <c r="E499" s="35">
        <v>0.8</v>
      </c>
      <c r="F499" s="56"/>
      <c r="G499" s="35"/>
      <c r="H499" s="56"/>
      <c r="I499" s="96"/>
      <c r="J499" s="27"/>
      <c r="K499" s="155"/>
      <c r="L499" s="155"/>
      <c r="M499" s="155"/>
      <c r="N499" s="155"/>
      <c r="O499" s="155"/>
      <c r="P499" s="155"/>
      <c r="Q499" s="155"/>
      <c r="R499" s="155"/>
      <c r="S499" s="155"/>
      <c r="T499" s="155"/>
      <c r="U499" s="155"/>
      <c r="V499" s="156"/>
      <c r="W499" s="156"/>
      <c r="X499" s="156"/>
      <c r="Y499" s="156"/>
      <c r="Z499" s="156"/>
      <c r="AA499" s="156"/>
      <c r="AB499" s="156"/>
      <c r="AC499" s="156"/>
      <c r="AD499" s="156"/>
      <c r="AE499" s="156"/>
      <c r="AF499" s="156"/>
      <c r="AG499" s="156"/>
      <c r="AH499" s="156"/>
      <c r="AI499" s="156"/>
      <c r="AJ499" s="156"/>
      <c r="AK499" s="156"/>
      <c r="AL499" s="156"/>
      <c r="AM499" s="156"/>
      <c r="AN499" s="156"/>
      <c r="AO499" s="156"/>
      <c r="AP499" s="156"/>
      <c r="AQ499" s="156"/>
      <c r="AR499" s="156"/>
      <c r="AS499" s="156"/>
      <c r="AT499" s="156"/>
      <c r="AU499" s="156"/>
      <c r="AV499" s="156"/>
      <c r="AW499" s="156"/>
      <c r="AX499" s="156"/>
      <c r="AY499" s="156"/>
      <c r="AZ499" s="156"/>
      <c r="BA499" s="156"/>
      <c r="BB499" s="156"/>
      <c r="BC499" s="156"/>
      <c r="BD499" s="156"/>
      <c r="BE499" s="156"/>
      <c r="BF499" s="156"/>
      <c r="BG499" s="156"/>
      <c r="BH499" s="156"/>
      <c r="BI499" s="156"/>
      <c r="BJ499" s="156"/>
      <c r="BK499" s="156"/>
      <c r="BL499" s="156"/>
      <c r="BM499" s="156"/>
      <c r="BN499" s="156"/>
      <c r="BO499" s="156"/>
      <c r="BP499" s="156"/>
      <c r="BQ499" s="156"/>
      <c r="BR499" s="156"/>
      <c r="BS499" s="156"/>
      <c r="BT499" s="156"/>
      <c r="BU499" s="156"/>
      <c r="BV499" s="156"/>
      <c r="BW499" s="156"/>
      <c r="BX499" s="156"/>
      <c r="BY499" s="156"/>
      <c r="BZ499" s="156"/>
      <c r="CA499" s="156"/>
      <c r="CB499" s="156"/>
      <c r="CC499" s="156"/>
      <c r="CD499" s="156"/>
      <c r="CE499" s="156"/>
      <c r="CF499" s="156"/>
      <c r="CG499" s="156"/>
      <c r="CH499" s="156"/>
      <c r="CI499" s="156"/>
      <c r="CJ499" s="156"/>
      <c r="CK499" s="156"/>
      <c r="CL499" s="156"/>
      <c r="CM499" s="156"/>
      <c r="CN499" s="156"/>
      <c r="CO499" s="156"/>
      <c r="CP499" s="156"/>
      <c r="CQ499" s="156"/>
      <c r="CR499" s="156"/>
      <c r="CS499" s="156"/>
      <c r="CT499" s="156"/>
      <c r="CU499" s="156"/>
      <c r="CV499" s="156"/>
      <c r="CW499" s="156"/>
      <c r="CX499" s="156"/>
      <c r="CY499" s="156"/>
      <c r="CZ499" s="156"/>
      <c r="DA499" s="156"/>
      <c r="DB499" s="156"/>
      <c r="DC499" s="156"/>
      <c r="DD499" s="156"/>
      <c r="DE499" s="156"/>
      <c r="DF499" s="156"/>
      <c r="DG499" s="156"/>
      <c r="DH499" s="156"/>
      <c r="DI499" s="156"/>
      <c r="DJ499" s="156"/>
      <c r="DK499" s="156"/>
      <c r="DL499" s="156"/>
      <c r="DM499" s="156"/>
      <c r="DN499" s="156"/>
      <c r="DO499" s="156"/>
      <c r="DP499" s="156"/>
      <c r="DQ499" s="156"/>
      <c r="DR499" s="156"/>
      <c r="DS499" s="156"/>
      <c r="DT499" s="156"/>
      <c r="DU499" s="156"/>
      <c r="DV499" s="156"/>
      <c r="DW499" s="156"/>
      <c r="DX499" s="156"/>
      <c r="DY499" s="156"/>
      <c r="DZ499" s="156"/>
      <c r="EA499" s="156"/>
      <c r="EB499" s="156"/>
      <c r="EC499" s="156"/>
      <c r="ED499" s="156"/>
      <c r="EE499" s="156"/>
      <c r="EF499" s="156"/>
      <c r="EG499" s="156"/>
      <c r="EH499" s="156"/>
      <c r="EI499" s="156"/>
      <c r="EJ499" s="156"/>
      <c r="EK499" s="156"/>
      <c r="EL499" s="156"/>
      <c r="EM499" s="156"/>
      <c r="EN499" s="156"/>
      <c r="EO499" s="156"/>
      <c r="EP499" s="156"/>
      <c r="EQ499" s="156"/>
      <c r="ER499" s="156"/>
      <c r="ES499" s="156"/>
      <c r="ET499" s="156"/>
      <c r="EU499" s="156"/>
      <c r="EV499" s="156"/>
      <c r="EW499" s="156"/>
      <c r="EX499" s="156"/>
      <c r="EY499" s="156"/>
      <c r="EZ499" s="156"/>
      <c r="FA499" s="156"/>
      <c r="FB499" s="156"/>
      <c r="FC499" s="156"/>
      <c r="FD499" s="156"/>
      <c r="FE499" s="156"/>
      <c r="FF499" s="156"/>
      <c r="FG499" s="156"/>
      <c r="FH499" s="156"/>
      <c r="FI499" s="156"/>
      <c r="FJ499" s="156"/>
      <c r="FK499" s="156"/>
      <c r="FL499" s="156"/>
      <c r="FM499" s="156"/>
      <c r="FN499" s="156"/>
      <c r="FO499" s="156"/>
      <c r="FP499" s="156"/>
      <c r="FQ499" s="156"/>
      <c r="FR499" s="156"/>
      <c r="FS499" s="156"/>
      <c r="FT499" s="156"/>
      <c r="FU499" s="156"/>
      <c r="FV499" s="156"/>
      <c r="FW499" s="156"/>
    </row>
    <row r="500" spans="1:179" x14ac:dyDescent="0.25">
      <c r="A500" s="43" t="s">
        <v>165</v>
      </c>
      <c r="B500" s="5"/>
      <c r="C500" s="44">
        <v>100</v>
      </c>
      <c r="D500" s="118"/>
      <c r="E500" s="44"/>
      <c r="F500" s="48">
        <v>3</v>
      </c>
      <c r="G500" s="48">
        <v>2.5</v>
      </c>
      <c r="H500" s="48">
        <v>4.2</v>
      </c>
      <c r="I500" s="48">
        <v>55.6</v>
      </c>
      <c r="J500" s="27" t="s">
        <v>83</v>
      </c>
    </row>
    <row r="501" spans="1:179" x14ac:dyDescent="0.25">
      <c r="A501" s="43"/>
      <c r="B501" s="5" t="s">
        <v>167</v>
      </c>
      <c r="C501" s="44"/>
      <c r="D501" s="118">
        <v>103.64</v>
      </c>
      <c r="E501" s="44">
        <v>100</v>
      </c>
      <c r="F501" s="48"/>
      <c r="G501" s="9"/>
      <c r="H501" s="48"/>
      <c r="I501" s="9"/>
      <c r="J501" s="27"/>
    </row>
    <row r="502" spans="1:179" s="154" customFormat="1" ht="30" x14ac:dyDescent="0.25">
      <c r="A502" s="34" t="s">
        <v>232</v>
      </c>
      <c r="B502" s="1"/>
      <c r="C502" s="157" t="s">
        <v>350</v>
      </c>
      <c r="D502" s="56"/>
      <c r="E502" s="35"/>
      <c r="F502" s="3">
        <v>5.5</v>
      </c>
      <c r="G502" s="38">
        <v>7.5</v>
      </c>
      <c r="H502" s="3">
        <v>24</v>
      </c>
      <c r="I502" s="38">
        <v>185</v>
      </c>
      <c r="J502" s="27" t="s">
        <v>234</v>
      </c>
      <c r="K502" s="155"/>
      <c r="L502" s="155"/>
      <c r="M502" s="155"/>
      <c r="N502" s="155"/>
      <c r="O502" s="155"/>
      <c r="P502" s="155"/>
      <c r="Q502" s="155"/>
      <c r="R502" s="155"/>
      <c r="S502" s="155"/>
      <c r="T502" s="155"/>
      <c r="U502" s="155"/>
      <c r="V502" s="156"/>
      <c r="W502" s="156"/>
      <c r="X502" s="156"/>
      <c r="Y502" s="156"/>
      <c r="Z502" s="156"/>
      <c r="AA502" s="156"/>
      <c r="AB502" s="156"/>
      <c r="AC502" s="156"/>
      <c r="AD502" s="156"/>
      <c r="AE502" s="156"/>
      <c r="AF502" s="156"/>
      <c r="AG502" s="156"/>
      <c r="AH502" s="156"/>
      <c r="AI502" s="156"/>
      <c r="AJ502" s="156"/>
      <c r="AK502" s="156"/>
      <c r="AL502" s="156"/>
      <c r="AM502" s="156"/>
      <c r="AN502" s="156"/>
      <c r="AO502" s="156"/>
      <c r="AP502" s="156"/>
      <c r="AQ502" s="156"/>
      <c r="AR502" s="156"/>
      <c r="AS502" s="156"/>
      <c r="AT502" s="156"/>
      <c r="AU502" s="156"/>
      <c r="AV502" s="156"/>
      <c r="AW502" s="156"/>
      <c r="AX502" s="156"/>
      <c r="AY502" s="156"/>
      <c r="AZ502" s="156"/>
      <c r="BA502" s="156"/>
      <c r="BB502" s="156"/>
      <c r="BC502" s="156"/>
      <c r="BD502" s="156"/>
      <c r="BE502" s="156"/>
      <c r="BF502" s="156"/>
      <c r="BG502" s="156"/>
      <c r="BH502" s="156"/>
      <c r="BI502" s="156"/>
      <c r="BJ502" s="156"/>
      <c r="BK502" s="156"/>
      <c r="BL502" s="156"/>
      <c r="BM502" s="156"/>
      <c r="BN502" s="156"/>
      <c r="BO502" s="156"/>
      <c r="BP502" s="156"/>
      <c r="BQ502" s="156"/>
      <c r="BR502" s="156"/>
      <c r="BS502" s="156"/>
      <c r="BT502" s="156"/>
      <c r="BU502" s="156"/>
      <c r="BV502" s="156"/>
      <c r="BW502" s="156"/>
      <c r="BX502" s="156"/>
      <c r="BY502" s="156"/>
      <c r="BZ502" s="156"/>
      <c r="CA502" s="156"/>
      <c r="CB502" s="156"/>
      <c r="CC502" s="156"/>
      <c r="CD502" s="156"/>
      <c r="CE502" s="156"/>
      <c r="CF502" s="156"/>
      <c r="CG502" s="156"/>
      <c r="CH502" s="156"/>
      <c r="CI502" s="156"/>
      <c r="CJ502" s="156"/>
      <c r="CK502" s="156"/>
      <c r="CL502" s="156"/>
      <c r="CM502" s="156"/>
      <c r="CN502" s="156"/>
      <c r="CO502" s="156"/>
      <c r="CP502" s="156"/>
      <c r="CQ502" s="156"/>
      <c r="CR502" s="156"/>
      <c r="CS502" s="156"/>
      <c r="CT502" s="156"/>
      <c r="CU502" s="156"/>
      <c r="CV502" s="156"/>
      <c r="CW502" s="156"/>
      <c r="CX502" s="156"/>
      <c r="CY502" s="156"/>
      <c r="CZ502" s="156"/>
      <c r="DA502" s="156"/>
      <c r="DB502" s="156"/>
      <c r="DC502" s="156"/>
      <c r="DD502" s="156"/>
      <c r="DE502" s="156"/>
      <c r="DF502" s="156"/>
      <c r="DG502" s="156"/>
      <c r="DH502" s="156"/>
      <c r="DI502" s="156"/>
      <c r="DJ502" s="156"/>
      <c r="DK502" s="156"/>
      <c r="DL502" s="156"/>
      <c r="DM502" s="156"/>
      <c r="DN502" s="156"/>
      <c r="DO502" s="156"/>
      <c r="DP502" s="156"/>
      <c r="DQ502" s="156"/>
      <c r="DR502" s="156"/>
      <c r="DS502" s="156"/>
      <c r="DT502" s="156"/>
      <c r="DU502" s="156"/>
      <c r="DV502" s="156"/>
      <c r="DW502" s="156"/>
      <c r="DX502" s="156"/>
      <c r="DY502" s="156"/>
      <c r="DZ502" s="156"/>
      <c r="EA502" s="156"/>
      <c r="EB502" s="156"/>
      <c r="EC502" s="156"/>
      <c r="ED502" s="156"/>
      <c r="EE502" s="156"/>
      <c r="EF502" s="156"/>
      <c r="EG502" s="156"/>
      <c r="EH502" s="156"/>
      <c r="EI502" s="156"/>
      <c r="EJ502" s="156"/>
      <c r="EK502" s="156"/>
      <c r="EL502" s="156"/>
      <c r="EM502" s="156"/>
      <c r="EN502" s="156"/>
      <c r="EO502" s="156"/>
      <c r="EP502" s="156"/>
      <c r="EQ502" s="156"/>
      <c r="ER502" s="156"/>
      <c r="ES502" s="156"/>
      <c r="ET502" s="156"/>
      <c r="EU502" s="156"/>
      <c r="EV502" s="156"/>
      <c r="EW502" s="156"/>
      <c r="EX502" s="156"/>
      <c r="EY502" s="156"/>
      <c r="EZ502" s="156"/>
      <c r="FA502" s="156"/>
      <c r="FB502" s="156"/>
      <c r="FC502" s="156"/>
      <c r="FD502" s="156"/>
      <c r="FE502" s="156"/>
      <c r="FF502" s="156"/>
      <c r="FG502" s="156"/>
      <c r="FH502" s="156"/>
      <c r="FI502" s="156"/>
      <c r="FJ502" s="156"/>
      <c r="FK502" s="156"/>
      <c r="FL502" s="156"/>
      <c r="FM502" s="156"/>
      <c r="FN502" s="156"/>
      <c r="FO502" s="156"/>
      <c r="FP502" s="156"/>
      <c r="FQ502" s="156"/>
      <c r="FR502" s="156"/>
      <c r="FS502" s="156"/>
      <c r="FT502" s="156"/>
      <c r="FU502" s="156"/>
      <c r="FV502" s="156"/>
      <c r="FW502" s="156"/>
    </row>
    <row r="503" spans="1:179" s="40" customFormat="1" x14ac:dyDescent="0.25">
      <c r="A503" s="34"/>
      <c r="B503" s="1" t="s">
        <v>59</v>
      </c>
      <c r="C503" s="157"/>
      <c r="D503" s="56">
        <v>36.4</v>
      </c>
      <c r="E503" s="35">
        <v>36.4</v>
      </c>
      <c r="F503" s="56"/>
      <c r="G503" s="35"/>
      <c r="H503" s="56"/>
      <c r="I503" s="96"/>
      <c r="J503" s="27"/>
      <c r="K503" s="91"/>
      <c r="L503" s="91"/>
      <c r="M503" s="91"/>
      <c r="N503" s="91"/>
      <c r="O503" s="91"/>
      <c r="P503" s="91"/>
      <c r="Q503" s="91"/>
      <c r="R503" s="91"/>
      <c r="S503" s="91"/>
      <c r="T503" s="91"/>
      <c r="U503" s="91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/>
      <c r="CL503" s="6"/>
      <c r="CM503" s="6"/>
      <c r="CN503" s="6"/>
      <c r="CO503" s="6"/>
      <c r="CP503" s="6"/>
      <c r="CQ503" s="6"/>
      <c r="CR503" s="6"/>
      <c r="CS503" s="6"/>
      <c r="CT503" s="6"/>
      <c r="CU503" s="6"/>
      <c r="CV503" s="6"/>
      <c r="CW503" s="6"/>
      <c r="CX503" s="6"/>
      <c r="CY503" s="6"/>
      <c r="CZ503" s="6"/>
      <c r="DA503" s="6"/>
      <c r="DB503" s="6"/>
      <c r="DC503" s="6"/>
      <c r="DD503" s="6"/>
      <c r="DE503" s="6"/>
      <c r="DF503" s="6"/>
      <c r="DG503" s="6"/>
      <c r="DH503" s="6"/>
      <c r="DI503" s="6"/>
      <c r="DJ503" s="6"/>
      <c r="DK503" s="6"/>
      <c r="DL503" s="6"/>
      <c r="DM503" s="6"/>
      <c r="DN503" s="6"/>
      <c r="DO503" s="6"/>
      <c r="DP503" s="6"/>
      <c r="DQ503" s="6"/>
      <c r="DR503" s="6"/>
      <c r="DS503" s="6"/>
      <c r="DT503" s="6"/>
      <c r="DU503" s="6"/>
    </row>
    <row r="504" spans="1:179" x14ac:dyDescent="0.25">
      <c r="A504" s="34"/>
      <c r="B504" s="1" t="s">
        <v>25</v>
      </c>
      <c r="C504" s="157"/>
      <c r="D504" s="56">
        <v>44.7</v>
      </c>
      <c r="E504" s="35">
        <v>44.7</v>
      </c>
      <c r="F504" s="56"/>
      <c r="G504" s="35"/>
      <c r="H504" s="56"/>
      <c r="I504" s="96"/>
      <c r="J504" s="27"/>
    </row>
    <row r="505" spans="1:179" x14ac:dyDescent="0.25">
      <c r="A505" s="34"/>
      <c r="B505" s="1" t="s">
        <v>70</v>
      </c>
      <c r="C505" s="157"/>
      <c r="D505" s="56">
        <v>21</v>
      </c>
      <c r="E505" s="35">
        <v>21</v>
      </c>
      <c r="F505" s="56"/>
      <c r="G505" s="35"/>
      <c r="H505" s="56"/>
      <c r="I505" s="96"/>
      <c r="J505" s="27"/>
    </row>
    <row r="506" spans="1:179" x14ac:dyDescent="0.25">
      <c r="A506" s="34"/>
      <c r="B506" s="1" t="s">
        <v>52</v>
      </c>
      <c r="C506" s="157"/>
      <c r="D506" s="56">
        <v>13.3</v>
      </c>
      <c r="E506" s="35">
        <v>10</v>
      </c>
      <c r="F506" s="56"/>
      <c r="G506" s="35"/>
      <c r="H506" s="56"/>
      <c r="I506" s="96"/>
      <c r="J506" s="27"/>
      <c r="K506" s="91"/>
      <c r="L506" s="91"/>
      <c r="M506" s="91"/>
      <c r="N506" s="91"/>
    </row>
    <row r="507" spans="1:179" x14ac:dyDescent="0.25">
      <c r="A507" s="34"/>
      <c r="B507" s="1" t="s">
        <v>53</v>
      </c>
      <c r="C507" s="157"/>
      <c r="D507" s="56">
        <v>6</v>
      </c>
      <c r="E507" s="35">
        <v>5</v>
      </c>
      <c r="F507" s="56"/>
      <c r="G507" s="35"/>
      <c r="H507" s="56"/>
      <c r="I507" s="96"/>
      <c r="J507" s="27"/>
      <c r="K507" s="91"/>
      <c r="L507" s="91"/>
      <c r="M507" s="91"/>
      <c r="N507" s="91"/>
    </row>
    <row r="508" spans="1:179" x14ac:dyDescent="0.25">
      <c r="A508" s="34"/>
      <c r="B508" s="1" t="s">
        <v>55</v>
      </c>
      <c r="C508" s="157"/>
      <c r="D508" s="56">
        <v>4.9000000000000004</v>
      </c>
      <c r="E508" s="35">
        <v>4.9000000000000004</v>
      </c>
      <c r="F508" s="56"/>
      <c r="G508" s="35"/>
      <c r="H508" s="56"/>
      <c r="I508" s="96"/>
      <c r="J508" s="27"/>
      <c r="K508" s="91"/>
      <c r="L508" s="91"/>
      <c r="M508" s="91"/>
      <c r="N508" s="91"/>
    </row>
    <row r="509" spans="1:179" x14ac:dyDescent="0.25">
      <c r="A509" s="34"/>
      <c r="B509" s="1" t="s">
        <v>66</v>
      </c>
      <c r="C509" s="157"/>
      <c r="D509" s="56">
        <v>0.4</v>
      </c>
      <c r="E509" s="35">
        <v>0.4</v>
      </c>
      <c r="F509" s="56"/>
      <c r="G509" s="35"/>
      <c r="H509" s="56"/>
      <c r="I509" s="96"/>
      <c r="J509" s="27"/>
      <c r="K509" s="91"/>
      <c r="L509" s="91"/>
      <c r="M509" s="91"/>
      <c r="N509" s="91"/>
    </row>
    <row r="510" spans="1:179" s="40" customFormat="1" x14ac:dyDescent="0.25">
      <c r="A510" s="34" t="s">
        <v>89</v>
      </c>
      <c r="B510" s="1"/>
      <c r="C510" s="35">
        <v>150</v>
      </c>
      <c r="D510" s="121"/>
      <c r="E510" s="35"/>
      <c r="F510" s="36">
        <v>0.5</v>
      </c>
      <c r="G510" s="38">
        <v>2.5000000000000001E-2</v>
      </c>
      <c r="H510" s="3">
        <v>12.5</v>
      </c>
      <c r="I510" s="38">
        <v>52.1</v>
      </c>
      <c r="J510" s="27" t="s">
        <v>90</v>
      </c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</row>
    <row r="511" spans="1:179" s="40" customFormat="1" x14ac:dyDescent="0.25">
      <c r="A511" s="34"/>
      <c r="B511" s="1" t="s">
        <v>91</v>
      </c>
      <c r="C511" s="51"/>
      <c r="D511" s="121">
        <v>12.75</v>
      </c>
      <c r="E511" s="35">
        <v>12.5</v>
      </c>
      <c r="F511" s="36"/>
      <c r="G511" s="38"/>
      <c r="H511" s="3"/>
      <c r="I511" s="38"/>
      <c r="J511" s="27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6"/>
      <c r="DR511" s="6"/>
      <c r="DS511" s="6"/>
      <c r="DT511" s="6"/>
      <c r="DU511" s="6"/>
    </row>
    <row r="512" spans="1:179" s="40" customFormat="1" x14ac:dyDescent="0.25">
      <c r="A512" s="34"/>
      <c r="B512" s="1" t="s">
        <v>74</v>
      </c>
      <c r="C512" s="51"/>
      <c r="D512" s="121">
        <v>4</v>
      </c>
      <c r="E512" s="35">
        <v>4</v>
      </c>
      <c r="F512" s="36"/>
      <c r="G512" s="38"/>
      <c r="H512" s="3"/>
      <c r="I512" s="38"/>
      <c r="J512" s="27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/>
      <c r="CH512" s="6"/>
      <c r="CI512" s="6"/>
      <c r="CJ512" s="6"/>
      <c r="CK512" s="6"/>
      <c r="CL512" s="6"/>
      <c r="CM512" s="6"/>
      <c r="CN512" s="6"/>
      <c r="CO512" s="6"/>
      <c r="CP512" s="6"/>
      <c r="CQ512" s="6"/>
      <c r="CR512" s="6"/>
      <c r="CS512" s="6"/>
      <c r="CT512" s="6"/>
      <c r="CU512" s="6"/>
      <c r="CV512" s="6"/>
      <c r="CW512" s="6"/>
      <c r="CX512" s="6"/>
      <c r="CY512" s="6"/>
      <c r="CZ512" s="6"/>
      <c r="DA512" s="6"/>
      <c r="DB512" s="6"/>
      <c r="DC512" s="6"/>
      <c r="DD512" s="6"/>
      <c r="DE512" s="6"/>
      <c r="DF512" s="6"/>
      <c r="DG512" s="6"/>
      <c r="DH512" s="6"/>
      <c r="DI512" s="6"/>
      <c r="DJ512" s="6"/>
      <c r="DK512" s="6"/>
      <c r="DL512" s="6"/>
      <c r="DM512" s="6"/>
      <c r="DN512" s="6"/>
      <c r="DO512" s="6"/>
      <c r="DP512" s="6"/>
      <c r="DQ512" s="6"/>
      <c r="DR512" s="6"/>
      <c r="DS512" s="6"/>
      <c r="DT512" s="6"/>
      <c r="DU512" s="6"/>
    </row>
    <row r="513" spans="1:125" s="40" customFormat="1" x14ac:dyDescent="0.25">
      <c r="A513" s="34"/>
      <c r="B513" s="1" t="s">
        <v>33</v>
      </c>
      <c r="C513" s="51"/>
      <c r="D513" s="121">
        <v>150</v>
      </c>
      <c r="E513" s="35">
        <v>150</v>
      </c>
      <c r="F513" s="36"/>
      <c r="G513" s="38"/>
      <c r="H513" s="3"/>
      <c r="I513" s="38"/>
      <c r="J513" s="27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/>
      <c r="CL513" s="6"/>
      <c r="CM513" s="6"/>
      <c r="CN513" s="6"/>
      <c r="CO513" s="6"/>
      <c r="CP513" s="6"/>
      <c r="CQ513" s="6"/>
      <c r="CR513" s="6"/>
      <c r="CS513" s="6"/>
      <c r="CT513" s="6"/>
      <c r="CU513" s="6"/>
      <c r="CV513" s="6"/>
      <c r="CW513" s="6"/>
      <c r="CX513" s="6"/>
      <c r="CY513" s="6"/>
      <c r="CZ513" s="6"/>
      <c r="DA513" s="6"/>
      <c r="DB513" s="6"/>
      <c r="DC513" s="6"/>
      <c r="DD513" s="6"/>
      <c r="DE513" s="6"/>
      <c r="DF513" s="6"/>
      <c r="DG513" s="6"/>
      <c r="DH513" s="6"/>
      <c r="DI513" s="6"/>
      <c r="DJ513" s="6"/>
      <c r="DK513" s="6"/>
      <c r="DL513" s="6"/>
      <c r="DM513" s="6"/>
      <c r="DN513" s="6"/>
      <c r="DO513" s="6"/>
      <c r="DP513" s="6"/>
      <c r="DQ513" s="6"/>
      <c r="DR513" s="6"/>
      <c r="DS513" s="6"/>
      <c r="DT513" s="6"/>
      <c r="DU513" s="6"/>
    </row>
    <row r="514" spans="1:125" s="40" customFormat="1" x14ac:dyDescent="0.25">
      <c r="A514" s="34" t="s">
        <v>60</v>
      </c>
      <c r="B514" s="1"/>
      <c r="C514" s="35">
        <v>20</v>
      </c>
      <c r="D514" s="121">
        <v>20</v>
      </c>
      <c r="E514" s="35">
        <v>20</v>
      </c>
      <c r="F514" s="97">
        <v>1.6</v>
      </c>
      <c r="G514" s="98">
        <v>0.2</v>
      </c>
      <c r="H514" s="117">
        <v>9.8000000000000007</v>
      </c>
      <c r="I514" s="338">
        <v>47</v>
      </c>
      <c r="J514" s="27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</row>
    <row r="515" spans="1:125" s="40" customFormat="1" x14ac:dyDescent="0.25">
      <c r="A515" s="53" t="s">
        <v>39</v>
      </c>
      <c r="B515" s="54"/>
      <c r="C515" s="55">
        <v>420</v>
      </c>
      <c r="D515" s="84"/>
      <c r="E515" s="31"/>
      <c r="F515" s="32">
        <f>SUM(F488:F514)</f>
        <v>13.639999999999999</v>
      </c>
      <c r="G515" s="32">
        <f>SUM(G488:G514)</f>
        <v>14.065</v>
      </c>
      <c r="H515" s="32">
        <f>SUM(H488:H514)</f>
        <v>68.34</v>
      </c>
      <c r="I515" s="32">
        <f>SUM(I488:I514)</f>
        <v>458.1</v>
      </c>
      <c r="J515" s="33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/>
      <c r="CL515" s="6"/>
      <c r="CM515" s="6"/>
      <c r="CN515" s="6"/>
      <c r="CO515" s="6"/>
      <c r="CP515" s="6"/>
      <c r="CQ515" s="6"/>
      <c r="CR515" s="6"/>
      <c r="CS515" s="6"/>
      <c r="CT515" s="6"/>
      <c r="CU515" s="6"/>
      <c r="CV515" s="6"/>
      <c r="CW515" s="6"/>
      <c r="CX515" s="6"/>
      <c r="CY515" s="6"/>
      <c r="CZ515" s="6"/>
      <c r="DA515" s="6"/>
      <c r="DB515" s="6"/>
      <c r="DC515" s="6"/>
      <c r="DD515" s="6"/>
      <c r="DE515" s="6"/>
      <c r="DF515" s="6"/>
      <c r="DG515" s="6"/>
      <c r="DH515" s="6"/>
      <c r="DI515" s="6"/>
      <c r="DJ515" s="6"/>
      <c r="DK515" s="6"/>
      <c r="DL515" s="6"/>
      <c r="DM515" s="6"/>
      <c r="DN515" s="6"/>
      <c r="DO515" s="6"/>
      <c r="DP515" s="6"/>
      <c r="DQ515" s="6"/>
      <c r="DR515" s="6"/>
      <c r="DS515" s="6"/>
      <c r="DT515" s="6"/>
      <c r="DU515" s="6"/>
    </row>
    <row r="516" spans="1:125" s="40" customFormat="1" x14ac:dyDescent="0.25">
      <c r="A516" s="53" t="s">
        <v>92</v>
      </c>
      <c r="B516" s="54"/>
      <c r="C516" s="55">
        <f>C445+C486+C515</f>
        <v>1305</v>
      </c>
      <c r="D516" s="107"/>
      <c r="E516" s="31"/>
      <c r="F516" s="84">
        <f>F445+F448+F486+F515</f>
        <v>39.69</v>
      </c>
      <c r="G516" s="84">
        <f>G445+G448+G486+G515</f>
        <v>43.195</v>
      </c>
      <c r="H516" s="84">
        <f>H445+H448+H486+H515</f>
        <v>190.98000000000002</v>
      </c>
      <c r="I516" s="84">
        <f>I445+I448+I486+I515</f>
        <v>1314.8400000000001</v>
      </c>
      <c r="J516" s="33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6"/>
      <c r="CM516" s="6"/>
      <c r="CN516" s="6"/>
      <c r="CO516" s="6"/>
      <c r="CP516" s="6"/>
      <c r="CQ516" s="6"/>
      <c r="CR516" s="6"/>
      <c r="CS516" s="6"/>
      <c r="CT516" s="6"/>
      <c r="CU516" s="6"/>
      <c r="CV516" s="6"/>
      <c r="CW516" s="6"/>
      <c r="CX516" s="6"/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/>
      <c r="DL516" s="6"/>
      <c r="DM516" s="6"/>
      <c r="DN516" s="6"/>
      <c r="DO516" s="6"/>
      <c r="DP516" s="6"/>
      <c r="DQ516" s="6"/>
      <c r="DR516" s="6"/>
      <c r="DS516" s="6"/>
      <c r="DT516" s="6"/>
      <c r="DU516" s="6"/>
    </row>
    <row r="517" spans="1:125" s="40" customFormat="1" x14ac:dyDescent="0.25">
      <c r="A517" s="1"/>
      <c r="B517" s="1"/>
      <c r="C517" s="339"/>
      <c r="D517" s="109"/>
      <c r="E517" s="56"/>
      <c r="F517" s="3"/>
      <c r="G517" s="3"/>
      <c r="H517" s="3"/>
      <c r="I517" s="3"/>
      <c r="J517" s="111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  <c r="DQ517" s="6"/>
      <c r="DR517" s="6"/>
      <c r="DS517" s="6"/>
      <c r="DT517" s="6"/>
      <c r="DU517" s="6"/>
    </row>
    <row r="518" spans="1:125" s="156" customFormat="1" x14ac:dyDescent="0.25">
      <c r="A518" s="1" t="s">
        <v>235</v>
      </c>
      <c r="B518" s="1"/>
      <c r="C518" s="80"/>
      <c r="D518" s="1"/>
      <c r="E518" s="1"/>
      <c r="F518" s="3"/>
      <c r="G518" s="3"/>
      <c r="H518" s="3"/>
      <c r="I518" s="3"/>
      <c r="J518" s="113"/>
    </row>
    <row r="519" spans="1:125" ht="30" x14ac:dyDescent="0.25">
      <c r="A519" s="423" t="s">
        <v>4</v>
      </c>
      <c r="B519" s="424"/>
      <c r="C519" s="425" t="s">
        <v>5</v>
      </c>
      <c r="D519" s="14" t="s">
        <v>6</v>
      </c>
      <c r="E519" s="15" t="s">
        <v>6</v>
      </c>
      <c r="F519" s="398" t="s">
        <v>7</v>
      </c>
      <c r="G519" s="399"/>
      <c r="H519" s="400"/>
      <c r="I519" s="14" t="s">
        <v>8</v>
      </c>
      <c r="J519" s="18" t="s">
        <v>9</v>
      </c>
    </row>
    <row r="520" spans="1:125" x14ac:dyDescent="0.25">
      <c r="A520" s="428" t="s">
        <v>10</v>
      </c>
      <c r="B520" s="429"/>
      <c r="C520" s="426"/>
      <c r="D520" s="22" t="s">
        <v>11</v>
      </c>
      <c r="E520" s="23" t="s">
        <v>11</v>
      </c>
      <c r="F520" s="24"/>
      <c r="G520" s="25"/>
      <c r="H520" s="26"/>
      <c r="I520" s="22" t="s">
        <v>12</v>
      </c>
      <c r="J520" s="27"/>
    </row>
    <row r="521" spans="1:125" x14ac:dyDescent="0.25">
      <c r="A521" s="430"/>
      <c r="B521" s="431"/>
      <c r="C521" s="427"/>
      <c r="D521" s="31" t="s">
        <v>13</v>
      </c>
      <c r="E521" s="31" t="s">
        <v>14</v>
      </c>
      <c r="F521" s="31" t="s">
        <v>15</v>
      </c>
      <c r="G521" s="31" t="s">
        <v>16</v>
      </c>
      <c r="H521" s="32" t="s">
        <v>17</v>
      </c>
      <c r="I521" s="32" t="s">
        <v>18</v>
      </c>
      <c r="J521" s="33"/>
    </row>
    <row r="522" spans="1:125" x14ac:dyDescent="0.25">
      <c r="A522" s="58"/>
      <c r="B522" s="59" t="s">
        <v>19</v>
      </c>
      <c r="C522" s="35"/>
      <c r="D522" s="143"/>
      <c r="E522" s="334"/>
      <c r="F522" s="14"/>
      <c r="G522" s="15"/>
      <c r="H522" s="16"/>
      <c r="I522" s="15"/>
      <c r="J522" s="18"/>
    </row>
    <row r="523" spans="1:125" s="138" customFormat="1" x14ac:dyDescent="0.25">
      <c r="A523" s="34" t="s">
        <v>236</v>
      </c>
      <c r="B523" s="124"/>
      <c r="C523" s="35" t="s">
        <v>331</v>
      </c>
      <c r="D523" s="3"/>
      <c r="E523" s="38"/>
      <c r="F523" s="36">
        <v>7.16</v>
      </c>
      <c r="G523" s="36">
        <v>6.63</v>
      </c>
      <c r="H523" s="38">
        <v>15.15</v>
      </c>
      <c r="I523" s="36">
        <v>149</v>
      </c>
      <c r="J523" s="27" t="s">
        <v>237</v>
      </c>
      <c r="K523" s="91"/>
      <c r="L523" s="91"/>
      <c r="M523" s="91"/>
      <c r="N523" s="91"/>
      <c r="O523" s="91"/>
      <c r="P523" s="91"/>
      <c r="Q523" s="91"/>
      <c r="R523" s="91"/>
      <c r="S523" s="91"/>
      <c r="T523" s="91"/>
      <c r="U523" s="91"/>
      <c r="V523" s="91"/>
      <c r="W523" s="91"/>
      <c r="X523" s="91"/>
      <c r="Y523" s="91"/>
      <c r="Z523" s="91"/>
      <c r="AA523" s="91"/>
      <c r="AB523" s="91"/>
      <c r="AC523" s="91"/>
      <c r="AD523" s="91"/>
      <c r="AE523" s="91"/>
      <c r="AF523" s="91"/>
      <c r="AG523" s="91"/>
      <c r="AH523" s="91"/>
      <c r="AI523" s="91"/>
      <c r="AJ523" s="91"/>
      <c r="AK523" s="91"/>
      <c r="AL523" s="91"/>
      <c r="AM523" s="91"/>
      <c r="AN523" s="91"/>
      <c r="AO523" s="91"/>
      <c r="AP523" s="91"/>
      <c r="AQ523" s="91"/>
      <c r="AR523" s="91"/>
      <c r="AS523" s="91"/>
      <c r="AT523" s="91"/>
      <c r="AU523" s="91"/>
      <c r="AV523" s="91"/>
      <c r="AW523" s="91"/>
      <c r="AX523" s="91"/>
      <c r="AY523" s="91"/>
      <c r="AZ523" s="91"/>
      <c r="BA523" s="91"/>
      <c r="BB523" s="91"/>
      <c r="BC523" s="91"/>
      <c r="BD523" s="91"/>
      <c r="BE523" s="91"/>
      <c r="BF523" s="91"/>
      <c r="BG523" s="91"/>
      <c r="BH523" s="91"/>
      <c r="BI523" s="91"/>
      <c r="BJ523" s="91"/>
      <c r="BK523" s="91"/>
      <c r="BL523" s="91"/>
      <c r="BM523" s="91"/>
      <c r="BN523" s="91"/>
      <c r="BO523" s="91"/>
      <c r="BP523" s="91"/>
      <c r="BQ523" s="91"/>
      <c r="BR523" s="91"/>
      <c r="BS523" s="91"/>
      <c r="BT523" s="91"/>
      <c r="BU523" s="91"/>
      <c r="BV523" s="91"/>
      <c r="BW523" s="91"/>
      <c r="BX523" s="91"/>
      <c r="BY523" s="91"/>
      <c r="BZ523" s="91"/>
      <c r="CA523" s="91"/>
      <c r="CB523" s="91"/>
      <c r="CC523" s="91"/>
      <c r="CD523" s="91"/>
      <c r="CE523" s="91"/>
      <c r="CF523" s="91"/>
      <c r="CG523" s="91"/>
      <c r="CH523" s="91"/>
      <c r="CI523" s="91"/>
      <c r="CJ523" s="91"/>
      <c r="CK523" s="91"/>
      <c r="CL523" s="91"/>
      <c r="CM523" s="91"/>
      <c r="CN523" s="91"/>
      <c r="CO523" s="91"/>
      <c r="CP523" s="91"/>
      <c r="CQ523" s="91"/>
      <c r="CR523" s="91"/>
      <c r="CS523" s="91"/>
      <c r="CT523" s="91"/>
      <c r="CU523" s="91"/>
      <c r="CV523" s="91"/>
      <c r="CW523" s="91"/>
      <c r="CX523" s="91"/>
      <c r="CY523" s="91"/>
      <c r="CZ523" s="91"/>
      <c r="DA523" s="91"/>
      <c r="DB523" s="91"/>
      <c r="DC523" s="91"/>
      <c r="DD523" s="91"/>
      <c r="DE523" s="91"/>
      <c r="DF523" s="91"/>
      <c r="DG523" s="91"/>
      <c r="DH523" s="91"/>
      <c r="DI523" s="91"/>
      <c r="DJ523" s="91"/>
      <c r="DK523" s="91"/>
      <c r="DL523" s="91"/>
      <c r="DM523" s="91"/>
      <c r="DN523" s="91"/>
      <c r="DO523" s="91"/>
      <c r="DP523" s="91"/>
      <c r="DQ523" s="91"/>
      <c r="DR523" s="91"/>
      <c r="DS523" s="91"/>
      <c r="DT523" s="91"/>
      <c r="DU523" s="91"/>
    </row>
    <row r="524" spans="1:125" s="138" customFormat="1" x14ac:dyDescent="0.25">
      <c r="A524" s="34"/>
      <c r="B524" s="5" t="s">
        <v>238</v>
      </c>
      <c r="C524" s="35"/>
      <c r="D524" s="36">
        <v>19</v>
      </c>
      <c r="E524" s="38">
        <v>19</v>
      </c>
      <c r="F524" s="36"/>
      <c r="G524" s="36"/>
      <c r="H524" s="36"/>
      <c r="I524" s="36"/>
      <c r="J524" s="27"/>
      <c r="K524" s="91"/>
      <c r="L524" s="91"/>
      <c r="M524" s="91"/>
      <c r="N524" s="91"/>
      <c r="O524" s="91"/>
      <c r="P524" s="91"/>
      <c r="Q524" s="91"/>
      <c r="R524" s="91"/>
      <c r="S524" s="91"/>
      <c r="T524" s="91"/>
      <c r="U524" s="91"/>
      <c r="V524" s="91"/>
      <c r="W524" s="91"/>
      <c r="X524" s="91"/>
      <c r="Y524" s="91"/>
      <c r="Z524" s="91"/>
      <c r="AA524" s="91"/>
      <c r="AB524" s="91"/>
      <c r="AC524" s="91"/>
      <c r="AD524" s="91"/>
      <c r="AE524" s="91"/>
      <c r="AF524" s="91"/>
      <c r="AG524" s="91"/>
      <c r="AH524" s="91"/>
      <c r="AI524" s="91"/>
      <c r="AJ524" s="91"/>
      <c r="AK524" s="91"/>
      <c r="AL524" s="91"/>
      <c r="AM524" s="91"/>
      <c r="AN524" s="91"/>
      <c r="AO524" s="91"/>
      <c r="AP524" s="91"/>
      <c r="AQ524" s="91"/>
      <c r="AR524" s="91"/>
      <c r="AS524" s="91"/>
      <c r="AT524" s="91"/>
      <c r="AU524" s="91"/>
      <c r="AV524" s="91"/>
      <c r="AW524" s="91"/>
      <c r="AX524" s="91"/>
      <c r="AY524" s="91"/>
      <c r="AZ524" s="91"/>
      <c r="BA524" s="91"/>
      <c r="BB524" s="91"/>
      <c r="BC524" s="91"/>
      <c r="BD524" s="91"/>
      <c r="BE524" s="91"/>
      <c r="BF524" s="91"/>
      <c r="BG524" s="91"/>
      <c r="BH524" s="91"/>
      <c r="BI524" s="91"/>
      <c r="BJ524" s="91"/>
      <c r="BK524" s="91"/>
      <c r="BL524" s="91"/>
      <c r="BM524" s="91"/>
      <c r="BN524" s="91"/>
      <c r="BO524" s="91"/>
      <c r="BP524" s="91"/>
      <c r="BQ524" s="91"/>
      <c r="BR524" s="91"/>
      <c r="BS524" s="91"/>
      <c r="BT524" s="91"/>
      <c r="BU524" s="91"/>
      <c r="BV524" s="91"/>
      <c r="BW524" s="91"/>
      <c r="BX524" s="91"/>
      <c r="BY524" s="91"/>
      <c r="BZ524" s="91"/>
      <c r="CA524" s="91"/>
      <c r="CB524" s="91"/>
      <c r="CC524" s="91"/>
      <c r="CD524" s="91"/>
      <c r="CE524" s="91"/>
      <c r="CF524" s="91"/>
      <c r="CG524" s="91"/>
      <c r="CH524" s="91"/>
      <c r="CI524" s="91"/>
      <c r="CJ524" s="91"/>
      <c r="CK524" s="91"/>
      <c r="CL524" s="91"/>
      <c r="CM524" s="91"/>
      <c r="CN524" s="91"/>
      <c r="CO524" s="91"/>
      <c r="CP524" s="91"/>
      <c r="CQ524" s="91"/>
      <c r="CR524" s="91"/>
      <c r="CS524" s="91"/>
      <c r="CT524" s="91"/>
      <c r="CU524" s="91"/>
      <c r="CV524" s="91"/>
      <c r="CW524" s="91"/>
      <c r="CX524" s="91"/>
      <c r="CY524" s="91"/>
      <c r="CZ524" s="91"/>
      <c r="DA524" s="91"/>
      <c r="DB524" s="91"/>
      <c r="DC524" s="91"/>
      <c r="DD524" s="91"/>
      <c r="DE524" s="91"/>
      <c r="DF524" s="91"/>
      <c r="DG524" s="91"/>
      <c r="DH524" s="91"/>
      <c r="DI524" s="91"/>
      <c r="DJ524" s="91"/>
      <c r="DK524" s="91"/>
      <c r="DL524" s="91"/>
      <c r="DM524" s="91"/>
      <c r="DN524" s="91"/>
      <c r="DO524" s="91"/>
      <c r="DP524" s="91"/>
      <c r="DQ524" s="91"/>
      <c r="DR524" s="91"/>
      <c r="DS524" s="91"/>
      <c r="DT524" s="91"/>
      <c r="DU524" s="91"/>
    </row>
    <row r="525" spans="1:125" s="138" customFormat="1" x14ac:dyDescent="0.25">
      <c r="A525" s="34"/>
      <c r="B525" s="1" t="s">
        <v>24</v>
      </c>
      <c r="C525" s="96"/>
      <c r="D525" s="36">
        <v>65</v>
      </c>
      <c r="E525" s="38">
        <v>65</v>
      </c>
      <c r="F525" s="36"/>
      <c r="G525" s="36"/>
      <c r="H525" s="38"/>
      <c r="I525" s="36"/>
      <c r="J525" s="27"/>
      <c r="K525" s="91"/>
      <c r="L525" s="91"/>
      <c r="M525" s="91"/>
      <c r="N525" s="91"/>
      <c r="O525" s="91"/>
      <c r="P525" s="91"/>
      <c r="Q525" s="91"/>
      <c r="R525" s="91"/>
      <c r="S525" s="91"/>
      <c r="T525" s="91"/>
      <c r="U525" s="91"/>
      <c r="V525" s="91"/>
      <c r="W525" s="91"/>
      <c r="X525" s="91"/>
      <c r="Y525" s="91"/>
      <c r="Z525" s="91"/>
      <c r="AA525" s="91"/>
      <c r="AB525" s="91"/>
      <c r="AC525" s="91"/>
      <c r="AD525" s="91"/>
      <c r="AE525" s="91"/>
      <c r="AF525" s="91"/>
      <c r="AG525" s="91"/>
      <c r="AH525" s="91"/>
      <c r="AI525" s="91"/>
      <c r="AJ525" s="91"/>
      <c r="AK525" s="91"/>
      <c r="AL525" s="91"/>
      <c r="AM525" s="91"/>
      <c r="AN525" s="91"/>
      <c r="AO525" s="91"/>
      <c r="AP525" s="91"/>
      <c r="AQ525" s="91"/>
      <c r="AR525" s="91"/>
      <c r="AS525" s="91"/>
      <c r="AT525" s="91"/>
      <c r="AU525" s="91"/>
      <c r="AV525" s="91"/>
      <c r="AW525" s="91"/>
      <c r="AX525" s="91"/>
      <c r="AY525" s="91"/>
      <c r="AZ525" s="91"/>
      <c r="BA525" s="91"/>
      <c r="BB525" s="91"/>
      <c r="BC525" s="91"/>
      <c r="BD525" s="91"/>
      <c r="BE525" s="91"/>
      <c r="BF525" s="91"/>
      <c r="BG525" s="91"/>
      <c r="BH525" s="91"/>
      <c r="BI525" s="91"/>
      <c r="BJ525" s="91"/>
      <c r="BK525" s="91"/>
      <c r="BL525" s="91"/>
      <c r="BM525" s="91"/>
      <c r="BN525" s="91"/>
      <c r="BO525" s="91"/>
      <c r="BP525" s="91"/>
      <c r="BQ525" s="91"/>
      <c r="BR525" s="91"/>
      <c r="BS525" s="91"/>
      <c r="BT525" s="91"/>
      <c r="BU525" s="91"/>
      <c r="BV525" s="91"/>
      <c r="BW525" s="91"/>
      <c r="BX525" s="91"/>
      <c r="BY525" s="91"/>
      <c r="BZ525" s="91"/>
      <c r="CA525" s="91"/>
      <c r="CB525" s="91"/>
      <c r="CC525" s="91"/>
      <c r="CD525" s="91"/>
      <c r="CE525" s="91"/>
      <c r="CF525" s="91"/>
      <c r="CG525" s="91"/>
      <c r="CH525" s="91"/>
      <c r="CI525" s="91"/>
      <c r="CJ525" s="91"/>
      <c r="CK525" s="91"/>
      <c r="CL525" s="91"/>
      <c r="CM525" s="91"/>
      <c r="CN525" s="91"/>
      <c r="CO525" s="91"/>
      <c r="CP525" s="91"/>
      <c r="CQ525" s="91"/>
      <c r="CR525" s="91"/>
      <c r="CS525" s="91"/>
      <c r="CT525" s="91"/>
      <c r="CU525" s="91"/>
      <c r="CV525" s="91"/>
      <c r="CW525" s="91"/>
      <c r="CX525" s="91"/>
      <c r="CY525" s="91"/>
      <c r="CZ525" s="91"/>
      <c r="DA525" s="91"/>
      <c r="DB525" s="91"/>
      <c r="DC525" s="91"/>
      <c r="DD525" s="91"/>
      <c r="DE525" s="91"/>
      <c r="DF525" s="91"/>
      <c r="DG525" s="91"/>
      <c r="DH525" s="91"/>
      <c r="DI525" s="91"/>
      <c r="DJ525" s="91"/>
      <c r="DK525" s="91"/>
      <c r="DL525" s="91"/>
      <c r="DM525" s="91"/>
      <c r="DN525" s="91"/>
      <c r="DO525" s="91"/>
      <c r="DP525" s="91"/>
      <c r="DQ525" s="91"/>
      <c r="DR525" s="91"/>
      <c r="DS525" s="91"/>
      <c r="DT525" s="91"/>
      <c r="DU525" s="91"/>
    </row>
    <row r="526" spans="1:125" s="138" customFormat="1" x14ac:dyDescent="0.25">
      <c r="A526" s="34"/>
      <c r="B526" s="1" t="s">
        <v>33</v>
      </c>
      <c r="C526" s="96"/>
      <c r="D526" s="36">
        <v>65</v>
      </c>
      <c r="E526" s="38">
        <v>65</v>
      </c>
      <c r="F526" s="36"/>
      <c r="G526" s="36"/>
      <c r="H526" s="38"/>
      <c r="I526" s="36"/>
      <c r="J526" s="27"/>
      <c r="K526" s="91"/>
      <c r="L526" s="91"/>
      <c r="M526" s="91"/>
      <c r="N526" s="91"/>
      <c r="O526" s="91"/>
      <c r="P526" s="91"/>
      <c r="Q526" s="91"/>
      <c r="R526" s="91"/>
      <c r="S526" s="91"/>
      <c r="T526" s="91"/>
      <c r="U526" s="91"/>
      <c r="V526" s="91"/>
      <c r="W526" s="91"/>
      <c r="X526" s="91"/>
      <c r="Y526" s="91"/>
      <c r="Z526" s="91"/>
      <c r="AA526" s="91"/>
      <c r="AB526" s="91"/>
      <c r="AC526" s="91"/>
      <c r="AD526" s="91"/>
      <c r="AE526" s="91"/>
      <c r="AF526" s="91"/>
      <c r="AG526" s="91"/>
      <c r="AH526" s="91"/>
      <c r="AI526" s="91"/>
      <c r="AJ526" s="91"/>
      <c r="AK526" s="91"/>
      <c r="AL526" s="91"/>
      <c r="AM526" s="91"/>
      <c r="AN526" s="91"/>
      <c r="AO526" s="91"/>
      <c r="AP526" s="91"/>
      <c r="AQ526" s="91"/>
      <c r="AR526" s="91"/>
      <c r="AS526" s="91"/>
      <c r="AT526" s="91"/>
      <c r="AU526" s="91"/>
      <c r="AV526" s="91"/>
      <c r="AW526" s="91"/>
      <c r="AX526" s="91"/>
      <c r="AY526" s="91"/>
      <c r="AZ526" s="91"/>
      <c r="BA526" s="91"/>
      <c r="BB526" s="91"/>
      <c r="BC526" s="91"/>
      <c r="BD526" s="91"/>
      <c r="BE526" s="91"/>
      <c r="BF526" s="91"/>
      <c r="BG526" s="91"/>
      <c r="BH526" s="91"/>
      <c r="BI526" s="91"/>
      <c r="BJ526" s="91"/>
      <c r="BK526" s="91"/>
      <c r="BL526" s="91"/>
      <c r="BM526" s="91"/>
      <c r="BN526" s="91"/>
      <c r="BO526" s="91"/>
      <c r="BP526" s="91"/>
      <c r="BQ526" s="91"/>
      <c r="BR526" s="91"/>
      <c r="BS526" s="91"/>
      <c r="BT526" s="91"/>
      <c r="BU526" s="91"/>
      <c r="BV526" s="91"/>
      <c r="BW526" s="91"/>
      <c r="BX526" s="91"/>
      <c r="BY526" s="91"/>
      <c r="BZ526" s="91"/>
      <c r="CA526" s="91"/>
      <c r="CB526" s="91"/>
      <c r="CC526" s="91"/>
      <c r="CD526" s="91"/>
      <c r="CE526" s="91"/>
      <c r="CF526" s="91"/>
      <c r="CG526" s="91"/>
      <c r="CH526" s="91"/>
      <c r="CI526" s="91"/>
      <c r="CJ526" s="91"/>
      <c r="CK526" s="91"/>
      <c r="CL526" s="91"/>
      <c r="CM526" s="91"/>
      <c r="CN526" s="91"/>
      <c r="CO526" s="91"/>
      <c r="CP526" s="91"/>
      <c r="CQ526" s="91"/>
      <c r="CR526" s="91"/>
      <c r="CS526" s="91"/>
      <c r="CT526" s="91"/>
      <c r="CU526" s="91"/>
      <c r="CV526" s="91"/>
      <c r="CW526" s="91"/>
      <c r="CX526" s="91"/>
      <c r="CY526" s="91"/>
      <c r="CZ526" s="91"/>
      <c r="DA526" s="91"/>
      <c r="DB526" s="91"/>
      <c r="DC526" s="91"/>
      <c r="DD526" s="91"/>
      <c r="DE526" s="91"/>
      <c r="DF526" s="91"/>
      <c r="DG526" s="91"/>
      <c r="DH526" s="91"/>
      <c r="DI526" s="91"/>
      <c r="DJ526" s="91"/>
      <c r="DK526" s="91"/>
      <c r="DL526" s="91"/>
      <c r="DM526" s="91"/>
      <c r="DN526" s="91"/>
      <c r="DO526" s="91"/>
      <c r="DP526" s="91"/>
      <c r="DQ526" s="91"/>
      <c r="DR526" s="91"/>
      <c r="DS526" s="91"/>
      <c r="DT526" s="91"/>
      <c r="DU526" s="91"/>
    </row>
    <row r="527" spans="1:125" s="138" customFormat="1" x14ac:dyDescent="0.25">
      <c r="A527" s="34"/>
      <c r="B527" s="1" t="s">
        <v>74</v>
      </c>
      <c r="C527" s="35"/>
      <c r="D527" s="36">
        <v>0.75</v>
      </c>
      <c r="E527" s="38">
        <v>0.75</v>
      </c>
      <c r="F527" s="36"/>
      <c r="G527" s="36"/>
      <c r="H527" s="38"/>
      <c r="I527" s="36"/>
      <c r="J527" s="27"/>
      <c r="K527" s="91"/>
      <c r="L527" s="91"/>
      <c r="M527" s="91"/>
      <c r="N527" s="91"/>
      <c r="O527" s="91"/>
      <c r="P527" s="91"/>
      <c r="Q527" s="91"/>
      <c r="R527" s="91"/>
      <c r="S527" s="91"/>
      <c r="T527" s="91"/>
      <c r="U527" s="91"/>
      <c r="V527" s="91"/>
      <c r="W527" s="91"/>
      <c r="X527" s="91"/>
      <c r="Y527" s="91"/>
      <c r="Z527" s="91"/>
      <c r="AA527" s="91"/>
      <c r="AB527" s="91"/>
      <c r="AC527" s="91"/>
      <c r="AD527" s="91"/>
      <c r="AE527" s="91"/>
      <c r="AF527" s="91"/>
      <c r="AG527" s="91"/>
      <c r="AH527" s="91"/>
      <c r="AI527" s="91"/>
      <c r="AJ527" s="91"/>
      <c r="AK527" s="91"/>
      <c r="AL527" s="91"/>
      <c r="AM527" s="91"/>
      <c r="AN527" s="91"/>
      <c r="AO527" s="91"/>
      <c r="AP527" s="91"/>
      <c r="AQ527" s="91"/>
      <c r="AR527" s="91"/>
      <c r="AS527" s="91"/>
      <c r="AT527" s="91"/>
      <c r="AU527" s="91"/>
      <c r="AV527" s="91"/>
      <c r="AW527" s="91"/>
      <c r="AX527" s="91"/>
      <c r="AY527" s="91"/>
      <c r="AZ527" s="91"/>
      <c r="BA527" s="91"/>
      <c r="BB527" s="91"/>
      <c r="BC527" s="91"/>
      <c r="BD527" s="91"/>
      <c r="BE527" s="91"/>
      <c r="BF527" s="91"/>
      <c r="BG527" s="91"/>
      <c r="BH527" s="91"/>
      <c r="BI527" s="91"/>
      <c r="BJ527" s="91"/>
      <c r="BK527" s="91"/>
      <c r="BL527" s="91"/>
      <c r="BM527" s="91"/>
      <c r="BN527" s="91"/>
      <c r="BO527" s="91"/>
      <c r="BP527" s="91"/>
      <c r="BQ527" s="91"/>
      <c r="BR527" s="91"/>
      <c r="BS527" s="91"/>
      <c r="BT527" s="91"/>
      <c r="BU527" s="91"/>
      <c r="BV527" s="91"/>
      <c r="BW527" s="91"/>
      <c r="BX527" s="91"/>
      <c r="BY527" s="91"/>
      <c r="BZ527" s="91"/>
      <c r="CA527" s="91"/>
      <c r="CB527" s="91"/>
      <c r="CC527" s="91"/>
      <c r="CD527" s="91"/>
      <c r="CE527" s="91"/>
      <c r="CF527" s="91"/>
      <c r="CG527" s="91"/>
      <c r="CH527" s="91"/>
      <c r="CI527" s="91"/>
      <c r="CJ527" s="91"/>
      <c r="CK527" s="91"/>
      <c r="CL527" s="91"/>
      <c r="CM527" s="91"/>
      <c r="CN527" s="91"/>
      <c r="CO527" s="91"/>
      <c r="CP527" s="91"/>
      <c r="CQ527" s="91"/>
      <c r="CR527" s="91"/>
      <c r="CS527" s="91"/>
      <c r="CT527" s="91"/>
      <c r="CU527" s="91"/>
      <c r="CV527" s="91"/>
      <c r="CW527" s="91"/>
      <c r="CX527" s="91"/>
      <c r="CY527" s="91"/>
      <c r="CZ527" s="91"/>
      <c r="DA527" s="91"/>
      <c r="DB527" s="91"/>
      <c r="DC527" s="91"/>
      <c r="DD527" s="91"/>
      <c r="DE527" s="91"/>
      <c r="DF527" s="91"/>
      <c r="DG527" s="91"/>
      <c r="DH527" s="91"/>
      <c r="DI527" s="91"/>
      <c r="DJ527" s="91"/>
      <c r="DK527" s="91"/>
      <c r="DL527" s="91"/>
      <c r="DM527" s="91"/>
      <c r="DN527" s="91"/>
      <c r="DO527" s="91"/>
      <c r="DP527" s="91"/>
      <c r="DQ527" s="91"/>
      <c r="DR527" s="91"/>
      <c r="DS527" s="91"/>
      <c r="DT527" s="91"/>
      <c r="DU527" s="91"/>
    </row>
    <row r="528" spans="1:125" s="138" customFormat="1" x14ac:dyDescent="0.25">
      <c r="A528" s="34"/>
      <c r="B528" s="1" t="s">
        <v>27</v>
      </c>
      <c r="C528" s="35"/>
      <c r="D528" s="36">
        <v>0.5</v>
      </c>
      <c r="E528" s="38">
        <v>0.5</v>
      </c>
      <c r="F528" s="36"/>
      <c r="G528" s="36"/>
      <c r="H528" s="38"/>
      <c r="I528" s="36"/>
      <c r="J528" s="27"/>
      <c r="K528" s="91"/>
      <c r="L528" s="91"/>
      <c r="M528" s="91"/>
      <c r="N528" s="91"/>
      <c r="O528" s="91"/>
      <c r="P528" s="91"/>
      <c r="Q528" s="91"/>
      <c r="R528" s="91"/>
      <c r="S528" s="91"/>
      <c r="T528" s="91"/>
      <c r="U528" s="91"/>
      <c r="V528" s="91"/>
      <c r="W528" s="91"/>
      <c r="X528" s="91"/>
      <c r="Y528" s="91"/>
      <c r="Z528" s="91"/>
      <c r="AA528" s="91"/>
      <c r="AB528" s="91"/>
      <c r="AC528" s="91"/>
      <c r="AD528" s="91"/>
      <c r="AE528" s="91"/>
      <c r="AF528" s="91"/>
      <c r="AG528" s="91"/>
      <c r="AH528" s="91"/>
      <c r="AI528" s="91"/>
      <c r="AJ528" s="91"/>
      <c r="AK528" s="91"/>
      <c r="AL528" s="91"/>
      <c r="AM528" s="91"/>
      <c r="AN528" s="91"/>
      <c r="AO528" s="91"/>
      <c r="AP528" s="91"/>
      <c r="AQ528" s="91"/>
      <c r="AR528" s="91"/>
      <c r="AS528" s="91"/>
      <c r="AT528" s="91"/>
      <c r="AU528" s="91"/>
      <c r="AV528" s="91"/>
      <c r="AW528" s="91"/>
      <c r="AX528" s="91"/>
      <c r="AY528" s="91"/>
      <c r="AZ528" s="91"/>
      <c r="BA528" s="91"/>
      <c r="BB528" s="91"/>
      <c r="BC528" s="91"/>
      <c r="BD528" s="91"/>
      <c r="BE528" s="91"/>
      <c r="BF528" s="91"/>
      <c r="BG528" s="91"/>
      <c r="BH528" s="91"/>
      <c r="BI528" s="91"/>
      <c r="BJ528" s="91"/>
      <c r="BK528" s="91"/>
      <c r="BL528" s="91"/>
      <c r="BM528" s="91"/>
      <c r="BN528" s="91"/>
      <c r="BO528" s="91"/>
      <c r="BP528" s="91"/>
      <c r="BQ528" s="91"/>
      <c r="BR528" s="91"/>
      <c r="BS528" s="91"/>
      <c r="BT528" s="91"/>
      <c r="BU528" s="91"/>
      <c r="BV528" s="91"/>
      <c r="BW528" s="91"/>
      <c r="BX528" s="91"/>
      <c r="BY528" s="91"/>
      <c r="BZ528" s="91"/>
      <c r="CA528" s="91"/>
      <c r="CB528" s="91"/>
      <c r="CC528" s="91"/>
      <c r="CD528" s="91"/>
      <c r="CE528" s="91"/>
      <c r="CF528" s="91"/>
      <c r="CG528" s="91"/>
      <c r="CH528" s="91"/>
      <c r="CI528" s="91"/>
      <c r="CJ528" s="91"/>
      <c r="CK528" s="91"/>
      <c r="CL528" s="91"/>
      <c r="CM528" s="91"/>
      <c r="CN528" s="91"/>
      <c r="CO528" s="91"/>
      <c r="CP528" s="91"/>
      <c r="CQ528" s="91"/>
      <c r="CR528" s="91"/>
      <c r="CS528" s="91"/>
      <c r="CT528" s="91"/>
      <c r="CU528" s="91"/>
      <c r="CV528" s="91"/>
      <c r="CW528" s="91"/>
      <c r="CX528" s="91"/>
      <c r="CY528" s="91"/>
      <c r="CZ528" s="91"/>
      <c r="DA528" s="91"/>
      <c r="DB528" s="91"/>
      <c r="DC528" s="91"/>
      <c r="DD528" s="91"/>
      <c r="DE528" s="91"/>
      <c r="DF528" s="91"/>
      <c r="DG528" s="91"/>
      <c r="DH528" s="91"/>
      <c r="DI528" s="91"/>
      <c r="DJ528" s="91"/>
      <c r="DK528" s="91"/>
      <c r="DL528" s="91"/>
      <c r="DM528" s="91"/>
      <c r="DN528" s="91"/>
      <c r="DO528" s="91"/>
      <c r="DP528" s="91"/>
      <c r="DQ528" s="91"/>
      <c r="DR528" s="91"/>
      <c r="DS528" s="91"/>
      <c r="DT528" s="91"/>
      <c r="DU528" s="91"/>
    </row>
    <row r="529" spans="1:125" s="138" customFormat="1" x14ac:dyDescent="0.25">
      <c r="A529" s="34"/>
      <c r="B529" s="1" t="s">
        <v>28</v>
      </c>
      <c r="C529" s="35"/>
      <c r="D529" s="38">
        <v>3</v>
      </c>
      <c r="E529" s="38">
        <v>3</v>
      </c>
      <c r="F529" s="36"/>
      <c r="G529" s="36"/>
      <c r="H529" s="38"/>
      <c r="I529" s="36"/>
      <c r="J529" s="27"/>
      <c r="K529" s="91"/>
      <c r="L529" s="91"/>
      <c r="M529" s="91"/>
      <c r="N529" s="91"/>
      <c r="O529" s="91"/>
      <c r="P529" s="91"/>
      <c r="Q529" s="91"/>
      <c r="R529" s="91"/>
      <c r="S529" s="91"/>
      <c r="T529" s="91"/>
      <c r="U529" s="91"/>
      <c r="V529" s="91"/>
      <c r="W529" s="91"/>
      <c r="X529" s="91"/>
      <c r="Y529" s="91"/>
      <c r="Z529" s="91"/>
      <c r="AA529" s="91"/>
      <c r="AB529" s="91"/>
      <c r="AC529" s="91"/>
      <c r="AD529" s="91"/>
      <c r="AE529" s="91"/>
      <c r="AF529" s="91"/>
      <c r="AG529" s="91"/>
      <c r="AH529" s="91"/>
      <c r="AI529" s="91"/>
      <c r="AJ529" s="91"/>
      <c r="AK529" s="91"/>
      <c r="AL529" s="91"/>
      <c r="AM529" s="91"/>
      <c r="AN529" s="91"/>
      <c r="AO529" s="91"/>
      <c r="AP529" s="91"/>
      <c r="AQ529" s="91"/>
      <c r="AR529" s="91"/>
      <c r="AS529" s="91"/>
      <c r="AT529" s="91"/>
      <c r="AU529" s="91"/>
      <c r="AV529" s="91"/>
      <c r="AW529" s="91"/>
      <c r="AX529" s="91"/>
      <c r="AY529" s="91"/>
      <c r="AZ529" s="91"/>
      <c r="BA529" s="91"/>
      <c r="BB529" s="91"/>
      <c r="BC529" s="91"/>
      <c r="BD529" s="91"/>
      <c r="BE529" s="91"/>
      <c r="BF529" s="91"/>
      <c r="BG529" s="91"/>
      <c r="BH529" s="91"/>
      <c r="BI529" s="91"/>
      <c r="BJ529" s="91"/>
      <c r="BK529" s="91"/>
      <c r="BL529" s="91"/>
      <c r="BM529" s="91"/>
      <c r="BN529" s="91"/>
      <c r="BO529" s="91"/>
      <c r="BP529" s="91"/>
      <c r="BQ529" s="91"/>
      <c r="BR529" s="91"/>
      <c r="BS529" s="91"/>
      <c r="BT529" s="91"/>
      <c r="BU529" s="91"/>
      <c r="BV529" s="91"/>
      <c r="BW529" s="91"/>
      <c r="BX529" s="91"/>
      <c r="BY529" s="91"/>
      <c r="BZ529" s="91"/>
      <c r="CA529" s="91"/>
      <c r="CB529" s="91"/>
      <c r="CC529" s="91"/>
      <c r="CD529" s="91"/>
      <c r="CE529" s="91"/>
      <c r="CF529" s="91"/>
      <c r="CG529" s="91"/>
      <c r="CH529" s="91"/>
      <c r="CI529" s="91"/>
      <c r="CJ529" s="91"/>
      <c r="CK529" s="91"/>
      <c r="CL529" s="91"/>
      <c r="CM529" s="91"/>
      <c r="CN529" s="91"/>
      <c r="CO529" s="91"/>
      <c r="CP529" s="91"/>
      <c r="CQ529" s="91"/>
      <c r="CR529" s="91"/>
      <c r="CS529" s="91"/>
      <c r="CT529" s="91"/>
      <c r="CU529" s="91"/>
      <c r="CV529" s="91"/>
      <c r="CW529" s="91"/>
      <c r="CX529" s="91"/>
      <c r="CY529" s="91"/>
      <c r="CZ529" s="91"/>
      <c r="DA529" s="91"/>
      <c r="DB529" s="91"/>
      <c r="DC529" s="91"/>
      <c r="DD529" s="91"/>
      <c r="DE529" s="91"/>
      <c r="DF529" s="91"/>
      <c r="DG529" s="91"/>
      <c r="DH529" s="91"/>
      <c r="DI529" s="91"/>
      <c r="DJ529" s="91"/>
      <c r="DK529" s="91"/>
      <c r="DL529" s="91"/>
      <c r="DM529" s="91"/>
      <c r="DN529" s="91"/>
      <c r="DO529" s="91"/>
      <c r="DP529" s="91"/>
      <c r="DQ529" s="91"/>
      <c r="DR529" s="91"/>
      <c r="DS529" s="91"/>
      <c r="DT529" s="91"/>
      <c r="DU529" s="91"/>
    </row>
    <row r="530" spans="1:125" s="40" customFormat="1" ht="30" x14ac:dyDescent="0.25">
      <c r="A530" s="34" t="s">
        <v>182</v>
      </c>
      <c r="B530" s="1"/>
      <c r="C530" s="35" t="s">
        <v>354</v>
      </c>
      <c r="D530" s="41"/>
      <c r="E530" s="41"/>
      <c r="F530" s="96">
        <v>1.1599999999999999</v>
      </c>
      <c r="G530" s="35">
        <v>1.28</v>
      </c>
      <c r="H530" s="35">
        <v>11.4</v>
      </c>
      <c r="I530" s="35">
        <v>62</v>
      </c>
      <c r="J530" s="27" t="s">
        <v>183</v>
      </c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</row>
    <row r="531" spans="1:125" s="40" customFormat="1" x14ac:dyDescent="0.25">
      <c r="A531" s="34"/>
      <c r="B531" s="1" t="s">
        <v>184</v>
      </c>
      <c r="C531" s="35"/>
      <c r="D531" s="35">
        <v>1.3</v>
      </c>
      <c r="E531" s="35">
        <v>1.3</v>
      </c>
      <c r="F531" s="96"/>
      <c r="G531" s="96"/>
      <c r="H531" s="96"/>
      <c r="I531" s="96"/>
      <c r="J531" s="27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</row>
    <row r="532" spans="1:125" s="40" customFormat="1" x14ac:dyDescent="0.25">
      <c r="A532" s="34"/>
      <c r="B532" s="1" t="s">
        <v>74</v>
      </c>
      <c r="C532" s="35"/>
      <c r="D532" s="35">
        <v>7</v>
      </c>
      <c r="E532" s="35">
        <v>7</v>
      </c>
      <c r="F532" s="96"/>
      <c r="G532" s="35"/>
      <c r="H532" s="35"/>
      <c r="I532" s="35"/>
      <c r="J532" s="27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6"/>
      <c r="DE532" s="6"/>
      <c r="DF532" s="6"/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6"/>
    </row>
    <row r="533" spans="1:125" s="40" customFormat="1" x14ac:dyDescent="0.25">
      <c r="A533" s="96"/>
      <c r="B533" s="1" t="s">
        <v>24</v>
      </c>
      <c r="C533" s="35"/>
      <c r="D533" s="35">
        <v>75</v>
      </c>
      <c r="E533" s="35">
        <v>75</v>
      </c>
      <c r="F533" s="96"/>
      <c r="G533" s="35"/>
      <c r="H533" s="35"/>
      <c r="I533" s="35"/>
      <c r="J533" s="27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6"/>
      <c r="DE533" s="6"/>
      <c r="DF533" s="6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6"/>
    </row>
    <row r="534" spans="1:125" s="40" customFormat="1" x14ac:dyDescent="0.25">
      <c r="A534" s="96"/>
      <c r="B534" s="1" t="s">
        <v>25</v>
      </c>
      <c r="C534" s="35"/>
      <c r="D534" s="96">
        <v>106</v>
      </c>
      <c r="E534" s="35">
        <v>106</v>
      </c>
      <c r="F534" s="96"/>
      <c r="G534" s="35"/>
      <c r="H534" s="56"/>
      <c r="I534" s="35"/>
      <c r="J534" s="27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</row>
    <row r="535" spans="1:125" s="40" customFormat="1" x14ac:dyDescent="0.25">
      <c r="A535" s="34" t="s">
        <v>34</v>
      </c>
      <c r="B535" s="1"/>
      <c r="C535" s="51" t="s">
        <v>35</v>
      </c>
      <c r="D535" s="34"/>
      <c r="E535" s="41"/>
      <c r="F535" s="96">
        <v>1.9</v>
      </c>
      <c r="G535" s="35">
        <v>4.4000000000000004</v>
      </c>
      <c r="H535" s="56">
        <v>13</v>
      </c>
      <c r="I535" s="35">
        <v>99</v>
      </c>
      <c r="J535" s="27" t="s">
        <v>36</v>
      </c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6"/>
      <c r="DE535" s="6"/>
      <c r="DF535" s="6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6"/>
    </row>
    <row r="536" spans="1:125" s="40" customFormat="1" x14ac:dyDescent="0.25">
      <c r="A536" s="34"/>
      <c r="B536" s="1" t="s">
        <v>37</v>
      </c>
      <c r="C536" s="35"/>
      <c r="D536" s="96">
        <v>25</v>
      </c>
      <c r="E536" s="35">
        <v>25</v>
      </c>
      <c r="F536" s="96"/>
      <c r="G536" s="35"/>
      <c r="H536" s="35"/>
      <c r="I536" s="35"/>
      <c r="J536" s="27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6"/>
    </row>
    <row r="537" spans="1:125" s="40" customFormat="1" x14ac:dyDescent="0.25">
      <c r="A537" s="34"/>
      <c r="B537" s="1" t="s">
        <v>28</v>
      </c>
      <c r="C537" s="35"/>
      <c r="D537" s="96">
        <v>5</v>
      </c>
      <c r="E537" s="35">
        <v>5</v>
      </c>
      <c r="F537" s="96" t="s">
        <v>38</v>
      </c>
      <c r="G537" s="35"/>
      <c r="H537" s="35"/>
      <c r="I537" s="35"/>
      <c r="J537" s="27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/>
      <c r="CL537" s="6"/>
      <c r="CM537" s="6"/>
      <c r="CN537" s="6"/>
      <c r="CO537" s="6"/>
      <c r="CP537" s="6"/>
      <c r="CQ537" s="6"/>
      <c r="CR537" s="6"/>
      <c r="CS537" s="6"/>
      <c r="CT537" s="6"/>
      <c r="CU537" s="6"/>
      <c r="CV537" s="6"/>
      <c r="CW537" s="6"/>
      <c r="CX537" s="6"/>
      <c r="CY537" s="6"/>
      <c r="CZ537" s="6"/>
      <c r="DA537" s="6"/>
      <c r="DB537" s="6"/>
      <c r="DC537" s="6"/>
      <c r="DD537" s="6"/>
      <c r="DE537" s="6"/>
      <c r="DF537" s="6"/>
      <c r="DG537" s="6"/>
      <c r="DH537" s="6"/>
      <c r="DI537" s="6"/>
      <c r="DJ537" s="6"/>
      <c r="DK537" s="6"/>
      <c r="DL537" s="6"/>
      <c r="DM537" s="6"/>
      <c r="DN537" s="6"/>
      <c r="DO537" s="6"/>
      <c r="DP537" s="6"/>
      <c r="DQ537" s="6"/>
      <c r="DR537" s="6"/>
      <c r="DS537" s="6"/>
      <c r="DT537" s="6"/>
      <c r="DU537" s="6"/>
    </row>
    <row r="538" spans="1:125" s="40" customFormat="1" x14ac:dyDescent="0.25">
      <c r="A538" s="53" t="s">
        <v>39</v>
      </c>
      <c r="B538" s="54"/>
      <c r="C538" s="55">
        <v>355</v>
      </c>
      <c r="D538" s="144"/>
      <c r="E538" s="55"/>
      <c r="F538" s="32">
        <f>SUM(F522:F537)</f>
        <v>10.220000000000001</v>
      </c>
      <c r="G538" s="32">
        <f>SUM(G522:G537)</f>
        <v>12.31</v>
      </c>
      <c r="H538" s="32">
        <f>SUM(H522:H537)</f>
        <v>39.549999999999997</v>
      </c>
      <c r="I538" s="32">
        <f>SUM(I522:I537)</f>
        <v>310</v>
      </c>
      <c r="J538" s="33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</row>
    <row r="539" spans="1:125" x14ac:dyDescent="0.25">
      <c r="A539" s="34" t="s">
        <v>40</v>
      </c>
      <c r="C539" s="35">
        <v>125</v>
      </c>
      <c r="D539" s="56">
        <v>125</v>
      </c>
      <c r="E539" s="35">
        <v>125</v>
      </c>
      <c r="F539" s="36">
        <v>0.3</v>
      </c>
      <c r="G539" s="38">
        <v>0</v>
      </c>
      <c r="H539" s="3">
        <v>12</v>
      </c>
      <c r="I539" s="38">
        <v>49</v>
      </c>
      <c r="J539" s="27" t="s">
        <v>41</v>
      </c>
    </row>
    <row r="540" spans="1:125" x14ac:dyDescent="0.25">
      <c r="A540" s="34" t="s">
        <v>365</v>
      </c>
      <c r="C540" s="35"/>
      <c r="D540" s="56"/>
      <c r="E540" s="35"/>
      <c r="F540" s="36"/>
      <c r="G540" s="38"/>
      <c r="I540" s="38"/>
      <c r="J540" s="27"/>
    </row>
    <row r="541" spans="1:125" x14ac:dyDescent="0.25">
      <c r="A541" s="53" t="s">
        <v>39</v>
      </c>
      <c r="B541" s="54"/>
      <c r="C541" s="55">
        <v>125</v>
      </c>
      <c r="D541" s="53"/>
      <c r="E541" s="335"/>
      <c r="F541" s="31">
        <f>SUM(F539:F540)</f>
        <v>0.3</v>
      </c>
      <c r="G541" s="31">
        <f>SUM(G539:G540)</f>
        <v>0</v>
      </c>
      <c r="H541" s="31">
        <f>SUM(H539:H540)</f>
        <v>12</v>
      </c>
      <c r="I541" s="31">
        <f>SUM(I539:I540)</f>
        <v>49</v>
      </c>
      <c r="J541" s="33"/>
    </row>
    <row r="542" spans="1:125" x14ac:dyDescent="0.25">
      <c r="A542" s="58"/>
      <c r="B542" s="59"/>
      <c r="C542" s="60">
        <v>480</v>
      </c>
      <c r="D542" s="59"/>
      <c r="E542" s="334"/>
      <c r="F542" s="16">
        <f>F538+F541</f>
        <v>10.520000000000001</v>
      </c>
      <c r="G542" s="16">
        <f t="shared" ref="G542:I542" si="3">G538+G541</f>
        <v>12.31</v>
      </c>
      <c r="H542" s="16">
        <f t="shared" si="3"/>
        <v>51.55</v>
      </c>
      <c r="I542" s="16">
        <f t="shared" si="3"/>
        <v>359</v>
      </c>
      <c r="J542" s="18"/>
    </row>
    <row r="543" spans="1:125" x14ac:dyDescent="0.25">
      <c r="A543" s="58"/>
      <c r="B543" s="59" t="s">
        <v>43</v>
      </c>
      <c r="C543" s="342"/>
      <c r="D543" s="137"/>
      <c r="E543" s="343"/>
      <c r="F543" s="16"/>
      <c r="G543" s="15"/>
      <c r="H543" s="16"/>
      <c r="I543" s="15"/>
      <c r="J543" s="18"/>
    </row>
    <row r="544" spans="1:125" x14ac:dyDescent="0.25">
      <c r="A544" s="34" t="s">
        <v>108</v>
      </c>
      <c r="C544" s="35">
        <v>30</v>
      </c>
      <c r="D544" s="3"/>
      <c r="E544" s="38"/>
      <c r="F544" s="3">
        <v>0.36</v>
      </c>
      <c r="G544" s="38">
        <v>1.5</v>
      </c>
      <c r="H544" s="3">
        <v>2.52</v>
      </c>
      <c r="I544" s="36">
        <v>25</v>
      </c>
      <c r="J544" s="27" t="s">
        <v>109</v>
      </c>
    </row>
    <row r="545" spans="1:125" x14ac:dyDescent="0.25">
      <c r="A545" s="34"/>
      <c r="B545" s="1" t="s">
        <v>110</v>
      </c>
      <c r="C545" s="35"/>
      <c r="D545" s="3">
        <v>38.76</v>
      </c>
      <c r="E545" s="38">
        <v>28.5</v>
      </c>
      <c r="G545" s="38"/>
      <c r="I545" s="36"/>
      <c r="J545" s="27"/>
    </row>
    <row r="546" spans="1:125" x14ac:dyDescent="0.25">
      <c r="A546" s="34"/>
      <c r="B546" s="1" t="s">
        <v>55</v>
      </c>
      <c r="C546" s="35"/>
      <c r="D546" s="3">
        <v>1.5</v>
      </c>
      <c r="E546" s="38">
        <v>1.5</v>
      </c>
      <c r="G546" s="38"/>
      <c r="I546" s="36"/>
      <c r="J546" s="27"/>
    </row>
    <row r="547" spans="1:125" ht="30" x14ac:dyDescent="0.25">
      <c r="A547" s="34" t="s">
        <v>240</v>
      </c>
      <c r="C547" s="51" t="s">
        <v>366</v>
      </c>
      <c r="D547" s="51"/>
      <c r="E547" s="341"/>
      <c r="F547" s="38">
        <v>2.87</v>
      </c>
      <c r="G547" s="38">
        <v>3.2</v>
      </c>
      <c r="H547" s="3">
        <v>15.49</v>
      </c>
      <c r="I547" s="38">
        <v>102</v>
      </c>
      <c r="J547" s="27" t="s">
        <v>242</v>
      </c>
    </row>
    <row r="548" spans="1:125" s="40" customFormat="1" x14ac:dyDescent="0.25">
      <c r="A548" s="34"/>
      <c r="B548" s="1" t="s">
        <v>50</v>
      </c>
      <c r="C548" s="51"/>
      <c r="D548" s="35">
        <v>22.61</v>
      </c>
      <c r="E548" s="56">
        <v>14.7</v>
      </c>
      <c r="F548" s="36"/>
      <c r="G548" s="36"/>
      <c r="H548" s="36"/>
      <c r="I548" s="36"/>
      <c r="J548" s="27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/>
      <c r="CL548" s="6"/>
      <c r="CM548" s="6"/>
      <c r="CN548" s="6"/>
      <c r="CO548" s="6"/>
      <c r="CP548" s="6"/>
      <c r="CQ548" s="6"/>
      <c r="CR548" s="6"/>
      <c r="CS548" s="6"/>
      <c r="CT548" s="6"/>
      <c r="CU548" s="6"/>
      <c r="CV548" s="6"/>
      <c r="CW548" s="6"/>
      <c r="CX548" s="6"/>
      <c r="CY548" s="6"/>
      <c r="CZ548" s="6"/>
      <c r="DA548" s="6"/>
      <c r="DB548" s="6"/>
      <c r="DC548" s="6"/>
      <c r="DD548" s="6"/>
      <c r="DE548" s="6"/>
      <c r="DF548" s="6"/>
      <c r="DG548" s="6"/>
      <c r="DH548" s="6"/>
      <c r="DI548" s="6"/>
      <c r="DJ548" s="6"/>
      <c r="DK548" s="6"/>
      <c r="DL548" s="6"/>
      <c r="DM548" s="6"/>
      <c r="DN548" s="6"/>
      <c r="DO548" s="6"/>
      <c r="DP548" s="6"/>
      <c r="DQ548" s="6"/>
      <c r="DR548" s="6"/>
      <c r="DS548" s="6"/>
      <c r="DT548" s="6"/>
      <c r="DU548" s="6"/>
    </row>
    <row r="549" spans="1:125" x14ac:dyDescent="0.25">
      <c r="A549" s="34"/>
      <c r="B549" s="1" t="s">
        <v>51</v>
      </c>
      <c r="C549" s="51"/>
      <c r="D549" s="97">
        <v>50.1</v>
      </c>
      <c r="E549" s="98">
        <v>30</v>
      </c>
      <c r="F549" s="38"/>
      <c r="G549" s="38"/>
      <c r="I549" s="38"/>
      <c r="J549" s="27"/>
    </row>
    <row r="550" spans="1:125" x14ac:dyDescent="0.25">
      <c r="A550" s="34"/>
      <c r="B550" s="1" t="s">
        <v>243</v>
      </c>
      <c r="C550" s="51"/>
      <c r="D550" s="97">
        <v>15.2</v>
      </c>
      <c r="E550" s="98">
        <v>15.01</v>
      </c>
      <c r="F550" s="38"/>
      <c r="G550" s="38"/>
      <c r="I550" s="38"/>
      <c r="J550" s="27"/>
    </row>
    <row r="551" spans="1:125" x14ac:dyDescent="0.25">
      <c r="A551" s="34"/>
      <c r="B551" s="1" t="s">
        <v>52</v>
      </c>
      <c r="C551" s="51"/>
      <c r="D551" s="38">
        <v>7.98</v>
      </c>
      <c r="E551" s="98">
        <v>6</v>
      </c>
      <c r="F551" s="38"/>
      <c r="G551" s="38"/>
      <c r="I551" s="38"/>
      <c r="J551" s="27"/>
    </row>
    <row r="552" spans="1:125" x14ac:dyDescent="0.25">
      <c r="A552" s="34"/>
      <c r="B552" s="1" t="s">
        <v>53</v>
      </c>
      <c r="C552" s="51"/>
      <c r="D552" s="35">
        <v>7.14</v>
      </c>
      <c r="E552" s="98">
        <v>6</v>
      </c>
      <c r="F552" s="38"/>
      <c r="G552" s="38"/>
      <c r="I552" s="38"/>
      <c r="J552" s="27"/>
    </row>
    <row r="553" spans="1:125" x14ac:dyDescent="0.25">
      <c r="A553" s="34"/>
      <c r="B553" s="1" t="s">
        <v>55</v>
      </c>
      <c r="C553" s="51"/>
      <c r="D553" s="97">
        <v>2</v>
      </c>
      <c r="E553" s="98">
        <v>2</v>
      </c>
      <c r="F553" s="38"/>
      <c r="G553" s="38"/>
      <c r="I553" s="38"/>
      <c r="J553" s="27"/>
    </row>
    <row r="554" spans="1:125" x14ac:dyDescent="0.25">
      <c r="A554" s="34"/>
      <c r="B554" s="1" t="s">
        <v>27</v>
      </c>
      <c r="C554" s="51"/>
      <c r="D554" s="97">
        <v>1</v>
      </c>
      <c r="E554" s="98">
        <v>1</v>
      </c>
      <c r="F554" s="38"/>
      <c r="G554" s="38"/>
      <c r="I554" s="38"/>
      <c r="J554" s="27"/>
    </row>
    <row r="555" spans="1:125" x14ac:dyDescent="0.25">
      <c r="A555" s="34"/>
      <c r="B555" s="1" t="s">
        <v>33</v>
      </c>
      <c r="C555" s="51"/>
      <c r="D555" s="97">
        <v>108</v>
      </c>
      <c r="E555" s="98">
        <v>108</v>
      </c>
      <c r="F555" s="38"/>
      <c r="G555" s="38"/>
      <c r="I555" s="38"/>
      <c r="J555" s="27"/>
    </row>
    <row r="556" spans="1:125" x14ac:dyDescent="0.25">
      <c r="A556" s="34"/>
      <c r="B556" s="1" t="s">
        <v>244</v>
      </c>
      <c r="C556" s="35"/>
      <c r="D556" s="3"/>
      <c r="E556" s="38"/>
      <c r="G556" s="38"/>
      <c r="I556" s="36"/>
      <c r="J556" s="27"/>
    </row>
    <row r="557" spans="1:125" x14ac:dyDescent="0.25">
      <c r="A557" s="34"/>
      <c r="B557" s="1" t="s">
        <v>60</v>
      </c>
      <c r="C557" s="35"/>
      <c r="D557" s="3">
        <v>14.4</v>
      </c>
      <c r="E557" s="38">
        <v>12</v>
      </c>
      <c r="G557" s="38"/>
      <c r="I557" s="36"/>
      <c r="J557" s="27"/>
    </row>
    <row r="558" spans="1:125" x14ac:dyDescent="0.25">
      <c r="A558" s="34"/>
      <c r="B558" s="1" t="s">
        <v>28</v>
      </c>
      <c r="C558" s="35"/>
      <c r="D558" s="3">
        <v>2</v>
      </c>
      <c r="E558" s="38">
        <v>2</v>
      </c>
      <c r="G558" s="38"/>
      <c r="I558" s="36"/>
      <c r="J558" s="27"/>
    </row>
    <row r="559" spans="1:125" s="40" customFormat="1" x14ac:dyDescent="0.25">
      <c r="A559" s="43" t="s">
        <v>245</v>
      </c>
      <c r="B559" s="5"/>
      <c r="C559" s="44" t="s">
        <v>367</v>
      </c>
      <c r="D559" s="158"/>
      <c r="E559" s="47"/>
      <c r="F559" s="47">
        <v>10.199999999999999</v>
      </c>
      <c r="G559" s="48">
        <v>11.9</v>
      </c>
      <c r="H559" s="9">
        <v>30.7</v>
      </c>
      <c r="I559" s="47">
        <v>270</v>
      </c>
      <c r="J559" s="41" t="s">
        <v>246</v>
      </c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  <c r="DH559" s="6"/>
      <c r="DI559" s="6"/>
      <c r="DJ559" s="6"/>
      <c r="DK559" s="6"/>
      <c r="DL559" s="6"/>
      <c r="DM559" s="6"/>
      <c r="DN559" s="6"/>
      <c r="DO559" s="6"/>
      <c r="DP559" s="6"/>
      <c r="DQ559" s="6"/>
      <c r="DR559" s="6"/>
      <c r="DS559" s="6"/>
      <c r="DT559" s="6"/>
      <c r="DU559" s="6"/>
    </row>
    <row r="560" spans="1:125" s="40" customFormat="1" x14ac:dyDescent="0.25">
      <c r="A560" s="43"/>
      <c r="B560" s="5" t="s">
        <v>119</v>
      </c>
      <c r="C560" s="44"/>
      <c r="D560" s="158">
        <v>50.2</v>
      </c>
      <c r="E560" s="47">
        <v>50.2</v>
      </c>
      <c r="F560" s="47"/>
      <c r="G560" s="48"/>
      <c r="H560" s="9"/>
      <c r="I560" s="47"/>
      <c r="J560" s="41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6"/>
      <c r="DE560" s="6"/>
      <c r="DF560" s="6"/>
      <c r="DG560" s="6"/>
      <c r="DH560" s="6"/>
      <c r="DI560" s="6"/>
      <c r="DJ560" s="6"/>
      <c r="DK560" s="6"/>
      <c r="DL560" s="6"/>
      <c r="DM560" s="6"/>
      <c r="DN560" s="6"/>
      <c r="DO560" s="6"/>
      <c r="DP560" s="6"/>
      <c r="DQ560" s="6"/>
      <c r="DR560" s="6"/>
      <c r="DS560" s="6"/>
      <c r="DT560" s="6"/>
      <c r="DU560" s="6"/>
    </row>
    <row r="561" spans="1:179" s="40" customFormat="1" x14ac:dyDescent="0.25">
      <c r="A561" s="43"/>
      <c r="B561" s="5" t="s">
        <v>51</v>
      </c>
      <c r="C561" s="44"/>
      <c r="D561" s="158">
        <v>178</v>
      </c>
      <c r="E561" s="47">
        <v>123.9</v>
      </c>
      <c r="F561" s="47"/>
      <c r="G561" s="48"/>
      <c r="H561" s="9"/>
      <c r="I561" s="47"/>
      <c r="J561" s="41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6"/>
      <c r="DE561" s="6"/>
      <c r="DF561" s="6"/>
      <c r="DG561" s="6"/>
      <c r="DH561" s="6"/>
      <c r="DI561" s="6"/>
      <c r="DJ561" s="6"/>
      <c r="DK561" s="6"/>
      <c r="DL561" s="6"/>
      <c r="DM561" s="6"/>
      <c r="DN561" s="6"/>
      <c r="DO561" s="6"/>
      <c r="DP561" s="6"/>
      <c r="DQ561" s="6"/>
      <c r="DR561" s="6"/>
      <c r="DS561" s="6"/>
      <c r="DT561" s="6"/>
      <c r="DU561" s="6"/>
    </row>
    <row r="562" spans="1:179" s="40" customFormat="1" x14ac:dyDescent="0.25">
      <c r="A562" s="43"/>
      <c r="B562" s="5" t="s">
        <v>53</v>
      </c>
      <c r="C562" s="44"/>
      <c r="D562" s="158">
        <v>10.6</v>
      </c>
      <c r="E562" s="47">
        <v>8.9</v>
      </c>
      <c r="F562" s="47"/>
      <c r="G562" s="48"/>
      <c r="H562" s="9"/>
      <c r="I562" s="47"/>
      <c r="J562" s="41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</row>
    <row r="563" spans="1:179" s="40" customFormat="1" x14ac:dyDescent="0.25">
      <c r="A563" s="43"/>
      <c r="B563" s="5" t="s">
        <v>28</v>
      </c>
      <c r="C563" s="44"/>
      <c r="D563" s="158">
        <v>1.7</v>
      </c>
      <c r="E563" s="47">
        <v>1.7</v>
      </c>
      <c r="F563" s="47"/>
      <c r="G563" s="48"/>
      <c r="H563" s="9"/>
      <c r="I563" s="47"/>
      <c r="J563" s="41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6"/>
      <c r="DE563" s="6"/>
      <c r="DF563" s="6"/>
      <c r="DG563" s="6"/>
      <c r="DH563" s="6"/>
      <c r="DI563" s="6"/>
      <c r="DJ563" s="6"/>
      <c r="DK563" s="6"/>
      <c r="DL563" s="6"/>
      <c r="DM563" s="6"/>
      <c r="DN563" s="6"/>
      <c r="DO563" s="6"/>
      <c r="DP563" s="6"/>
      <c r="DQ563" s="6"/>
      <c r="DR563" s="6"/>
      <c r="DS563" s="6"/>
      <c r="DT563" s="6"/>
      <c r="DU563" s="6"/>
    </row>
    <row r="564" spans="1:179" s="40" customFormat="1" x14ac:dyDescent="0.25">
      <c r="A564" s="43"/>
      <c r="B564" s="5" t="s">
        <v>27</v>
      </c>
      <c r="C564" s="44"/>
      <c r="D564" s="158">
        <v>1</v>
      </c>
      <c r="E564" s="47">
        <v>1</v>
      </c>
      <c r="F564" s="47"/>
      <c r="G564" s="48"/>
      <c r="H564" s="9"/>
      <c r="I564" s="47"/>
      <c r="J564" s="41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/>
      <c r="CL564" s="6"/>
      <c r="CM564" s="6"/>
      <c r="CN564" s="6"/>
      <c r="CO564" s="6"/>
      <c r="CP564" s="6"/>
      <c r="CQ564" s="6"/>
      <c r="CR564" s="6"/>
      <c r="CS564" s="6"/>
      <c r="CT564" s="6"/>
      <c r="CU564" s="6"/>
      <c r="CV564" s="6"/>
      <c r="CW564" s="6"/>
      <c r="CX564" s="6"/>
      <c r="CY564" s="6"/>
      <c r="CZ564" s="6"/>
      <c r="DA564" s="6"/>
      <c r="DB564" s="6"/>
      <c r="DC564" s="6"/>
      <c r="DD564" s="6"/>
      <c r="DE564" s="6"/>
      <c r="DF564" s="6"/>
      <c r="DG564" s="6"/>
      <c r="DH564" s="6"/>
      <c r="DI564" s="6"/>
      <c r="DJ564" s="6"/>
      <c r="DK564" s="6"/>
      <c r="DL564" s="6"/>
      <c r="DM564" s="6"/>
      <c r="DN564" s="6"/>
      <c r="DO564" s="6"/>
      <c r="DP564" s="6"/>
      <c r="DQ564" s="6"/>
      <c r="DR564" s="6"/>
      <c r="DS564" s="6"/>
      <c r="DT564" s="6"/>
      <c r="DU564" s="6"/>
    </row>
    <row r="565" spans="1:179" s="40" customFormat="1" x14ac:dyDescent="0.25">
      <c r="A565" s="43"/>
      <c r="B565" s="5" t="s">
        <v>228</v>
      </c>
      <c r="C565" s="44"/>
      <c r="D565" s="158">
        <v>1.7</v>
      </c>
      <c r="E565" s="47">
        <v>1.7</v>
      </c>
      <c r="F565" s="47"/>
      <c r="G565" s="48"/>
      <c r="H565" s="9"/>
      <c r="I565" s="47"/>
      <c r="J565" s="41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6"/>
      <c r="CG565" s="6"/>
      <c r="CH565" s="6"/>
      <c r="CI565" s="6"/>
      <c r="CJ565" s="6"/>
      <c r="CK565" s="6"/>
      <c r="CL565" s="6"/>
      <c r="CM565" s="6"/>
      <c r="CN565" s="6"/>
      <c r="CO565" s="6"/>
      <c r="CP565" s="6"/>
      <c r="CQ565" s="6"/>
      <c r="CR565" s="6"/>
      <c r="CS565" s="6"/>
      <c r="CT565" s="6"/>
      <c r="CU565" s="6"/>
      <c r="CV565" s="6"/>
      <c r="CW565" s="6"/>
      <c r="CX565" s="6"/>
      <c r="CY565" s="6"/>
      <c r="CZ565" s="6"/>
      <c r="DA565" s="6"/>
      <c r="DB565" s="6"/>
      <c r="DC565" s="6"/>
      <c r="DD565" s="6"/>
      <c r="DE565" s="6"/>
      <c r="DF565" s="6"/>
      <c r="DG565" s="6"/>
      <c r="DH565" s="6"/>
      <c r="DI565" s="6"/>
      <c r="DJ565" s="6"/>
      <c r="DK565" s="6"/>
      <c r="DL565" s="6"/>
      <c r="DM565" s="6"/>
      <c r="DN565" s="6"/>
      <c r="DO565" s="6"/>
      <c r="DP565" s="6"/>
      <c r="DQ565" s="6"/>
      <c r="DR565" s="6"/>
      <c r="DS565" s="6"/>
      <c r="DT565" s="6"/>
      <c r="DU565" s="6"/>
    </row>
    <row r="566" spans="1:179" s="40" customFormat="1" x14ac:dyDescent="0.25">
      <c r="A566" s="43"/>
      <c r="B566" s="43" t="s">
        <v>247</v>
      </c>
      <c r="C566" s="44"/>
      <c r="D566" s="158"/>
      <c r="E566" s="47"/>
      <c r="F566" s="47"/>
      <c r="G566" s="48"/>
      <c r="H566" s="9"/>
      <c r="I566" s="47"/>
      <c r="J566" s="41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</row>
    <row r="567" spans="1:179" s="40" customFormat="1" x14ac:dyDescent="0.25">
      <c r="A567" s="43"/>
      <c r="B567" s="5" t="s">
        <v>116</v>
      </c>
      <c r="C567" s="44"/>
      <c r="D567" s="158">
        <v>3.75</v>
      </c>
      <c r="E567" s="47">
        <v>3.75</v>
      </c>
      <c r="F567" s="47"/>
      <c r="G567" s="48"/>
      <c r="H567" s="9"/>
      <c r="I567" s="47"/>
      <c r="J567" s="41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6"/>
      <c r="DE567" s="6"/>
      <c r="DF567" s="6"/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6"/>
    </row>
    <row r="568" spans="1:179" s="40" customFormat="1" x14ac:dyDescent="0.25">
      <c r="A568" s="43"/>
      <c r="B568" s="5" t="s">
        <v>63</v>
      </c>
      <c r="C568" s="44"/>
      <c r="D568" s="158">
        <v>1</v>
      </c>
      <c r="E568" s="47">
        <v>1</v>
      </c>
      <c r="F568" s="47"/>
      <c r="G568" s="48"/>
      <c r="H568" s="9"/>
      <c r="I568" s="47"/>
      <c r="J568" s="41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6"/>
      <c r="CC568" s="6"/>
      <c r="CD568" s="6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6"/>
      <c r="DE568" s="6"/>
      <c r="DF568" s="6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6"/>
    </row>
    <row r="569" spans="1:179" s="40" customFormat="1" x14ac:dyDescent="0.25">
      <c r="A569" s="43"/>
      <c r="B569" s="5" t="s">
        <v>25</v>
      </c>
      <c r="C569" s="44"/>
      <c r="D569" s="158">
        <v>11</v>
      </c>
      <c r="E569" s="47">
        <v>11</v>
      </c>
      <c r="F569" s="47"/>
      <c r="G569" s="48"/>
      <c r="H569" s="9"/>
      <c r="I569" s="47"/>
      <c r="J569" s="41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6"/>
      <c r="DE569" s="6"/>
      <c r="DF569" s="6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6"/>
    </row>
    <row r="570" spans="1:179" s="40" customFormat="1" x14ac:dyDescent="0.25">
      <c r="A570" s="43"/>
      <c r="B570" s="5" t="s">
        <v>248</v>
      </c>
      <c r="C570" s="44"/>
      <c r="D570" s="158"/>
      <c r="E570" s="47">
        <v>15</v>
      </c>
      <c r="F570" s="47"/>
      <c r="G570" s="48"/>
      <c r="H570" s="9"/>
      <c r="I570" s="47"/>
      <c r="J570" s="41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</row>
    <row r="571" spans="1:179" s="42" customFormat="1" ht="15" customHeight="1" x14ac:dyDescent="0.25">
      <c r="A571" s="34" t="s">
        <v>122</v>
      </c>
      <c r="B571" s="1"/>
      <c r="C571" s="35">
        <v>150</v>
      </c>
      <c r="D571" s="121"/>
      <c r="E571" s="35"/>
      <c r="F571" s="36">
        <v>0.1</v>
      </c>
      <c r="G571" s="38">
        <v>0.1</v>
      </c>
      <c r="H571" s="3">
        <v>10.199999999999999</v>
      </c>
      <c r="I571" s="38">
        <v>42.1</v>
      </c>
      <c r="J571" s="27" t="s">
        <v>123</v>
      </c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49"/>
      <c r="AC571" s="49"/>
      <c r="AD571" s="49"/>
      <c r="AE571" s="49"/>
      <c r="AF571" s="49"/>
      <c r="AG571" s="49"/>
      <c r="AH571" s="49"/>
      <c r="AI571" s="49"/>
      <c r="AJ571" s="49"/>
      <c r="AK571" s="49"/>
      <c r="AL571" s="49"/>
      <c r="AM571" s="49"/>
      <c r="AN571" s="49"/>
      <c r="AO571" s="49"/>
      <c r="AP571" s="49"/>
      <c r="AQ571" s="49"/>
      <c r="AR571" s="49"/>
      <c r="AS571" s="49"/>
      <c r="AT571" s="49"/>
      <c r="AU571" s="49"/>
      <c r="AV571" s="49"/>
      <c r="AW571" s="49"/>
      <c r="AX571" s="49"/>
      <c r="AY571" s="49"/>
      <c r="AZ571" s="49"/>
      <c r="BA571" s="49"/>
      <c r="BB571" s="49"/>
      <c r="BC571" s="49"/>
      <c r="BD571" s="49"/>
      <c r="BE571" s="49"/>
      <c r="BF571" s="49"/>
      <c r="BG571" s="49"/>
      <c r="BH571" s="49"/>
      <c r="BI571" s="49"/>
      <c r="BJ571" s="49"/>
      <c r="BK571" s="49"/>
      <c r="BL571" s="49"/>
      <c r="BM571" s="49"/>
      <c r="BN571" s="49"/>
      <c r="BO571" s="49"/>
      <c r="BP571" s="49"/>
      <c r="BQ571" s="49"/>
      <c r="BR571" s="49"/>
      <c r="BS571" s="49"/>
      <c r="BT571" s="49"/>
      <c r="BU571" s="49"/>
      <c r="BV571" s="49"/>
      <c r="BW571" s="49"/>
      <c r="BX571" s="49"/>
      <c r="BY571" s="49"/>
      <c r="BZ571" s="49"/>
      <c r="CA571" s="49"/>
      <c r="CB571" s="49"/>
      <c r="CC571" s="49"/>
      <c r="CD571" s="49"/>
      <c r="CE571" s="49"/>
      <c r="CF571" s="49"/>
      <c r="CG571" s="49"/>
      <c r="CH571" s="49"/>
      <c r="CI571" s="49"/>
      <c r="CJ571" s="49"/>
      <c r="CK571" s="49"/>
      <c r="CL571" s="49"/>
      <c r="CM571" s="49"/>
      <c r="CN571" s="49"/>
      <c r="CO571" s="49"/>
      <c r="CP571" s="49"/>
      <c r="CQ571" s="49"/>
      <c r="CR571" s="49"/>
      <c r="CS571" s="49"/>
      <c r="CT571" s="49"/>
      <c r="CU571" s="49"/>
      <c r="CV571" s="49"/>
      <c r="CW571" s="49"/>
      <c r="CX571" s="49"/>
      <c r="CY571" s="49"/>
      <c r="CZ571" s="49"/>
      <c r="DA571" s="49"/>
      <c r="DB571" s="49"/>
      <c r="DC571" s="49"/>
      <c r="DD571" s="49"/>
      <c r="DE571" s="49"/>
      <c r="DF571" s="49"/>
      <c r="DG571" s="49"/>
      <c r="DH571" s="49"/>
      <c r="DI571" s="49"/>
      <c r="DJ571" s="49"/>
      <c r="DK571" s="49"/>
      <c r="DL571" s="49"/>
      <c r="DM571" s="49"/>
      <c r="DN571" s="49"/>
      <c r="DO571" s="49"/>
      <c r="DP571" s="49"/>
      <c r="DQ571" s="49"/>
      <c r="DR571" s="49"/>
      <c r="DS571" s="49"/>
      <c r="DT571" s="49"/>
      <c r="DU571" s="49"/>
      <c r="DV571" s="49"/>
      <c r="DW571" s="49"/>
      <c r="DX571" s="49"/>
      <c r="DY571" s="49"/>
      <c r="DZ571" s="49"/>
      <c r="EA571" s="49"/>
      <c r="EB571" s="49"/>
      <c r="EC571" s="49"/>
      <c r="ED571" s="49"/>
      <c r="EE571" s="49"/>
      <c r="EF571" s="49"/>
      <c r="EG571" s="49"/>
      <c r="EH571" s="49"/>
      <c r="EI571" s="49"/>
      <c r="EJ571" s="49"/>
      <c r="EK571" s="49"/>
      <c r="EL571" s="49"/>
      <c r="EM571" s="49"/>
      <c r="EN571" s="49"/>
      <c r="EO571" s="49"/>
      <c r="EP571" s="49"/>
      <c r="EQ571" s="49"/>
      <c r="ER571" s="49"/>
      <c r="ES571" s="49"/>
      <c r="ET571" s="49"/>
      <c r="EU571" s="49"/>
      <c r="EV571" s="49"/>
      <c r="EW571" s="49"/>
      <c r="EX571" s="49"/>
      <c r="EY571" s="49"/>
      <c r="EZ571" s="49"/>
      <c r="FA571" s="49"/>
      <c r="FB571" s="49"/>
      <c r="FC571" s="49"/>
      <c r="FD571" s="49"/>
      <c r="FE571" s="49"/>
      <c r="FF571" s="49"/>
      <c r="FG571" s="49"/>
      <c r="FH571" s="49"/>
      <c r="FI571" s="49"/>
      <c r="FJ571" s="49"/>
      <c r="FK571" s="49"/>
      <c r="FL571" s="49"/>
      <c r="FM571" s="49"/>
      <c r="FN571" s="49"/>
      <c r="FO571" s="49"/>
      <c r="FP571" s="49"/>
      <c r="FQ571" s="49"/>
      <c r="FR571" s="49"/>
      <c r="FS571" s="49"/>
      <c r="FT571" s="49"/>
      <c r="FU571" s="49"/>
      <c r="FV571" s="49"/>
      <c r="FW571" s="49"/>
    </row>
    <row r="572" spans="1:179" s="42" customFormat="1" ht="15" customHeight="1" x14ac:dyDescent="0.25">
      <c r="A572" s="34"/>
      <c r="B572" s="1" t="s">
        <v>410</v>
      </c>
      <c r="C572" s="51"/>
      <c r="D572" s="121">
        <v>34</v>
      </c>
      <c r="E572" s="35">
        <v>30</v>
      </c>
      <c r="F572" s="36"/>
      <c r="G572" s="38"/>
      <c r="H572" s="3"/>
      <c r="I572" s="38"/>
      <c r="J572" s="27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49"/>
      <c r="AC572" s="49"/>
      <c r="AD572" s="49"/>
      <c r="AE572" s="49"/>
      <c r="AF572" s="49"/>
      <c r="AG572" s="49"/>
      <c r="AH572" s="49"/>
      <c r="AI572" s="49"/>
      <c r="AJ572" s="49"/>
      <c r="AK572" s="49"/>
      <c r="AL572" s="49"/>
      <c r="AM572" s="49"/>
      <c r="AN572" s="49"/>
      <c r="AO572" s="49"/>
      <c r="AP572" s="49"/>
      <c r="AQ572" s="49"/>
      <c r="AR572" s="49"/>
      <c r="AS572" s="49"/>
      <c r="AT572" s="49"/>
      <c r="AU572" s="49"/>
      <c r="AV572" s="49"/>
      <c r="AW572" s="49"/>
      <c r="AX572" s="49"/>
      <c r="AY572" s="49"/>
      <c r="AZ572" s="49"/>
      <c r="BA572" s="49"/>
      <c r="BB572" s="49"/>
      <c r="BC572" s="49"/>
      <c r="BD572" s="49"/>
      <c r="BE572" s="49"/>
      <c r="BF572" s="49"/>
      <c r="BG572" s="49"/>
      <c r="BH572" s="49"/>
      <c r="BI572" s="49"/>
      <c r="BJ572" s="49"/>
      <c r="BK572" s="49"/>
      <c r="BL572" s="49"/>
      <c r="BM572" s="49"/>
      <c r="BN572" s="49"/>
      <c r="BO572" s="49"/>
      <c r="BP572" s="49"/>
      <c r="BQ572" s="49"/>
      <c r="BR572" s="49"/>
      <c r="BS572" s="49"/>
      <c r="BT572" s="49"/>
      <c r="BU572" s="49"/>
      <c r="BV572" s="49"/>
      <c r="BW572" s="49"/>
      <c r="BX572" s="49"/>
      <c r="BY572" s="49"/>
      <c r="BZ572" s="49"/>
      <c r="CA572" s="49"/>
      <c r="CB572" s="49"/>
      <c r="CC572" s="49"/>
      <c r="CD572" s="49"/>
      <c r="CE572" s="49"/>
      <c r="CF572" s="49"/>
      <c r="CG572" s="49"/>
      <c r="CH572" s="49"/>
      <c r="CI572" s="49"/>
      <c r="CJ572" s="49"/>
      <c r="CK572" s="49"/>
      <c r="CL572" s="49"/>
      <c r="CM572" s="49"/>
      <c r="CN572" s="49"/>
      <c r="CO572" s="49"/>
      <c r="CP572" s="49"/>
      <c r="CQ572" s="49"/>
      <c r="CR572" s="49"/>
      <c r="CS572" s="49"/>
      <c r="CT572" s="49"/>
      <c r="CU572" s="49"/>
      <c r="CV572" s="49"/>
      <c r="CW572" s="49"/>
      <c r="CX572" s="49"/>
      <c r="CY572" s="49"/>
      <c r="CZ572" s="49"/>
      <c r="DA572" s="49"/>
      <c r="DB572" s="49"/>
      <c r="DC572" s="49"/>
      <c r="DD572" s="49"/>
      <c r="DE572" s="49"/>
      <c r="DF572" s="49"/>
      <c r="DG572" s="49"/>
      <c r="DH572" s="49"/>
      <c r="DI572" s="49"/>
      <c r="DJ572" s="49"/>
      <c r="DK572" s="49"/>
      <c r="DL572" s="49"/>
      <c r="DM572" s="49"/>
      <c r="DN572" s="49"/>
      <c r="DO572" s="49"/>
      <c r="DP572" s="49"/>
      <c r="DQ572" s="49"/>
      <c r="DR572" s="49"/>
      <c r="DS572" s="49"/>
      <c r="DT572" s="49"/>
      <c r="DU572" s="49"/>
      <c r="DV572" s="49"/>
      <c r="DW572" s="49"/>
      <c r="DX572" s="49"/>
      <c r="DY572" s="49"/>
      <c r="DZ572" s="49"/>
      <c r="EA572" s="49"/>
      <c r="EB572" s="49"/>
      <c r="EC572" s="49"/>
      <c r="ED572" s="49"/>
      <c r="EE572" s="49"/>
      <c r="EF572" s="49"/>
      <c r="EG572" s="49"/>
      <c r="EH572" s="49"/>
      <c r="EI572" s="49"/>
      <c r="EJ572" s="49"/>
      <c r="EK572" s="49"/>
      <c r="EL572" s="49"/>
      <c r="EM572" s="49"/>
      <c r="EN572" s="49"/>
      <c r="EO572" s="49"/>
      <c r="EP572" s="49"/>
      <c r="EQ572" s="49"/>
      <c r="ER572" s="49"/>
      <c r="ES572" s="49"/>
      <c r="ET572" s="49"/>
      <c r="EU572" s="49"/>
      <c r="EV572" s="49"/>
      <c r="EW572" s="49"/>
      <c r="EX572" s="49"/>
      <c r="EY572" s="49"/>
      <c r="EZ572" s="49"/>
      <c r="FA572" s="49"/>
      <c r="FB572" s="49"/>
      <c r="FC572" s="49"/>
      <c r="FD572" s="49"/>
      <c r="FE572" s="49"/>
      <c r="FF572" s="49"/>
      <c r="FG572" s="49"/>
      <c r="FH572" s="49"/>
      <c r="FI572" s="49"/>
      <c r="FJ572" s="49"/>
      <c r="FK572" s="49"/>
      <c r="FL572" s="49"/>
      <c r="FM572" s="49"/>
      <c r="FN572" s="49"/>
      <c r="FO572" s="49"/>
      <c r="FP572" s="49"/>
      <c r="FQ572" s="49"/>
      <c r="FR572" s="49"/>
      <c r="FS572" s="49"/>
      <c r="FT572" s="49"/>
      <c r="FU572" s="49"/>
      <c r="FV572" s="49"/>
      <c r="FW572" s="49"/>
    </row>
    <row r="573" spans="1:179" s="42" customFormat="1" ht="15" customHeight="1" x14ac:dyDescent="0.25">
      <c r="A573" s="34"/>
      <c r="B573" s="1" t="s">
        <v>74</v>
      </c>
      <c r="C573" s="51"/>
      <c r="D573" s="121">
        <v>4</v>
      </c>
      <c r="E573" s="35">
        <v>4</v>
      </c>
      <c r="F573" s="36"/>
      <c r="G573" s="38"/>
      <c r="H573" s="3"/>
      <c r="I573" s="38"/>
      <c r="J573" s="27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49"/>
      <c r="AC573" s="49"/>
      <c r="AD573" s="49"/>
      <c r="AE573" s="49"/>
      <c r="AF573" s="49"/>
      <c r="AG573" s="49"/>
      <c r="AH573" s="49"/>
      <c r="AI573" s="49"/>
      <c r="AJ573" s="49"/>
      <c r="AK573" s="49"/>
      <c r="AL573" s="49"/>
      <c r="AM573" s="49"/>
      <c r="AN573" s="49"/>
      <c r="AO573" s="49"/>
      <c r="AP573" s="49"/>
      <c r="AQ573" s="49"/>
      <c r="AR573" s="49"/>
      <c r="AS573" s="49"/>
      <c r="AT573" s="49"/>
      <c r="AU573" s="49"/>
      <c r="AV573" s="49"/>
      <c r="AW573" s="49"/>
      <c r="AX573" s="49"/>
      <c r="AY573" s="49"/>
      <c r="AZ573" s="49"/>
      <c r="BA573" s="49"/>
      <c r="BB573" s="49"/>
      <c r="BC573" s="49"/>
      <c r="BD573" s="49"/>
      <c r="BE573" s="49"/>
      <c r="BF573" s="49"/>
      <c r="BG573" s="49"/>
      <c r="BH573" s="49"/>
      <c r="BI573" s="49"/>
      <c r="BJ573" s="49"/>
      <c r="BK573" s="49"/>
      <c r="BL573" s="49"/>
      <c r="BM573" s="49"/>
      <c r="BN573" s="49"/>
      <c r="BO573" s="49"/>
      <c r="BP573" s="49"/>
      <c r="BQ573" s="49"/>
      <c r="BR573" s="49"/>
      <c r="BS573" s="49"/>
      <c r="BT573" s="49"/>
      <c r="BU573" s="49"/>
      <c r="BV573" s="49"/>
      <c r="BW573" s="49"/>
      <c r="BX573" s="49"/>
      <c r="BY573" s="49"/>
      <c r="BZ573" s="49"/>
      <c r="CA573" s="49"/>
      <c r="CB573" s="49"/>
      <c r="CC573" s="49"/>
      <c r="CD573" s="49"/>
      <c r="CE573" s="49"/>
      <c r="CF573" s="49"/>
      <c r="CG573" s="49"/>
      <c r="CH573" s="49"/>
      <c r="CI573" s="49"/>
      <c r="CJ573" s="49"/>
      <c r="CK573" s="49"/>
      <c r="CL573" s="49"/>
      <c r="CM573" s="49"/>
      <c r="CN573" s="49"/>
      <c r="CO573" s="49"/>
      <c r="CP573" s="49"/>
      <c r="CQ573" s="49"/>
      <c r="CR573" s="49"/>
      <c r="CS573" s="49"/>
      <c r="CT573" s="49"/>
      <c r="CU573" s="49"/>
      <c r="CV573" s="49"/>
      <c r="CW573" s="49"/>
      <c r="CX573" s="49"/>
      <c r="CY573" s="49"/>
      <c r="CZ573" s="49"/>
      <c r="DA573" s="49"/>
      <c r="DB573" s="49"/>
      <c r="DC573" s="49"/>
      <c r="DD573" s="49"/>
      <c r="DE573" s="49"/>
      <c r="DF573" s="49"/>
      <c r="DG573" s="49"/>
      <c r="DH573" s="49"/>
      <c r="DI573" s="49"/>
      <c r="DJ573" s="49"/>
      <c r="DK573" s="49"/>
      <c r="DL573" s="49"/>
      <c r="DM573" s="49"/>
      <c r="DN573" s="49"/>
      <c r="DO573" s="49"/>
      <c r="DP573" s="49"/>
      <c r="DQ573" s="49"/>
      <c r="DR573" s="49"/>
      <c r="DS573" s="49"/>
      <c r="DT573" s="49"/>
      <c r="DU573" s="49"/>
      <c r="DV573" s="49"/>
      <c r="DW573" s="49"/>
      <c r="DX573" s="49"/>
      <c r="DY573" s="49"/>
      <c r="DZ573" s="49"/>
      <c r="EA573" s="49"/>
      <c r="EB573" s="49"/>
      <c r="EC573" s="49"/>
      <c r="ED573" s="49"/>
      <c r="EE573" s="49"/>
      <c r="EF573" s="49"/>
      <c r="EG573" s="49"/>
      <c r="EH573" s="49"/>
      <c r="EI573" s="49"/>
      <c r="EJ573" s="49"/>
      <c r="EK573" s="49"/>
      <c r="EL573" s="49"/>
      <c r="EM573" s="49"/>
      <c r="EN573" s="49"/>
      <c r="EO573" s="49"/>
      <c r="EP573" s="49"/>
      <c r="EQ573" s="49"/>
      <c r="ER573" s="49"/>
      <c r="ES573" s="49"/>
      <c r="ET573" s="49"/>
      <c r="EU573" s="49"/>
      <c r="EV573" s="49"/>
      <c r="EW573" s="49"/>
      <c r="EX573" s="49"/>
      <c r="EY573" s="49"/>
      <c r="EZ573" s="49"/>
      <c r="FA573" s="49"/>
      <c r="FB573" s="49"/>
      <c r="FC573" s="49"/>
      <c r="FD573" s="49"/>
      <c r="FE573" s="49"/>
      <c r="FF573" s="49"/>
      <c r="FG573" s="49"/>
      <c r="FH573" s="49"/>
      <c r="FI573" s="49"/>
      <c r="FJ573" s="49"/>
      <c r="FK573" s="49"/>
      <c r="FL573" s="49"/>
      <c r="FM573" s="49"/>
      <c r="FN573" s="49"/>
      <c r="FO573" s="49"/>
      <c r="FP573" s="49"/>
      <c r="FQ573" s="49"/>
      <c r="FR573" s="49"/>
      <c r="FS573" s="49"/>
      <c r="FT573" s="49"/>
      <c r="FU573" s="49"/>
      <c r="FV573" s="49"/>
      <c r="FW573" s="49"/>
    </row>
    <row r="574" spans="1:179" s="42" customFormat="1" ht="15.75" customHeight="1" x14ac:dyDescent="0.25">
      <c r="A574" s="34"/>
      <c r="B574" s="1" t="s">
        <v>33</v>
      </c>
      <c r="C574" s="51"/>
      <c r="D574" s="121">
        <v>130</v>
      </c>
      <c r="E574" s="35">
        <v>130</v>
      </c>
      <c r="F574" s="36"/>
      <c r="G574" s="38"/>
      <c r="H574" s="3"/>
      <c r="I574" s="38"/>
      <c r="J574" s="27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49"/>
      <c r="AC574" s="49"/>
      <c r="AD574" s="49"/>
      <c r="AE574" s="49"/>
      <c r="AF574" s="49"/>
      <c r="AG574" s="49"/>
      <c r="AH574" s="49"/>
      <c r="AI574" s="49"/>
      <c r="AJ574" s="49"/>
      <c r="AK574" s="49"/>
      <c r="AL574" s="49"/>
      <c r="AM574" s="49"/>
      <c r="AN574" s="49"/>
      <c r="AO574" s="49"/>
      <c r="AP574" s="49"/>
      <c r="AQ574" s="49"/>
      <c r="AR574" s="49"/>
      <c r="AS574" s="49"/>
      <c r="AT574" s="49"/>
      <c r="AU574" s="49"/>
      <c r="AV574" s="49"/>
      <c r="AW574" s="49"/>
      <c r="AX574" s="49"/>
      <c r="AY574" s="49"/>
      <c r="AZ574" s="49"/>
      <c r="BA574" s="49"/>
      <c r="BB574" s="49"/>
      <c r="BC574" s="49"/>
      <c r="BD574" s="49"/>
      <c r="BE574" s="49"/>
      <c r="BF574" s="49"/>
      <c r="BG574" s="49"/>
      <c r="BH574" s="49"/>
      <c r="BI574" s="49"/>
      <c r="BJ574" s="49"/>
      <c r="BK574" s="49"/>
      <c r="BL574" s="49"/>
      <c r="BM574" s="49"/>
      <c r="BN574" s="49"/>
      <c r="BO574" s="49"/>
      <c r="BP574" s="49"/>
      <c r="BQ574" s="49"/>
      <c r="BR574" s="49"/>
      <c r="BS574" s="49"/>
      <c r="BT574" s="49"/>
      <c r="BU574" s="49"/>
      <c r="BV574" s="49"/>
      <c r="BW574" s="49"/>
      <c r="BX574" s="49"/>
      <c r="BY574" s="49"/>
      <c r="BZ574" s="49"/>
      <c r="CA574" s="49"/>
      <c r="CB574" s="49"/>
      <c r="CC574" s="49"/>
      <c r="CD574" s="49"/>
      <c r="CE574" s="49"/>
      <c r="CF574" s="49"/>
      <c r="CG574" s="49"/>
      <c r="CH574" s="49"/>
      <c r="CI574" s="49"/>
      <c r="CJ574" s="49"/>
      <c r="CK574" s="49"/>
      <c r="CL574" s="49"/>
      <c r="CM574" s="49"/>
      <c r="CN574" s="49"/>
      <c r="CO574" s="49"/>
      <c r="CP574" s="49"/>
      <c r="CQ574" s="49"/>
      <c r="CR574" s="49"/>
      <c r="CS574" s="49"/>
      <c r="CT574" s="49"/>
      <c r="CU574" s="49"/>
      <c r="CV574" s="49"/>
      <c r="CW574" s="49"/>
      <c r="CX574" s="49"/>
      <c r="CY574" s="49"/>
      <c r="CZ574" s="49"/>
      <c r="DA574" s="49"/>
      <c r="DB574" s="49"/>
      <c r="DC574" s="49"/>
      <c r="DD574" s="49"/>
      <c r="DE574" s="49"/>
      <c r="DF574" s="49"/>
      <c r="DG574" s="49"/>
      <c r="DH574" s="49"/>
      <c r="DI574" s="49"/>
      <c r="DJ574" s="49"/>
      <c r="DK574" s="49"/>
      <c r="DL574" s="49"/>
      <c r="DM574" s="49"/>
      <c r="DN574" s="49"/>
      <c r="DO574" s="49"/>
      <c r="DP574" s="49"/>
      <c r="DQ574" s="49"/>
      <c r="DR574" s="49"/>
      <c r="DS574" s="49"/>
      <c r="DT574" s="49"/>
      <c r="DU574" s="49"/>
      <c r="DV574" s="49"/>
      <c r="DW574" s="49"/>
      <c r="DX574" s="49"/>
      <c r="DY574" s="49"/>
      <c r="DZ574" s="49"/>
      <c r="EA574" s="49"/>
      <c r="EB574" s="49"/>
      <c r="EC574" s="49"/>
      <c r="ED574" s="49"/>
      <c r="EE574" s="49"/>
      <c r="EF574" s="49"/>
      <c r="EG574" s="49"/>
      <c r="EH574" s="49"/>
      <c r="EI574" s="49"/>
      <c r="EJ574" s="49"/>
      <c r="EK574" s="49"/>
      <c r="EL574" s="49"/>
      <c r="EM574" s="49"/>
      <c r="EN574" s="49"/>
      <c r="EO574" s="49"/>
      <c r="EP574" s="49"/>
      <c r="EQ574" s="49"/>
      <c r="ER574" s="49"/>
      <c r="ES574" s="49"/>
      <c r="ET574" s="49"/>
      <c r="EU574" s="49"/>
      <c r="EV574" s="49"/>
      <c r="EW574" s="49"/>
      <c r="EX574" s="49"/>
      <c r="EY574" s="49"/>
      <c r="EZ574" s="49"/>
      <c r="FA574" s="49"/>
      <c r="FB574" s="49"/>
      <c r="FC574" s="49"/>
      <c r="FD574" s="49"/>
      <c r="FE574" s="49"/>
      <c r="FF574" s="49"/>
      <c r="FG574" s="49"/>
      <c r="FH574" s="49"/>
      <c r="FI574" s="49"/>
      <c r="FJ574" s="49"/>
      <c r="FK574" s="49"/>
      <c r="FL574" s="49"/>
      <c r="FM574" s="49"/>
      <c r="FN574" s="49"/>
      <c r="FO574" s="49"/>
      <c r="FP574" s="49"/>
      <c r="FQ574" s="49"/>
      <c r="FR574" s="49"/>
      <c r="FS574" s="49"/>
      <c r="FT574" s="49"/>
      <c r="FU574" s="49"/>
      <c r="FV574" s="49"/>
      <c r="FW574" s="49"/>
    </row>
    <row r="575" spans="1:179" s="40" customFormat="1" x14ac:dyDescent="0.25">
      <c r="A575" s="34" t="s">
        <v>75</v>
      </c>
      <c r="B575" s="1"/>
      <c r="C575" s="35">
        <v>30</v>
      </c>
      <c r="D575" s="35">
        <v>30</v>
      </c>
      <c r="E575" s="56">
        <v>30</v>
      </c>
      <c r="F575" s="35">
        <v>1.5</v>
      </c>
      <c r="G575" s="56">
        <v>0.3</v>
      </c>
      <c r="H575" s="35">
        <v>14.3</v>
      </c>
      <c r="I575" s="56">
        <v>66</v>
      </c>
      <c r="J575" s="27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  <c r="DQ575" s="6"/>
      <c r="DR575" s="6"/>
      <c r="DS575" s="6"/>
      <c r="DT575" s="6"/>
      <c r="DU575" s="6"/>
    </row>
    <row r="576" spans="1:179" s="40" customFormat="1" x14ac:dyDescent="0.25">
      <c r="A576" s="53" t="s">
        <v>39</v>
      </c>
      <c r="B576" s="54"/>
      <c r="C576" s="55">
        <v>525</v>
      </c>
      <c r="D576" s="337"/>
      <c r="E576" s="55"/>
      <c r="F576" s="32">
        <f>SUM(F544:F575)</f>
        <v>15.03</v>
      </c>
      <c r="G576" s="32">
        <f>SUM(G544:G575)</f>
        <v>17.000000000000004</v>
      </c>
      <c r="H576" s="32">
        <f>SUM(H544:H575)</f>
        <v>73.209999999999994</v>
      </c>
      <c r="I576" s="32">
        <f>SUM(I544:I575)</f>
        <v>505.1</v>
      </c>
      <c r="J576" s="33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/>
      <c r="CL576" s="6"/>
      <c r="CM576" s="6"/>
      <c r="CN576" s="6"/>
      <c r="CO576" s="6"/>
      <c r="CP576" s="6"/>
      <c r="CQ576" s="6"/>
      <c r="CR576" s="6"/>
      <c r="CS576" s="6"/>
      <c r="CT576" s="6"/>
      <c r="CU576" s="6"/>
      <c r="CV576" s="6"/>
      <c r="CW576" s="6"/>
      <c r="CX576" s="6"/>
      <c r="CY576" s="6"/>
      <c r="CZ576" s="6"/>
      <c r="DA576" s="6"/>
      <c r="DB576" s="6"/>
      <c r="DC576" s="6"/>
      <c r="DD576" s="6"/>
      <c r="DE576" s="6"/>
      <c r="DF576" s="6"/>
      <c r="DG576" s="6"/>
      <c r="DH576" s="6"/>
      <c r="DI576" s="6"/>
      <c r="DJ576" s="6"/>
      <c r="DK576" s="6"/>
      <c r="DL576" s="6"/>
      <c r="DM576" s="6"/>
      <c r="DN576" s="6"/>
      <c r="DO576" s="6"/>
      <c r="DP576" s="6"/>
      <c r="DQ576" s="6"/>
      <c r="DR576" s="6"/>
      <c r="DS576" s="6"/>
      <c r="DT576" s="6"/>
      <c r="DU576" s="6"/>
    </row>
    <row r="577" spans="1:179" s="40" customFormat="1" x14ac:dyDescent="0.25">
      <c r="A577" s="58"/>
      <c r="B577" s="59" t="s">
        <v>76</v>
      </c>
      <c r="C577" s="342"/>
      <c r="D577" s="143"/>
      <c r="E577" s="60"/>
      <c r="F577" s="15"/>
      <c r="G577" s="15"/>
      <c r="H577" s="15"/>
      <c r="I577" s="15"/>
      <c r="J577" s="18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  <c r="DQ577" s="6"/>
      <c r="DR577" s="6"/>
      <c r="DS577" s="6"/>
      <c r="DT577" s="6"/>
      <c r="DU577" s="6"/>
    </row>
    <row r="578" spans="1:179" s="40" customFormat="1" x14ac:dyDescent="0.25">
      <c r="A578" s="34" t="s">
        <v>125</v>
      </c>
      <c r="B578" s="1"/>
      <c r="C578" s="35">
        <v>10</v>
      </c>
      <c r="D578" s="36"/>
      <c r="E578" s="38"/>
      <c r="F578" s="48">
        <v>0.8</v>
      </c>
      <c r="G578" s="48">
        <v>2.5</v>
      </c>
      <c r="H578" s="48">
        <v>13.4</v>
      </c>
      <c r="I578" s="9">
        <v>78</v>
      </c>
      <c r="J578" s="27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</row>
    <row r="579" spans="1:179" x14ac:dyDescent="0.25">
      <c r="A579" s="34" t="s">
        <v>345</v>
      </c>
      <c r="B579" s="317" t="s">
        <v>126</v>
      </c>
      <c r="C579" s="35"/>
      <c r="D579" s="3">
        <v>10</v>
      </c>
      <c r="E579" s="38">
        <v>10</v>
      </c>
      <c r="F579" s="36"/>
      <c r="J579" s="27"/>
    </row>
    <row r="580" spans="1:179" s="116" customFormat="1" x14ac:dyDescent="0.25">
      <c r="A580" s="34" t="s">
        <v>127</v>
      </c>
      <c r="B580" s="1"/>
      <c r="C580" s="35">
        <v>100</v>
      </c>
      <c r="D580" s="3"/>
      <c r="E580" s="38"/>
      <c r="F580" s="3">
        <v>2.2999999999999998</v>
      </c>
      <c r="G580" s="38">
        <v>2.5</v>
      </c>
      <c r="H580" s="3">
        <v>3.6</v>
      </c>
      <c r="I580" s="38">
        <v>46</v>
      </c>
      <c r="J580" s="27" t="s">
        <v>128</v>
      </c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49"/>
      <c r="AC580" s="49"/>
      <c r="AD580" s="49"/>
      <c r="AE580" s="49"/>
      <c r="AF580" s="49"/>
      <c r="AG580" s="49"/>
      <c r="AH580" s="49"/>
      <c r="AI580" s="49"/>
      <c r="AJ580" s="49"/>
      <c r="AK580" s="49"/>
      <c r="AL580" s="49"/>
      <c r="AM580" s="49"/>
      <c r="AN580" s="49"/>
      <c r="AO580" s="49"/>
      <c r="AP580" s="49"/>
      <c r="AQ580" s="49"/>
      <c r="AR580" s="49"/>
      <c r="AS580" s="49"/>
      <c r="AT580" s="49"/>
      <c r="AU580" s="49"/>
      <c r="AV580" s="49"/>
      <c r="AW580" s="49"/>
      <c r="AX580" s="49"/>
      <c r="AY580" s="49"/>
      <c r="AZ580" s="49"/>
      <c r="BA580" s="49"/>
      <c r="BB580" s="49"/>
      <c r="BC580" s="49"/>
      <c r="BD580" s="49"/>
      <c r="BE580" s="49"/>
      <c r="BF580" s="49"/>
      <c r="BG580" s="49"/>
      <c r="BH580" s="49"/>
      <c r="BI580" s="49"/>
      <c r="BJ580" s="49"/>
      <c r="BK580" s="49"/>
      <c r="BL580" s="49"/>
      <c r="BM580" s="49"/>
      <c r="BN580" s="49"/>
      <c r="BO580" s="49"/>
      <c r="BP580" s="49"/>
      <c r="BQ580" s="49"/>
      <c r="BR580" s="49"/>
      <c r="BS580" s="49"/>
      <c r="BT580" s="49"/>
      <c r="BU580" s="49"/>
      <c r="BV580" s="49"/>
      <c r="BW580" s="49"/>
      <c r="BX580" s="49"/>
      <c r="BY580" s="49"/>
      <c r="BZ580" s="49"/>
      <c r="CA580" s="49"/>
      <c r="CB580" s="49"/>
      <c r="CC580" s="49"/>
      <c r="CD580" s="49"/>
      <c r="CE580" s="49"/>
      <c r="CF580" s="49"/>
      <c r="CG580" s="49"/>
      <c r="CH580" s="49"/>
      <c r="CI580" s="49"/>
      <c r="CJ580" s="49"/>
      <c r="CK580" s="49"/>
      <c r="CL580" s="49"/>
      <c r="CM580" s="49"/>
      <c r="CN580" s="49"/>
      <c r="CO580" s="49"/>
      <c r="CP580" s="49"/>
      <c r="CQ580" s="49"/>
      <c r="CR580" s="49"/>
      <c r="CS580" s="49"/>
      <c r="CT580" s="49"/>
      <c r="CU580" s="49"/>
      <c r="CV580" s="49"/>
      <c r="CW580" s="49"/>
      <c r="CX580" s="49"/>
      <c r="CY580" s="49"/>
      <c r="CZ580" s="49"/>
      <c r="DA580" s="49"/>
      <c r="DB580" s="49"/>
      <c r="DC580" s="49"/>
      <c r="DD580" s="49"/>
      <c r="DE580" s="49"/>
      <c r="DF580" s="49"/>
      <c r="DG580" s="49"/>
      <c r="DH580" s="49"/>
      <c r="DI580" s="49"/>
      <c r="DJ580" s="49"/>
      <c r="DK580" s="49"/>
      <c r="DL580" s="49"/>
      <c r="DM580" s="49"/>
      <c r="DN580" s="49"/>
      <c r="DO580" s="49"/>
      <c r="DP580" s="49"/>
      <c r="DQ580" s="49"/>
      <c r="DR580" s="49"/>
      <c r="DS580" s="49"/>
      <c r="DT580" s="49"/>
      <c r="DU580" s="49"/>
      <c r="DV580" s="49"/>
      <c r="DW580" s="49"/>
      <c r="DX580" s="49"/>
      <c r="DY580" s="49"/>
      <c r="DZ580" s="49"/>
      <c r="EA580" s="49"/>
      <c r="EB580" s="49"/>
      <c r="EC580" s="49"/>
      <c r="ED580" s="49"/>
      <c r="EE580" s="49"/>
      <c r="EF580" s="49"/>
      <c r="EG580" s="49"/>
      <c r="EH580" s="49"/>
      <c r="EI580" s="49"/>
      <c r="EJ580" s="49"/>
      <c r="EK580" s="49"/>
      <c r="EL580" s="49"/>
      <c r="EM580" s="49"/>
      <c r="EN580" s="49"/>
      <c r="EO580" s="49"/>
      <c r="EP580" s="49"/>
      <c r="EQ580" s="49"/>
      <c r="ER580" s="49"/>
      <c r="ES580" s="49"/>
      <c r="ET580" s="49"/>
      <c r="EU580" s="49"/>
      <c r="EV580" s="49"/>
      <c r="EW580" s="49"/>
      <c r="EX580" s="49"/>
      <c r="EY580" s="49"/>
      <c r="EZ580" s="49"/>
      <c r="FA580" s="49"/>
      <c r="FB580" s="49"/>
      <c r="FC580" s="49"/>
      <c r="FD580" s="49"/>
      <c r="FE580" s="49"/>
      <c r="FF580" s="49"/>
      <c r="FG580" s="49"/>
      <c r="FH580" s="49"/>
      <c r="FI580" s="49"/>
      <c r="FJ580" s="49"/>
      <c r="FK580" s="49"/>
      <c r="FL580" s="49"/>
      <c r="FM580" s="49"/>
      <c r="FN580" s="49"/>
      <c r="FO580" s="49"/>
      <c r="FP580" s="49"/>
      <c r="FQ580" s="49"/>
      <c r="FR580" s="49"/>
      <c r="FS580" s="49"/>
      <c r="FT580" s="49"/>
      <c r="FU580" s="49"/>
      <c r="FV580" s="49"/>
      <c r="FW580" s="49"/>
    </row>
    <row r="581" spans="1:179" s="116" customFormat="1" x14ac:dyDescent="0.25">
      <c r="A581" s="34"/>
      <c r="B581" s="1" t="s">
        <v>129</v>
      </c>
      <c r="C581" s="35"/>
      <c r="D581" s="3">
        <v>105.36</v>
      </c>
      <c r="E581" s="38">
        <v>100</v>
      </c>
      <c r="F581" s="36"/>
      <c r="G581" s="38"/>
      <c r="H581" s="3"/>
      <c r="I581" s="36"/>
      <c r="J581" s="27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49"/>
      <c r="AC581" s="49"/>
      <c r="AD581" s="49"/>
      <c r="AE581" s="49"/>
      <c r="AF581" s="49"/>
      <c r="AG581" s="49"/>
      <c r="AH581" s="49"/>
      <c r="AI581" s="49"/>
      <c r="AJ581" s="49"/>
      <c r="AK581" s="49"/>
      <c r="AL581" s="49"/>
      <c r="AM581" s="49"/>
      <c r="AN581" s="49"/>
      <c r="AO581" s="49"/>
      <c r="AP581" s="49"/>
      <c r="AQ581" s="49"/>
      <c r="AR581" s="49"/>
      <c r="AS581" s="49"/>
      <c r="AT581" s="49"/>
      <c r="AU581" s="49"/>
      <c r="AV581" s="49"/>
      <c r="AW581" s="49"/>
      <c r="AX581" s="49"/>
      <c r="AY581" s="49"/>
      <c r="AZ581" s="49"/>
      <c r="BA581" s="49"/>
      <c r="BB581" s="49"/>
      <c r="BC581" s="49"/>
      <c r="BD581" s="49"/>
      <c r="BE581" s="49"/>
      <c r="BF581" s="49"/>
      <c r="BG581" s="49"/>
      <c r="BH581" s="49"/>
      <c r="BI581" s="49"/>
      <c r="BJ581" s="49"/>
      <c r="BK581" s="49"/>
      <c r="BL581" s="49"/>
      <c r="BM581" s="49"/>
      <c r="BN581" s="49"/>
      <c r="BO581" s="49"/>
      <c r="BP581" s="49"/>
      <c r="BQ581" s="49"/>
      <c r="BR581" s="49"/>
      <c r="BS581" s="49"/>
      <c r="BT581" s="49"/>
      <c r="BU581" s="49"/>
      <c r="BV581" s="49"/>
      <c r="BW581" s="49"/>
      <c r="BX581" s="49"/>
      <c r="BY581" s="49"/>
      <c r="BZ581" s="49"/>
      <c r="CA581" s="49"/>
      <c r="CB581" s="49"/>
      <c r="CC581" s="49"/>
      <c r="CD581" s="49"/>
      <c r="CE581" s="49"/>
      <c r="CF581" s="49"/>
      <c r="CG581" s="49"/>
      <c r="CH581" s="49"/>
      <c r="CI581" s="49"/>
      <c r="CJ581" s="49"/>
      <c r="CK581" s="49"/>
      <c r="CL581" s="49"/>
      <c r="CM581" s="49"/>
      <c r="CN581" s="49"/>
      <c r="CO581" s="49"/>
      <c r="CP581" s="49"/>
      <c r="CQ581" s="49"/>
      <c r="CR581" s="49"/>
      <c r="CS581" s="49"/>
      <c r="CT581" s="49"/>
      <c r="CU581" s="49"/>
      <c r="CV581" s="49"/>
      <c r="CW581" s="49"/>
      <c r="CX581" s="49"/>
      <c r="CY581" s="49"/>
      <c r="CZ581" s="49"/>
      <c r="DA581" s="49"/>
      <c r="DB581" s="49"/>
      <c r="DC581" s="49"/>
      <c r="DD581" s="49"/>
      <c r="DE581" s="49"/>
      <c r="DF581" s="49"/>
      <c r="DG581" s="49"/>
      <c r="DH581" s="49"/>
      <c r="DI581" s="49"/>
      <c r="DJ581" s="49"/>
      <c r="DK581" s="49"/>
      <c r="DL581" s="49"/>
      <c r="DM581" s="49"/>
      <c r="DN581" s="49"/>
      <c r="DO581" s="49"/>
      <c r="DP581" s="49"/>
      <c r="DQ581" s="49"/>
      <c r="DR581" s="49"/>
      <c r="DS581" s="49"/>
      <c r="DT581" s="49"/>
      <c r="DU581" s="49"/>
      <c r="DV581" s="49"/>
      <c r="DW581" s="49"/>
      <c r="DX581" s="49"/>
      <c r="DY581" s="49"/>
      <c r="DZ581" s="49"/>
      <c r="EA581" s="49"/>
      <c r="EB581" s="49"/>
      <c r="EC581" s="49"/>
      <c r="ED581" s="49"/>
      <c r="EE581" s="49"/>
      <c r="EF581" s="49"/>
      <c r="EG581" s="49"/>
      <c r="EH581" s="49"/>
      <c r="EI581" s="49"/>
      <c r="EJ581" s="49"/>
      <c r="EK581" s="49"/>
      <c r="EL581" s="49"/>
      <c r="EM581" s="49"/>
      <c r="EN581" s="49"/>
      <c r="EO581" s="49"/>
      <c r="EP581" s="49"/>
      <c r="EQ581" s="49"/>
      <c r="ER581" s="49"/>
      <c r="ES581" s="49"/>
      <c r="ET581" s="49"/>
      <c r="EU581" s="49"/>
      <c r="EV581" s="49"/>
      <c r="EW581" s="49"/>
      <c r="EX581" s="49"/>
      <c r="EY581" s="49"/>
      <c r="EZ581" s="49"/>
      <c r="FA581" s="49"/>
      <c r="FB581" s="49"/>
      <c r="FC581" s="49"/>
      <c r="FD581" s="49"/>
      <c r="FE581" s="49"/>
      <c r="FF581" s="49"/>
      <c r="FG581" s="49"/>
      <c r="FH581" s="49"/>
      <c r="FI581" s="49"/>
      <c r="FJ581" s="49"/>
      <c r="FK581" s="49"/>
      <c r="FL581" s="49"/>
      <c r="FM581" s="49"/>
      <c r="FN581" s="49"/>
      <c r="FO581" s="49"/>
      <c r="FP581" s="49"/>
      <c r="FQ581" s="49"/>
      <c r="FR581" s="49"/>
      <c r="FS581" s="49"/>
      <c r="FT581" s="49"/>
      <c r="FU581" s="49"/>
      <c r="FV581" s="49"/>
      <c r="FW581" s="49"/>
    </row>
    <row r="582" spans="1:179" x14ac:dyDescent="0.25">
      <c r="A582" s="43" t="s">
        <v>201</v>
      </c>
      <c r="B582" s="5"/>
      <c r="C582" s="50" t="s">
        <v>357</v>
      </c>
      <c r="D582" s="10"/>
      <c r="E582" s="44"/>
      <c r="F582" s="3">
        <v>7.2</v>
      </c>
      <c r="G582" s="38">
        <v>8.32</v>
      </c>
      <c r="H582" s="3">
        <v>22.64</v>
      </c>
      <c r="I582" s="38">
        <v>194</v>
      </c>
      <c r="J582" s="27" t="s">
        <v>203</v>
      </c>
      <c r="K582" s="119"/>
      <c r="L582" s="119"/>
      <c r="M582" s="119"/>
      <c r="N582" s="119"/>
      <c r="O582" s="119"/>
      <c r="P582" s="119"/>
      <c r="Q582" s="119"/>
      <c r="R582" s="119"/>
      <c r="S582" s="119"/>
      <c r="T582" s="119"/>
      <c r="U582" s="119"/>
      <c r="V582" s="119"/>
      <c r="W582" s="119"/>
      <c r="X582" s="119"/>
      <c r="Y582" s="119"/>
      <c r="Z582" s="119"/>
      <c r="AA582" s="119"/>
      <c r="AB582" s="119"/>
      <c r="AC582" s="119"/>
      <c r="AD582" s="119"/>
      <c r="AE582" s="119"/>
      <c r="AF582" s="119"/>
      <c r="AG582" s="119"/>
      <c r="AH582" s="119"/>
      <c r="AI582" s="119"/>
      <c r="AJ582" s="119"/>
      <c r="AK582" s="119"/>
      <c r="AL582" s="119"/>
      <c r="AM582" s="119"/>
      <c r="AN582" s="119"/>
      <c r="AO582" s="119"/>
      <c r="AP582" s="119"/>
      <c r="AQ582" s="119"/>
      <c r="AR582" s="119"/>
    </row>
    <row r="583" spans="1:179" x14ac:dyDescent="0.25">
      <c r="A583" s="43"/>
      <c r="B583" s="5" t="s">
        <v>133</v>
      </c>
      <c r="C583" s="50"/>
      <c r="D583" s="44">
        <v>72.52</v>
      </c>
      <c r="E583" s="44">
        <v>71.5</v>
      </c>
      <c r="F583" s="9"/>
      <c r="G583" s="48"/>
      <c r="H583" s="9"/>
      <c r="I583" s="48"/>
      <c r="J583" s="27"/>
      <c r="K583" s="119"/>
      <c r="L583" s="119"/>
      <c r="M583" s="119"/>
      <c r="N583" s="119"/>
      <c r="O583" s="119"/>
      <c r="P583" s="119"/>
      <c r="Q583" s="119"/>
      <c r="R583" s="119"/>
      <c r="S583" s="119"/>
      <c r="T583" s="119"/>
      <c r="U583" s="119"/>
      <c r="V583" s="119"/>
      <c r="W583" s="119"/>
      <c r="X583" s="119"/>
      <c r="Y583" s="119"/>
      <c r="Z583" s="119"/>
      <c r="AA583" s="119"/>
      <c r="AB583" s="119"/>
      <c r="AC583" s="119"/>
      <c r="AD583" s="119"/>
      <c r="AE583" s="119"/>
      <c r="AF583" s="119"/>
      <c r="AG583" s="119"/>
      <c r="AH583" s="119"/>
      <c r="AI583" s="119"/>
      <c r="AJ583" s="119"/>
      <c r="AK583" s="119"/>
      <c r="AL583" s="119"/>
      <c r="AM583" s="119"/>
      <c r="AN583" s="119"/>
      <c r="AO583" s="119"/>
      <c r="AP583" s="119"/>
      <c r="AQ583" s="119"/>
      <c r="AR583" s="119"/>
    </row>
    <row r="584" spans="1:179" s="116" customFormat="1" x14ac:dyDescent="0.25">
      <c r="A584" s="43"/>
      <c r="B584" s="5" t="s">
        <v>96</v>
      </c>
      <c r="C584" s="50"/>
      <c r="D584" s="44">
        <v>9.7799999999999994</v>
      </c>
      <c r="E584" s="44">
        <v>9.7799999999999994</v>
      </c>
      <c r="F584" s="9"/>
      <c r="G584" s="48"/>
      <c r="H584" s="9"/>
      <c r="I584" s="48"/>
      <c r="J584" s="27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49"/>
      <c r="AC584" s="49"/>
      <c r="AD584" s="49"/>
      <c r="AE584" s="49"/>
      <c r="AF584" s="49"/>
      <c r="AG584" s="49"/>
      <c r="AH584" s="49"/>
      <c r="AI584" s="49"/>
      <c r="AJ584" s="49"/>
      <c r="AK584" s="49"/>
      <c r="AL584" s="49"/>
      <c r="AM584" s="49"/>
      <c r="AN584" s="49"/>
      <c r="AO584" s="49"/>
      <c r="AP584" s="49"/>
      <c r="AQ584" s="49"/>
      <c r="AR584" s="49"/>
      <c r="AS584" s="49"/>
      <c r="AT584" s="49"/>
      <c r="AU584" s="49"/>
      <c r="AV584" s="49"/>
      <c r="AW584" s="49"/>
      <c r="AX584" s="49"/>
      <c r="AY584" s="49"/>
      <c r="AZ584" s="49"/>
      <c r="BA584" s="49"/>
      <c r="BB584" s="49"/>
      <c r="BC584" s="49"/>
      <c r="BD584" s="49"/>
      <c r="BE584" s="49"/>
      <c r="BF584" s="49"/>
      <c r="BG584" s="49"/>
      <c r="BH584" s="49"/>
      <c r="BI584" s="49"/>
      <c r="BJ584" s="49"/>
      <c r="BK584" s="49"/>
      <c r="BL584" s="49"/>
      <c r="BM584" s="49"/>
      <c r="BN584" s="49"/>
      <c r="BO584" s="49"/>
      <c r="BP584" s="49"/>
      <c r="BQ584" s="49"/>
      <c r="BR584" s="49"/>
      <c r="BS584" s="49"/>
      <c r="BT584" s="49"/>
      <c r="BU584" s="49"/>
      <c r="BV584" s="49"/>
      <c r="BW584" s="49"/>
      <c r="BX584" s="49"/>
      <c r="BY584" s="49"/>
      <c r="BZ584" s="49"/>
      <c r="CA584" s="49"/>
      <c r="CB584" s="49"/>
      <c r="CC584" s="49"/>
      <c r="CD584" s="49"/>
      <c r="CE584" s="49"/>
      <c r="CF584" s="49"/>
      <c r="CG584" s="49"/>
      <c r="CH584" s="49"/>
      <c r="CI584" s="49"/>
      <c r="CJ584" s="49"/>
      <c r="CK584" s="49"/>
      <c r="CL584" s="49"/>
      <c r="CM584" s="49"/>
      <c r="CN584" s="49"/>
      <c r="CO584" s="49"/>
      <c r="CP584" s="49"/>
      <c r="CQ584" s="49"/>
      <c r="CR584" s="49"/>
      <c r="CS584" s="49"/>
      <c r="CT584" s="49"/>
      <c r="CU584" s="49"/>
      <c r="CV584" s="49"/>
      <c r="CW584" s="49"/>
      <c r="CX584" s="49"/>
      <c r="CY584" s="49"/>
      <c r="CZ584" s="49"/>
      <c r="DA584" s="49"/>
      <c r="DB584" s="49"/>
      <c r="DC584" s="49"/>
      <c r="DD584" s="49"/>
      <c r="DE584" s="49"/>
      <c r="DF584" s="49"/>
      <c r="DG584" s="49"/>
      <c r="DH584" s="49"/>
      <c r="DI584" s="49"/>
      <c r="DJ584" s="49"/>
      <c r="DK584" s="49"/>
      <c r="DL584" s="49"/>
      <c r="DM584" s="49"/>
      <c r="DN584" s="49"/>
      <c r="DO584" s="49"/>
      <c r="DP584" s="49"/>
      <c r="DQ584" s="49"/>
      <c r="DR584" s="49"/>
      <c r="DS584" s="49"/>
      <c r="DT584" s="49"/>
      <c r="DU584" s="49"/>
      <c r="DV584" s="49"/>
      <c r="DW584" s="49"/>
      <c r="DX584" s="49"/>
      <c r="DY584" s="49"/>
      <c r="DZ584" s="49"/>
      <c r="EA584" s="49"/>
      <c r="EB584" s="49"/>
      <c r="EC584" s="49"/>
      <c r="ED584" s="49"/>
      <c r="EE584" s="49"/>
      <c r="EF584" s="49"/>
      <c r="EG584" s="49"/>
      <c r="EH584" s="49"/>
      <c r="EI584" s="49"/>
      <c r="EJ584" s="49"/>
      <c r="EK584" s="49"/>
      <c r="EL584" s="49"/>
      <c r="EM584" s="49"/>
      <c r="EN584" s="49"/>
      <c r="EO584" s="49"/>
      <c r="EP584" s="49"/>
      <c r="EQ584" s="49"/>
      <c r="ER584" s="49"/>
      <c r="ES584" s="49"/>
      <c r="ET584" s="49"/>
      <c r="EU584" s="49"/>
      <c r="EV584" s="49"/>
      <c r="EW584" s="49"/>
      <c r="EX584" s="49"/>
      <c r="EY584" s="49"/>
      <c r="EZ584" s="49"/>
      <c r="FA584" s="49"/>
      <c r="FB584" s="49"/>
      <c r="FC584" s="49"/>
      <c r="FD584" s="49"/>
      <c r="FE584" s="49"/>
      <c r="FF584" s="49"/>
      <c r="FG584" s="49"/>
      <c r="FH584" s="49"/>
      <c r="FI584" s="49"/>
      <c r="FJ584" s="49"/>
      <c r="FK584" s="49"/>
      <c r="FL584" s="49"/>
      <c r="FM584" s="49"/>
      <c r="FN584" s="49"/>
      <c r="FO584" s="49"/>
      <c r="FP584" s="49"/>
      <c r="FQ584" s="49"/>
      <c r="FR584" s="49"/>
      <c r="FS584" s="49"/>
      <c r="FT584" s="49"/>
      <c r="FU584" s="49"/>
      <c r="FV584" s="49"/>
      <c r="FW584" s="49"/>
    </row>
    <row r="585" spans="1:179" s="116" customFormat="1" x14ac:dyDescent="0.25">
      <c r="A585" s="43"/>
      <c r="B585" s="5" t="s">
        <v>74</v>
      </c>
      <c r="C585" s="50"/>
      <c r="D585" s="44">
        <v>6.6</v>
      </c>
      <c r="E585" s="44">
        <v>6.6</v>
      </c>
      <c r="F585" s="9"/>
      <c r="G585" s="48"/>
      <c r="H585" s="9"/>
      <c r="I585" s="48"/>
      <c r="J585" s="27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49"/>
      <c r="AC585" s="49"/>
      <c r="AD585" s="49"/>
      <c r="AE585" s="49"/>
      <c r="AF585" s="49"/>
      <c r="AG585" s="49"/>
      <c r="AH585" s="49"/>
      <c r="AI585" s="49"/>
      <c r="AJ585" s="49"/>
      <c r="AK585" s="49"/>
      <c r="AL585" s="49"/>
      <c r="AM585" s="49"/>
      <c r="AN585" s="49"/>
      <c r="AO585" s="49"/>
      <c r="AP585" s="49"/>
      <c r="AQ585" s="49"/>
      <c r="AR585" s="49"/>
      <c r="AS585" s="49"/>
      <c r="AT585" s="49"/>
      <c r="AU585" s="49"/>
      <c r="AV585" s="49"/>
      <c r="AW585" s="49"/>
      <c r="AX585" s="49"/>
      <c r="AY585" s="49"/>
      <c r="AZ585" s="49"/>
      <c r="BA585" s="49"/>
      <c r="BB585" s="49"/>
      <c r="BC585" s="49"/>
      <c r="BD585" s="49"/>
      <c r="BE585" s="49"/>
      <c r="BF585" s="49"/>
      <c r="BG585" s="49"/>
      <c r="BH585" s="49"/>
      <c r="BI585" s="49"/>
      <c r="BJ585" s="49"/>
      <c r="BK585" s="49"/>
      <c r="BL585" s="49"/>
      <c r="BM585" s="49"/>
      <c r="BN585" s="49"/>
      <c r="BO585" s="49"/>
      <c r="BP585" s="49"/>
      <c r="BQ585" s="49"/>
      <c r="BR585" s="49"/>
      <c r="BS585" s="49"/>
      <c r="BT585" s="49"/>
      <c r="BU585" s="49"/>
      <c r="BV585" s="49"/>
      <c r="BW585" s="49"/>
      <c r="BX585" s="49"/>
      <c r="BY585" s="49"/>
      <c r="BZ585" s="49"/>
      <c r="CA585" s="49"/>
      <c r="CB585" s="49"/>
      <c r="CC585" s="49"/>
      <c r="CD585" s="49"/>
      <c r="CE585" s="49"/>
      <c r="CF585" s="49"/>
      <c r="CG585" s="49"/>
      <c r="CH585" s="49"/>
      <c r="CI585" s="49"/>
      <c r="CJ585" s="49"/>
      <c r="CK585" s="49"/>
      <c r="CL585" s="49"/>
      <c r="CM585" s="49"/>
      <c r="CN585" s="49"/>
      <c r="CO585" s="49"/>
      <c r="CP585" s="49"/>
      <c r="CQ585" s="49"/>
      <c r="CR585" s="49"/>
      <c r="CS585" s="49"/>
      <c r="CT585" s="49"/>
      <c r="CU585" s="49"/>
      <c r="CV585" s="49"/>
      <c r="CW585" s="49"/>
      <c r="CX585" s="49"/>
      <c r="CY585" s="49"/>
      <c r="CZ585" s="49"/>
      <c r="DA585" s="49"/>
      <c r="DB585" s="49"/>
      <c r="DC585" s="49"/>
      <c r="DD585" s="49"/>
      <c r="DE585" s="49"/>
      <c r="DF585" s="49"/>
      <c r="DG585" s="49"/>
      <c r="DH585" s="49"/>
      <c r="DI585" s="49"/>
      <c r="DJ585" s="49"/>
      <c r="DK585" s="49"/>
      <c r="DL585" s="49"/>
      <c r="DM585" s="49"/>
      <c r="DN585" s="49"/>
      <c r="DO585" s="49"/>
      <c r="DP585" s="49"/>
      <c r="DQ585" s="49"/>
      <c r="DR585" s="49"/>
      <c r="DS585" s="49"/>
      <c r="DT585" s="49"/>
      <c r="DU585" s="49"/>
      <c r="DV585" s="49"/>
      <c r="DW585" s="49"/>
      <c r="DX585" s="49"/>
      <c r="DY585" s="49"/>
      <c r="DZ585" s="49"/>
      <c r="EA585" s="49"/>
      <c r="EB585" s="49"/>
      <c r="EC585" s="49"/>
      <c r="ED585" s="49"/>
      <c r="EE585" s="49"/>
      <c r="EF585" s="49"/>
      <c r="EG585" s="49"/>
      <c r="EH585" s="49"/>
      <c r="EI585" s="49"/>
      <c r="EJ585" s="49"/>
      <c r="EK585" s="49"/>
      <c r="EL585" s="49"/>
      <c r="EM585" s="49"/>
      <c r="EN585" s="49"/>
      <c r="EO585" s="49"/>
      <c r="EP585" s="49"/>
      <c r="EQ585" s="49"/>
      <c r="ER585" s="49"/>
      <c r="ES585" s="49"/>
      <c r="ET585" s="49"/>
      <c r="EU585" s="49"/>
      <c r="EV585" s="49"/>
      <c r="EW585" s="49"/>
      <c r="EX585" s="49"/>
      <c r="EY585" s="49"/>
      <c r="EZ585" s="49"/>
      <c r="FA585" s="49"/>
      <c r="FB585" s="49"/>
      <c r="FC585" s="49"/>
      <c r="FD585" s="49"/>
      <c r="FE585" s="49"/>
      <c r="FF585" s="49"/>
      <c r="FG585" s="49"/>
      <c r="FH585" s="49"/>
      <c r="FI585" s="49"/>
      <c r="FJ585" s="49"/>
      <c r="FK585" s="49"/>
      <c r="FL585" s="49"/>
      <c r="FM585" s="49"/>
      <c r="FN585" s="49"/>
      <c r="FO585" s="49"/>
      <c r="FP585" s="49"/>
      <c r="FQ585" s="49"/>
      <c r="FR585" s="49"/>
      <c r="FS585" s="49"/>
      <c r="FT585" s="49"/>
      <c r="FU585" s="49"/>
      <c r="FV585" s="49"/>
      <c r="FW585" s="49"/>
    </row>
    <row r="586" spans="1:179" s="42" customFormat="1" x14ac:dyDescent="0.25">
      <c r="A586" s="43"/>
      <c r="B586" s="5" t="s">
        <v>80</v>
      </c>
      <c r="C586" s="50"/>
      <c r="D586" s="44">
        <v>5.72</v>
      </c>
      <c r="E586" s="44">
        <v>5.72</v>
      </c>
      <c r="F586" s="9"/>
      <c r="G586" s="48"/>
      <c r="H586" s="9"/>
      <c r="I586" s="48"/>
      <c r="J586" s="27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49"/>
      <c r="AC586" s="49"/>
      <c r="AD586" s="49"/>
      <c r="AE586" s="49"/>
      <c r="AF586" s="49"/>
      <c r="AG586" s="49"/>
      <c r="AH586" s="49"/>
      <c r="AI586" s="49"/>
      <c r="AJ586" s="49"/>
      <c r="AK586" s="49"/>
      <c r="AL586" s="49"/>
      <c r="AM586" s="49"/>
      <c r="AN586" s="49"/>
      <c r="AO586" s="49"/>
      <c r="AP586" s="49"/>
      <c r="AQ586" s="49"/>
      <c r="AR586" s="49"/>
      <c r="AS586" s="49"/>
      <c r="AT586" s="49"/>
      <c r="AU586" s="49"/>
      <c r="AV586" s="49"/>
      <c r="AW586" s="49"/>
      <c r="AX586" s="49"/>
      <c r="AY586" s="49"/>
      <c r="AZ586" s="49"/>
      <c r="BA586" s="49"/>
      <c r="BB586" s="49"/>
      <c r="BC586" s="49"/>
      <c r="BD586" s="49"/>
      <c r="BE586" s="49"/>
      <c r="BF586" s="49"/>
      <c r="BG586" s="49"/>
      <c r="BH586" s="49"/>
      <c r="BI586" s="49"/>
      <c r="BJ586" s="49"/>
      <c r="BK586" s="49"/>
      <c r="BL586" s="49"/>
      <c r="BM586" s="49"/>
      <c r="BN586" s="49"/>
      <c r="BO586" s="49"/>
      <c r="BP586" s="49"/>
      <c r="BQ586" s="49"/>
      <c r="BR586" s="49"/>
      <c r="BS586" s="49"/>
      <c r="BT586" s="49"/>
      <c r="BU586" s="49"/>
      <c r="BV586" s="49"/>
      <c r="BW586" s="49"/>
      <c r="BX586" s="49"/>
      <c r="BY586" s="49"/>
      <c r="BZ586" s="49"/>
      <c r="CA586" s="49"/>
      <c r="CB586" s="49"/>
      <c r="CC586" s="49"/>
      <c r="CD586" s="49"/>
      <c r="CE586" s="49"/>
      <c r="CF586" s="49"/>
      <c r="CG586" s="49"/>
      <c r="CH586" s="49"/>
      <c r="CI586" s="49"/>
      <c r="CJ586" s="49"/>
      <c r="CK586" s="49"/>
      <c r="CL586" s="49"/>
      <c r="CM586" s="49"/>
      <c r="CN586" s="49"/>
      <c r="CO586" s="49"/>
      <c r="CP586" s="49"/>
      <c r="CQ586" s="49"/>
      <c r="CR586" s="49"/>
      <c r="CS586" s="49"/>
      <c r="CT586" s="49"/>
      <c r="CU586" s="49"/>
      <c r="CV586" s="49"/>
      <c r="CW586" s="49"/>
      <c r="CX586" s="49"/>
      <c r="CY586" s="49"/>
      <c r="CZ586" s="49"/>
      <c r="DA586" s="49"/>
      <c r="DB586" s="49"/>
      <c r="DC586" s="49"/>
      <c r="DD586" s="49"/>
      <c r="DE586" s="49"/>
      <c r="DF586" s="49"/>
      <c r="DG586" s="49"/>
      <c r="DH586" s="49"/>
      <c r="DI586" s="49"/>
      <c r="DJ586" s="49"/>
      <c r="DK586" s="49"/>
      <c r="DL586" s="49"/>
      <c r="DM586" s="49"/>
      <c r="DN586" s="49"/>
      <c r="DO586" s="49"/>
      <c r="DP586" s="49"/>
      <c r="DQ586" s="49"/>
      <c r="DR586" s="49"/>
      <c r="DS586" s="49"/>
      <c r="DT586" s="49"/>
      <c r="DU586" s="49"/>
    </row>
    <row r="587" spans="1:179" s="42" customFormat="1" x14ac:dyDescent="0.25">
      <c r="A587" s="43"/>
      <c r="B587" s="5" t="s">
        <v>28</v>
      </c>
      <c r="C587" s="50"/>
      <c r="D587" s="44">
        <v>2.79</v>
      </c>
      <c r="E587" s="44">
        <v>2.79</v>
      </c>
      <c r="F587" s="9"/>
      <c r="G587" s="48"/>
      <c r="H587" s="9"/>
      <c r="I587" s="48"/>
      <c r="J587" s="27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49"/>
      <c r="AC587" s="49"/>
      <c r="AD587" s="49"/>
      <c r="AE587" s="49"/>
      <c r="AF587" s="49"/>
      <c r="AG587" s="49"/>
      <c r="AH587" s="49"/>
      <c r="AI587" s="49"/>
      <c r="AJ587" s="49"/>
      <c r="AK587" s="49"/>
      <c r="AL587" s="49"/>
      <c r="AM587" s="49"/>
      <c r="AN587" s="49"/>
      <c r="AO587" s="49"/>
      <c r="AP587" s="49"/>
      <c r="AQ587" s="49"/>
      <c r="AR587" s="49"/>
      <c r="AS587" s="49"/>
      <c r="AT587" s="49"/>
      <c r="AU587" s="49"/>
      <c r="AV587" s="49"/>
      <c r="AW587" s="49"/>
      <c r="AX587" s="49"/>
      <c r="AY587" s="49"/>
      <c r="AZ587" s="49"/>
      <c r="BA587" s="49"/>
      <c r="BB587" s="49"/>
      <c r="BC587" s="49"/>
      <c r="BD587" s="49"/>
      <c r="BE587" s="49"/>
      <c r="BF587" s="49"/>
      <c r="BG587" s="49"/>
      <c r="BH587" s="49"/>
      <c r="BI587" s="49"/>
      <c r="BJ587" s="49"/>
      <c r="BK587" s="49"/>
      <c r="BL587" s="49"/>
      <c r="BM587" s="49"/>
      <c r="BN587" s="49"/>
      <c r="BO587" s="49"/>
      <c r="BP587" s="49"/>
      <c r="BQ587" s="49"/>
      <c r="BR587" s="49"/>
      <c r="BS587" s="49"/>
      <c r="BT587" s="49"/>
      <c r="BU587" s="49"/>
      <c r="BV587" s="49"/>
      <c r="BW587" s="49"/>
      <c r="BX587" s="49"/>
      <c r="BY587" s="49"/>
      <c r="BZ587" s="49"/>
      <c r="CA587" s="49"/>
      <c r="CB587" s="49"/>
      <c r="CC587" s="49"/>
      <c r="CD587" s="49"/>
      <c r="CE587" s="49"/>
      <c r="CF587" s="49"/>
      <c r="CG587" s="49"/>
      <c r="CH587" s="49"/>
      <c r="CI587" s="49"/>
      <c r="CJ587" s="49"/>
      <c r="CK587" s="49"/>
      <c r="CL587" s="49"/>
      <c r="CM587" s="49"/>
      <c r="CN587" s="49"/>
      <c r="CO587" s="49"/>
      <c r="CP587" s="49"/>
      <c r="CQ587" s="49"/>
      <c r="CR587" s="49"/>
      <c r="CS587" s="49"/>
      <c r="CT587" s="49"/>
      <c r="CU587" s="49"/>
      <c r="CV587" s="49"/>
      <c r="CW587" s="49"/>
      <c r="CX587" s="49"/>
      <c r="CY587" s="49"/>
      <c r="CZ587" s="49"/>
      <c r="DA587" s="49"/>
      <c r="DB587" s="49"/>
      <c r="DC587" s="49"/>
      <c r="DD587" s="49"/>
      <c r="DE587" s="49"/>
      <c r="DF587" s="49"/>
      <c r="DG587" s="49"/>
      <c r="DH587" s="49"/>
      <c r="DI587" s="49"/>
      <c r="DJ587" s="49"/>
      <c r="DK587" s="49"/>
      <c r="DL587" s="49"/>
      <c r="DM587" s="49"/>
      <c r="DN587" s="49"/>
      <c r="DO587" s="49"/>
      <c r="DP587" s="49"/>
      <c r="DQ587" s="49"/>
      <c r="DR587" s="49"/>
      <c r="DS587" s="49"/>
      <c r="DT587" s="49"/>
      <c r="DU587" s="49"/>
    </row>
    <row r="588" spans="1:179" s="42" customFormat="1" x14ac:dyDescent="0.25">
      <c r="A588" s="43"/>
      <c r="B588" s="5" t="s">
        <v>116</v>
      </c>
      <c r="C588" s="50"/>
      <c r="D588" s="44">
        <v>2.88</v>
      </c>
      <c r="E588" s="44">
        <v>2.88</v>
      </c>
      <c r="F588" s="9"/>
      <c r="G588" s="48"/>
      <c r="H588" s="9"/>
      <c r="I588" s="48"/>
      <c r="J588" s="27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49"/>
      <c r="AC588" s="49"/>
      <c r="AD588" s="49"/>
      <c r="AE588" s="49"/>
      <c r="AF588" s="49"/>
      <c r="AG588" s="49"/>
      <c r="AH588" s="49"/>
      <c r="AI588" s="49"/>
      <c r="AJ588" s="49"/>
      <c r="AK588" s="49"/>
      <c r="AL588" s="49"/>
      <c r="AM588" s="49"/>
      <c r="AN588" s="49"/>
      <c r="AO588" s="49"/>
      <c r="AP588" s="49"/>
      <c r="AQ588" s="49"/>
      <c r="AR588" s="49"/>
      <c r="AS588" s="49"/>
      <c r="AT588" s="49"/>
      <c r="AU588" s="49"/>
      <c r="AV588" s="49"/>
      <c r="AW588" s="49"/>
      <c r="AX588" s="49"/>
      <c r="AY588" s="49"/>
      <c r="AZ588" s="49"/>
      <c r="BA588" s="49"/>
      <c r="BB588" s="49"/>
      <c r="BC588" s="49"/>
      <c r="BD588" s="49"/>
      <c r="BE588" s="49"/>
      <c r="BF588" s="49"/>
      <c r="BG588" s="49"/>
      <c r="BH588" s="49"/>
      <c r="BI588" s="49"/>
      <c r="BJ588" s="49"/>
      <c r="BK588" s="49"/>
      <c r="BL588" s="49"/>
      <c r="BM588" s="49"/>
      <c r="BN588" s="49"/>
      <c r="BO588" s="49"/>
      <c r="BP588" s="49"/>
      <c r="BQ588" s="49"/>
      <c r="BR588" s="49"/>
      <c r="BS588" s="49"/>
      <c r="BT588" s="49"/>
      <c r="BU588" s="49"/>
      <c r="BV588" s="49"/>
      <c r="BW588" s="49"/>
      <c r="BX588" s="49"/>
      <c r="BY588" s="49"/>
      <c r="BZ588" s="49"/>
      <c r="CA588" s="49"/>
      <c r="CB588" s="49"/>
      <c r="CC588" s="49"/>
      <c r="CD588" s="49"/>
      <c r="CE588" s="49"/>
      <c r="CF588" s="49"/>
      <c r="CG588" s="49"/>
      <c r="CH588" s="49"/>
      <c r="CI588" s="49"/>
      <c r="CJ588" s="49"/>
      <c r="CK588" s="49"/>
      <c r="CL588" s="49"/>
      <c r="CM588" s="49"/>
      <c r="CN588" s="49"/>
      <c r="CO588" s="49"/>
      <c r="CP588" s="49"/>
      <c r="CQ588" s="49"/>
      <c r="CR588" s="49"/>
      <c r="CS588" s="49"/>
      <c r="CT588" s="49"/>
      <c r="CU588" s="49"/>
      <c r="CV588" s="49"/>
      <c r="CW588" s="49"/>
      <c r="CX588" s="49"/>
      <c r="CY588" s="49"/>
      <c r="CZ588" s="49"/>
      <c r="DA588" s="49"/>
      <c r="DB588" s="49"/>
      <c r="DC588" s="49"/>
      <c r="DD588" s="49"/>
      <c r="DE588" s="49"/>
      <c r="DF588" s="49"/>
      <c r="DG588" s="49"/>
      <c r="DH588" s="49"/>
      <c r="DI588" s="49"/>
      <c r="DJ588" s="49"/>
      <c r="DK588" s="49"/>
      <c r="DL588" s="49"/>
      <c r="DM588" s="49"/>
      <c r="DN588" s="49"/>
      <c r="DO588" s="49"/>
      <c r="DP588" s="49"/>
      <c r="DQ588" s="49"/>
      <c r="DR588" s="49"/>
      <c r="DS588" s="49"/>
      <c r="DT588" s="49"/>
      <c r="DU588" s="49"/>
    </row>
    <row r="589" spans="1:179" s="42" customFormat="1" x14ac:dyDescent="0.25">
      <c r="A589" s="43"/>
      <c r="B589" s="5" t="s">
        <v>81</v>
      </c>
      <c r="C589" s="50"/>
      <c r="D589" s="10"/>
      <c r="E589" s="44">
        <v>130</v>
      </c>
      <c r="F589" s="9"/>
      <c r="G589" s="48"/>
      <c r="H589" s="9"/>
      <c r="I589" s="47"/>
      <c r="J589" s="27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49"/>
      <c r="AC589" s="49"/>
      <c r="AD589" s="49"/>
      <c r="AE589" s="49"/>
      <c r="AF589" s="49"/>
      <c r="AG589" s="49"/>
      <c r="AH589" s="49"/>
      <c r="AI589" s="49"/>
      <c r="AJ589" s="49"/>
      <c r="AK589" s="49"/>
      <c r="AL589" s="49"/>
      <c r="AM589" s="49"/>
      <c r="AN589" s="49"/>
      <c r="AO589" s="49"/>
      <c r="AP589" s="49"/>
      <c r="AQ589" s="49"/>
      <c r="AR589" s="49"/>
      <c r="AS589" s="49"/>
      <c r="AT589" s="49"/>
      <c r="AU589" s="49"/>
      <c r="AV589" s="49"/>
      <c r="AW589" s="49"/>
      <c r="AX589" s="49"/>
      <c r="AY589" s="49"/>
      <c r="AZ589" s="49"/>
      <c r="BA589" s="49"/>
      <c r="BB589" s="49"/>
      <c r="BC589" s="49"/>
      <c r="BD589" s="49"/>
      <c r="BE589" s="49"/>
      <c r="BF589" s="49"/>
      <c r="BG589" s="49"/>
      <c r="BH589" s="49"/>
      <c r="BI589" s="49"/>
      <c r="BJ589" s="49"/>
      <c r="BK589" s="49"/>
      <c r="BL589" s="49"/>
      <c r="BM589" s="49"/>
      <c r="BN589" s="49"/>
      <c r="BO589" s="49"/>
      <c r="BP589" s="49"/>
      <c r="BQ589" s="49"/>
      <c r="BR589" s="49"/>
      <c r="BS589" s="49"/>
      <c r="BT589" s="49"/>
      <c r="BU589" s="49"/>
      <c r="BV589" s="49"/>
      <c r="BW589" s="49"/>
      <c r="BX589" s="49"/>
      <c r="BY589" s="49"/>
      <c r="BZ589" s="49"/>
      <c r="CA589" s="49"/>
      <c r="CB589" s="49"/>
      <c r="CC589" s="49"/>
      <c r="CD589" s="49"/>
      <c r="CE589" s="49"/>
      <c r="CF589" s="49"/>
      <c r="CG589" s="49"/>
      <c r="CH589" s="49"/>
      <c r="CI589" s="49"/>
      <c r="CJ589" s="49"/>
      <c r="CK589" s="49"/>
      <c r="CL589" s="49"/>
      <c r="CM589" s="49"/>
      <c r="CN589" s="49"/>
      <c r="CO589" s="49"/>
      <c r="CP589" s="49"/>
      <c r="CQ589" s="49"/>
      <c r="CR589" s="49"/>
      <c r="CS589" s="49"/>
      <c r="CT589" s="49"/>
      <c r="CU589" s="49"/>
      <c r="CV589" s="49"/>
      <c r="CW589" s="49"/>
      <c r="CX589" s="49"/>
      <c r="CY589" s="49"/>
      <c r="CZ589" s="49"/>
      <c r="DA589" s="49"/>
      <c r="DB589" s="49"/>
      <c r="DC589" s="49"/>
      <c r="DD589" s="49"/>
      <c r="DE589" s="49"/>
      <c r="DF589" s="49"/>
      <c r="DG589" s="49"/>
      <c r="DH589" s="49"/>
      <c r="DI589" s="49"/>
      <c r="DJ589" s="49"/>
      <c r="DK589" s="49"/>
      <c r="DL589" s="49"/>
      <c r="DM589" s="49"/>
      <c r="DN589" s="49"/>
      <c r="DO589" s="49"/>
      <c r="DP589" s="49"/>
      <c r="DQ589" s="49"/>
      <c r="DR589" s="49"/>
      <c r="DS589" s="49"/>
      <c r="DT589" s="49"/>
      <c r="DU589" s="49"/>
    </row>
    <row r="590" spans="1:179" s="42" customFormat="1" ht="22.5" customHeight="1" x14ac:dyDescent="0.25">
      <c r="A590" s="43"/>
      <c r="B590" s="5" t="s">
        <v>204</v>
      </c>
      <c r="C590" s="50"/>
      <c r="D590" s="10">
        <v>10</v>
      </c>
      <c r="E590" s="44">
        <v>10</v>
      </c>
      <c r="F590" s="9"/>
      <c r="G590" s="48"/>
      <c r="H590" s="9"/>
      <c r="I590" s="47"/>
      <c r="J590" s="27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49"/>
      <c r="AC590" s="49"/>
      <c r="AD590" s="49"/>
      <c r="AE590" s="49"/>
      <c r="AF590" s="49"/>
      <c r="AG590" s="49"/>
      <c r="AH590" s="49"/>
      <c r="AI590" s="49"/>
      <c r="AJ590" s="49"/>
      <c r="AK590" s="49"/>
      <c r="AL590" s="49"/>
      <c r="AM590" s="49"/>
      <c r="AN590" s="49"/>
      <c r="AO590" s="49"/>
      <c r="AP590" s="49"/>
      <c r="AQ590" s="49"/>
      <c r="AR590" s="49"/>
      <c r="AS590" s="49"/>
      <c r="AT590" s="49"/>
      <c r="AU590" s="49"/>
      <c r="AV590" s="49"/>
      <c r="AW590" s="49"/>
      <c r="AX590" s="49"/>
      <c r="AY590" s="49"/>
      <c r="AZ590" s="49"/>
      <c r="BA590" s="49"/>
      <c r="BB590" s="49"/>
      <c r="BC590" s="49"/>
      <c r="BD590" s="49"/>
      <c r="BE590" s="49"/>
      <c r="BF590" s="49"/>
      <c r="BG590" s="49"/>
      <c r="BH590" s="49"/>
      <c r="BI590" s="49"/>
      <c r="BJ590" s="49"/>
      <c r="BK590" s="49"/>
      <c r="BL590" s="49"/>
      <c r="BM590" s="49"/>
      <c r="BN590" s="49"/>
      <c r="BO590" s="49"/>
      <c r="BP590" s="49"/>
      <c r="BQ590" s="49"/>
      <c r="BR590" s="49"/>
      <c r="BS590" s="49"/>
      <c r="BT590" s="49"/>
      <c r="BU590" s="49"/>
      <c r="BV590" s="49"/>
      <c r="BW590" s="49"/>
      <c r="BX590" s="49"/>
      <c r="BY590" s="49"/>
      <c r="BZ590" s="49"/>
      <c r="CA590" s="49"/>
      <c r="CB590" s="49"/>
      <c r="CC590" s="49"/>
      <c r="CD590" s="49"/>
      <c r="CE590" s="49"/>
      <c r="CF590" s="49"/>
      <c r="CG590" s="49"/>
      <c r="CH590" s="49"/>
      <c r="CI590" s="49"/>
      <c r="CJ590" s="49"/>
      <c r="CK590" s="49"/>
      <c r="CL590" s="49"/>
      <c r="CM590" s="49"/>
      <c r="CN590" s="49"/>
      <c r="CO590" s="49"/>
      <c r="CP590" s="49"/>
      <c r="CQ590" s="49"/>
      <c r="CR590" s="49"/>
      <c r="CS590" s="49"/>
      <c r="CT590" s="49"/>
      <c r="CU590" s="49"/>
      <c r="CV590" s="49"/>
      <c r="CW590" s="49"/>
      <c r="CX590" s="49"/>
      <c r="CY590" s="49"/>
      <c r="CZ590" s="49"/>
      <c r="DA590" s="49"/>
      <c r="DB590" s="49"/>
      <c r="DC590" s="49"/>
      <c r="DD590" s="49"/>
      <c r="DE590" s="49"/>
      <c r="DF590" s="49"/>
      <c r="DG590" s="49"/>
      <c r="DH590" s="49"/>
      <c r="DI590" s="49"/>
      <c r="DJ590" s="49"/>
      <c r="DK590" s="49"/>
      <c r="DL590" s="49"/>
      <c r="DM590" s="49"/>
      <c r="DN590" s="49"/>
      <c r="DO590" s="49"/>
      <c r="DP590" s="49"/>
      <c r="DQ590" s="49"/>
      <c r="DR590" s="49"/>
      <c r="DS590" s="49"/>
      <c r="DT590" s="49"/>
      <c r="DU590" s="49"/>
    </row>
    <row r="591" spans="1:179" s="42" customFormat="1" x14ac:dyDescent="0.25">
      <c r="A591" s="34" t="s">
        <v>136</v>
      </c>
      <c r="B591" s="1"/>
      <c r="C591" s="51" t="s">
        <v>347</v>
      </c>
      <c r="D591" s="98"/>
      <c r="E591" s="97"/>
      <c r="F591" s="36">
        <v>0.09</v>
      </c>
      <c r="G591" s="38">
        <v>0.01</v>
      </c>
      <c r="H591" s="3">
        <v>8.5</v>
      </c>
      <c r="I591" s="36">
        <v>34.5</v>
      </c>
      <c r="J591" s="27" t="s">
        <v>138</v>
      </c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49"/>
      <c r="AC591" s="49"/>
      <c r="AD591" s="49"/>
      <c r="AE591" s="49"/>
      <c r="AF591" s="49"/>
      <c r="AG591" s="49"/>
      <c r="AH591" s="49"/>
      <c r="AI591" s="49"/>
      <c r="AJ591" s="49"/>
      <c r="AK591" s="49"/>
      <c r="AL591" s="49"/>
      <c r="AM591" s="49"/>
      <c r="AN591" s="49"/>
      <c r="AO591" s="49"/>
      <c r="AP591" s="49"/>
      <c r="AQ591" s="49"/>
      <c r="AR591" s="49"/>
      <c r="AS591" s="49"/>
      <c r="AT591" s="49"/>
      <c r="AU591" s="49"/>
      <c r="AV591" s="49"/>
      <c r="AW591" s="49"/>
      <c r="AX591" s="49"/>
      <c r="AY591" s="49"/>
      <c r="AZ591" s="49"/>
      <c r="BA591" s="49"/>
      <c r="BB591" s="49"/>
      <c r="BC591" s="49"/>
      <c r="BD591" s="49"/>
      <c r="BE591" s="49"/>
      <c r="BF591" s="49"/>
      <c r="BG591" s="49"/>
      <c r="BH591" s="49"/>
      <c r="BI591" s="49"/>
      <c r="BJ591" s="49"/>
      <c r="BK591" s="49"/>
      <c r="BL591" s="49"/>
      <c r="BM591" s="49"/>
      <c r="BN591" s="49"/>
      <c r="BO591" s="49"/>
      <c r="BP591" s="49"/>
      <c r="BQ591" s="49"/>
      <c r="BR591" s="49"/>
      <c r="BS591" s="49"/>
      <c r="BT591" s="49"/>
      <c r="BU591" s="49"/>
      <c r="BV591" s="49"/>
      <c r="BW591" s="49"/>
      <c r="BX591" s="49"/>
      <c r="BY591" s="49"/>
      <c r="BZ591" s="49"/>
      <c r="CA591" s="49"/>
      <c r="CB591" s="49"/>
      <c r="CC591" s="49"/>
      <c r="CD591" s="49"/>
      <c r="CE591" s="49"/>
      <c r="CF591" s="49"/>
      <c r="CG591" s="49"/>
      <c r="CH591" s="49"/>
      <c r="CI591" s="49"/>
      <c r="CJ591" s="49"/>
      <c r="CK591" s="49"/>
      <c r="CL591" s="49"/>
      <c r="CM591" s="49"/>
      <c r="CN591" s="49"/>
      <c r="CO591" s="49"/>
      <c r="CP591" s="49"/>
      <c r="CQ591" s="49"/>
      <c r="CR591" s="49"/>
      <c r="CS591" s="49"/>
      <c r="CT591" s="49"/>
      <c r="CU591" s="49"/>
      <c r="CV591" s="49"/>
      <c r="CW591" s="49"/>
      <c r="CX591" s="49"/>
      <c r="CY591" s="49"/>
      <c r="CZ591" s="49"/>
      <c r="DA591" s="49"/>
      <c r="DB591" s="49"/>
      <c r="DC591" s="49"/>
      <c r="DD591" s="49"/>
      <c r="DE591" s="49"/>
      <c r="DF591" s="49"/>
      <c r="DG591" s="49"/>
      <c r="DH591" s="49"/>
      <c r="DI591" s="49"/>
      <c r="DJ591" s="49"/>
      <c r="DK591" s="49"/>
      <c r="DL591" s="49"/>
      <c r="DM591" s="49"/>
      <c r="DN591" s="49"/>
      <c r="DO591" s="49"/>
      <c r="DP591" s="49"/>
      <c r="DQ591" s="49"/>
      <c r="DR591" s="49"/>
      <c r="DS591" s="49"/>
      <c r="DT591" s="49"/>
      <c r="DU591" s="49"/>
    </row>
    <row r="592" spans="1:179" s="42" customFormat="1" x14ac:dyDescent="0.25">
      <c r="A592" s="34"/>
      <c r="B592" s="1" t="s">
        <v>32</v>
      </c>
      <c r="C592" s="51"/>
      <c r="D592" s="56">
        <v>0.3</v>
      </c>
      <c r="E592" s="35">
        <v>0.3</v>
      </c>
      <c r="F592" s="36"/>
      <c r="G592" s="38"/>
      <c r="H592" s="3"/>
      <c r="I592" s="36"/>
      <c r="J592" s="27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49"/>
      <c r="AC592" s="49"/>
      <c r="AD592" s="49"/>
      <c r="AE592" s="49"/>
      <c r="AF592" s="49"/>
      <c r="AG592" s="49"/>
      <c r="AH592" s="49"/>
      <c r="AI592" s="49"/>
      <c r="AJ592" s="49"/>
      <c r="AK592" s="49"/>
      <c r="AL592" s="49"/>
      <c r="AM592" s="49"/>
      <c r="AN592" s="49"/>
      <c r="AO592" s="49"/>
      <c r="AP592" s="49"/>
      <c r="AQ592" s="49"/>
      <c r="AR592" s="49"/>
      <c r="AS592" s="49"/>
      <c r="AT592" s="49"/>
      <c r="AU592" s="49"/>
      <c r="AV592" s="49"/>
      <c r="AW592" s="49"/>
      <c r="AX592" s="49"/>
      <c r="AY592" s="49"/>
      <c r="AZ592" s="49"/>
      <c r="BA592" s="49"/>
      <c r="BB592" s="49"/>
      <c r="BC592" s="49"/>
      <c r="BD592" s="49"/>
      <c r="BE592" s="49"/>
      <c r="BF592" s="49"/>
      <c r="BG592" s="49"/>
      <c r="BH592" s="49"/>
      <c r="BI592" s="49"/>
      <c r="BJ592" s="49"/>
      <c r="BK592" s="49"/>
      <c r="BL592" s="49"/>
      <c r="BM592" s="49"/>
      <c r="BN592" s="49"/>
      <c r="BO592" s="49"/>
      <c r="BP592" s="49"/>
      <c r="BQ592" s="49"/>
      <c r="BR592" s="49"/>
      <c r="BS592" s="49"/>
      <c r="BT592" s="49"/>
      <c r="BU592" s="49"/>
      <c r="BV592" s="49"/>
      <c r="BW592" s="49"/>
      <c r="BX592" s="49"/>
      <c r="BY592" s="49"/>
      <c r="BZ592" s="49"/>
      <c r="CA592" s="49"/>
      <c r="CB592" s="49"/>
      <c r="CC592" s="49"/>
      <c r="CD592" s="49"/>
      <c r="CE592" s="49"/>
      <c r="CF592" s="49"/>
      <c r="CG592" s="49"/>
      <c r="CH592" s="49"/>
      <c r="CI592" s="49"/>
      <c r="CJ592" s="49"/>
      <c r="CK592" s="49"/>
      <c r="CL592" s="49"/>
      <c r="CM592" s="49"/>
      <c r="CN592" s="49"/>
      <c r="CO592" s="49"/>
      <c r="CP592" s="49"/>
      <c r="CQ592" s="49"/>
      <c r="CR592" s="49"/>
      <c r="CS592" s="49"/>
      <c r="CT592" s="49"/>
      <c r="CU592" s="49"/>
      <c r="CV592" s="49"/>
      <c r="CW592" s="49"/>
      <c r="CX592" s="49"/>
      <c r="CY592" s="49"/>
      <c r="CZ592" s="49"/>
      <c r="DA592" s="49"/>
      <c r="DB592" s="49"/>
      <c r="DC592" s="49"/>
      <c r="DD592" s="49"/>
      <c r="DE592" s="49"/>
      <c r="DF592" s="49"/>
      <c r="DG592" s="49"/>
      <c r="DH592" s="49"/>
      <c r="DI592" s="49"/>
      <c r="DJ592" s="49"/>
      <c r="DK592" s="49"/>
      <c r="DL592" s="49"/>
      <c r="DM592" s="49"/>
      <c r="DN592" s="49"/>
      <c r="DO592" s="49"/>
      <c r="DP592" s="49"/>
      <c r="DQ592" s="49"/>
      <c r="DR592" s="49"/>
      <c r="DS592" s="49"/>
      <c r="DT592" s="49"/>
      <c r="DU592" s="49"/>
    </row>
    <row r="593" spans="1:125" s="42" customFormat="1" x14ac:dyDescent="0.25">
      <c r="A593" s="34"/>
      <c r="B593" s="1" t="s">
        <v>74</v>
      </c>
      <c r="C593" s="51"/>
      <c r="D593" s="56">
        <v>4</v>
      </c>
      <c r="E593" s="35">
        <v>4</v>
      </c>
      <c r="F593" s="36"/>
      <c r="G593" s="38"/>
      <c r="H593" s="36"/>
      <c r="I593" s="36"/>
      <c r="J593" s="27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49"/>
      <c r="AC593" s="49"/>
      <c r="AD593" s="49"/>
      <c r="AE593" s="49"/>
      <c r="AF593" s="49"/>
      <c r="AG593" s="49"/>
      <c r="AH593" s="49"/>
      <c r="AI593" s="49"/>
      <c r="AJ593" s="49"/>
      <c r="AK593" s="49"/>
      <c r="AL593" s="49"/>
      <c r="AM593" s="49"/>
      <c r="AN593" s="49"/>
      <c r="AO593" s="49"/>
      <c r="AP593" s="49"/>
      <c r="AQ593" s="49"/>
      <c r="AR593" s="49"/>
      <c r="AS593" s="49"/>
      <c r="AT593" s="49"/>
      <c r="AU593" s="49"/>
      <c r="AV593" s="49"/>
      <c r="AW593" s="49"/>
      <c r="AX593" s="49"/>
      <c r="AY593" s="49"/>
      <c r="AZ593" s="49"/>
      <c r="BA593" s="49"/>
      <c r="BB593" s="49"/>
      <c r="BC593" s="49"/>
      <c r="BD593" s="49"/>
      <c r="BE593" s="49"/>
      <c r="BF593" s="49"/>
      <c r="BG593" s="49"/>
      <c r="BH593" s="49"/>
      <c r="BI593" s="49"/>
      <c r="BJ593" s="49"/>
      <c r="BK593" s="49"/>
      <c r="BL593" s="49"/>
      <c r="BM593" s="49"/>
      <c r="BN593" s="49"/>
      <c r="BO593" s="49"/>
      <c r="BP593" s="49"/>
      <c r="BQ593" s="49"/>
      <c r="BR593" s="49"/>
      <c r="BS593" s="49"/>
      <c r="BT593" s="49"/>
      <c r="BU593" s="49"/>
      <c r="BV593" s="49"/>
      <c r="BW593" s="49"/>
      <c r="BX593" s="49"/>
      <c r="BY593" s="49"/>
      <c r="BZ593" s="49"/>
      <c r="CA593" s="49"/>
      <c r="CB593" s="49"/>
      <c r="CC593" s="49"/>
      <c r="CD593" s="49"/>
      <c r="CE593" s="49"/>
      <c r="CF593" s="49"/>
      <c r="CG593" s="49"/>
      <c r="CH593" s="49"/>
      <c r="CI593" s="49"/>
      <c r="CJ593" s="49"/>
      <c r="CK593" s="49"/>
      <c r="CL593" s="49"/>
      <c r="CM593" s="49"/>
      <c r="CN593" s="49"/>
      <c r="CO593" s="49"/>
      <c r="CP593" s="49"/>
      <c r="CQ593" s="49"/>
      <c r="CR593" s="49"/>
      <c r="CS593" s="49"/>
      <c r="CT593" s="49"/>
      <c r="CU593" s="49"/>
      <c r="CV593" s="49"/>
      <c r="CW593" s="49"/>
      <c r="CX593" s="49"/>
      <c r="CY593" s="49"/>
      <c r="CZ593" s="49"/>
      <c r="DA593" s="49"/>
      <c r="DB593" s="49"/>
      <c r="DC593" s="49"/>
      <c r="DD593" s="49"/>
      <c r="DE593" s="49"/>
      <c r="DF593" s="49"/>
      <c r="DG593" s="49"/>
      <c r="DH593" s="49"/>
      <c r="DI593" s="49"/>
      <c r="DJ593" s="49"/>
      <c r="DK593" s="49"/>
      <c r="DL593" s="49"/>
      <c r="DM593" s="49"/>
      <c r="DN593" s="49"/>
      <c r="DO593" s="49"/>
      <c r="DP593" s="49"/>
      <c r="DQ593" s="49"/>
      <c r="DR593" s="49"/>
      <c r="DS593" s="49"/>
      <c r="DT593" s="49"/>
      <c r="DU593" s="49"/>
    </row>
    <row r="594" spans="1:125" s="42" customFormat="1" x14ac:dyDescent="0.25">
      <c r="A594" s="34"/>
      <c r="B594" s="1" t="s">
        <v>139</v>
      </c>
      <c r="C594" s="51"/>
      <c r="D594" s="121">
        <v>4.0999999999999996</v>
      </c>
      <c r="E594" s="35">
        <v>4</v>
      </c>
      <c r="F594" s="38"/>
      <c r="G594" s="3"/>
      <c r="H594" s="38"/>
      <c r="I594" s="3"/>
      <c r="J594" s="27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49"/>
      <c r="AC594" s="49"/>
      <c r="AD594" s="49"/>
      <c r="AE594" s="49"/>
      <c r="AF594" s="49"/>
      <c r="AG594" s="49"/>
      <c r="AH594" s="49"/>
      <c r="AI594" s="49"/>
      <c r="AJ594" s="49"/>
      <c r="AK594" s="49"/>
      <c r="AL594" s="49"/>
      <c r="AM594" s="49"/>
      <c r="AN594" s="49"/>
      <c r="AO594" s="49"/>
      <c r="AP594" s="49"/>
      <c r="AQ594" s="49"/>
      <c r="AR594" s="49"/>
      <c r="AS594" s="49"/>
      <c r="AT594" s="49"/>
      <c r="AU594" s="49"/>
      <c r="AV594" s="49"/>
      <c r="AW594" s="49"/>
      <c r="AX594" s="49"/>
      <c r="AY594" s="49"/>
      <c r="AZ594" s="49"/>
      <c r="BA594" s="49"/>
      <c r="BB594" s="49"/>
      <c r="BC594" s="49"/>
      <c r="BD594" s="49"/>
      <c r="BE594" s="49"/>
      <c r="BF594" s="49"/>
      <c r="BG594" s="49"/>
      <c r="BH594" s="49"/>
      <c r="BI594" s="49"/>
      <c r="BJ594" s="49"/>
      <c r="BK594" s="49"/>
      <c r="BL594" s="49"/>
      <c r="BM594" s="49"/>
      <c r="BN594" s="49"/>
      <c r="BO594" s="49"/>
      <c r="BP594" s="49"/>
      <c r="BQ594" s="49"/>
      <c r="BR594" s="49"/>
      <c r="BS594" s="49"/>
      <c r="BT594" s="49"/>
      <c r="BU594" s="49"/>
      <c r="BV594" s="49"/>
      <c r="BW594" s="49"/>
      <c r="BX594" s="49"/>
      <c r="BY594" s="49"/>
      <c r="BZ594" s="49"/>
      <c r="CA594" s="49"/>
      <c r="CB594" s="49"/>
      <c r="CC594" s="49"/>
      <c r="CD594" s="49"/>
      <c r="CE594" s="49"/>
      <c r="CF594" s="49"/>
      <c r="CG594" s="49"/>
      <c r="CH594" s="49"/>
      <c r="CI594" s="49"/>
      <c r="CJ594" s="49"/>
      <c r="CK594" s="49"/>
      <c r="CL594" s="49"/>
      <c r="CM594" s="49"/>
      <c r="CN594" s="49"/>
      <c r="CO594" s="49"/>
      <c r="CP594" s="49"/>
      <c r="CQ594" s="49"/>
      <c r="CR594" s="49"/>
      <c r="CS594" s="49"/>
      <c r="CT594" s="49"/>
      <c r="CU594" s="49"/>
      <c r="CV594" s="49"/>
      <c r="CW594" s="49"/>
      <c r="CX594" s="49"/>
      <c r="CY594" s="49"/>
      <c r="CZ594" s="49"/>
      <c r="DA594" s="49"/>
      <c r="DB594" s="49"/>
      <c r="DC594" s="49"/>
      <c r="DD594" s="49"/>
      <c r="DE594" s="49"/>
      <c r="DF594" s="49"/>
      <c r="DG594" s="49"/>
      <c r="DH594" s="49"/>
      <c r="DI594" s="49"/>
      <c r="DJ594" s="49"/>
      <c r="DK594" s="49"/>
      <c r="DL594" s="49"/>
      <c r="DM594" s="49"/>
      <c r="DN594" s="49"/>
      <c r="DO594" s="49"/>
      <c r="DP594" s="49"/>
      <c r="DQ594" s="49"/>
      <c r="DR594" s="49"/>
      <c r="DS594" s="49"/>
      <c r="DT594" s="49"/>
      <c r="DU594" s="49"/>
    </row>
    <row r="595" spans="1:125" x14ac:dyDescent="0.25">
      <c r="A595" s="34"/>
      <c r="B595" s="1" t="s">
        <v>33</v>
      </c>
      <c r="C595" s="51"/>
      <c r="D595" s="97">
        <v>150</v>
      </c>
      <c r="E595" s="97">
        <v>150</v>
      </c>
      <c r="F595" s="38"/>
      <c r="H595" s="38"/>
      <c r="J595" s="27"/>
    </row>
    <row r="596" spans="1:125" x14ac:dyDescent="0.25">
      <c r="A596" s="34" t="s">
        <v>60</v>
      </c>
      <c r="C596" s="35">
        <v>20</v>
      </c>
      <c r="D596" s="121">
        <v>20</v>
      </c>
      <c r="E596" s="35">
        <v>20</v>
      </c>
      <c r="F596" s="97">
        <v>1.6</v>
      </c>
      <c r="G596" s="98">
        <v>0.2</v>
      </c>
      <c r="H596" s="117">
        <v>9.8000000000000007</v>
      </c>
      <c r="I596" s="338">
        <v>47</v>
      </c>
      <c r="J596" s="27"/>
    </row>
    <row r="597" spans="1:125" x14ac:dyDescent="0.25">
      <c r="A597" s="53" t="s">
        <v>39</v>
      </c>
      <c r="B597" s="54"/>
      <c r="C597" s="55">
        <v>408</v>
      </c>
      <c r="D597" s="32"/>
      <c r="E597" s="31"/>
      <c r="F597" s="32">
        <f>SUM(F578:F596)</f>
        <v>11.99</v>
      </c>
      <c r="G597" s="32">
        <f>SUM(G578:G596)</f>
        <v>13.53</v>
      </c>
      <c r="H597" s="32">
        <f>SUM(H578:H596)</f>
        <v>57.94</v>
      </c>
      <c r="I597" s="32">
        <f>SUM(I578:I596)</f>
        <v>399.5</v>
      </c>
      <c r="J597" s="33"/>
    </row>
    <row r="598" spans="1:125" x14ac:dyDescent="0.25">
      <c r="A598" s="53" t="s">
        <v>92</v>
      </c>
      <c r="B598" s="54"/>
      <c r="C598" s="144">
        <f>C538+C541+C576+C597</f>
        <v>1413</v>
      </c>
      <c r="D598" s="107"/>
      <c r="E598" s="31"/>
      <c r="F598" s="32">
        <f>F538+F541+F576+F597</f>
        <v>37.54</v>
      </c>
      <c r="G598" s="32">
        <f>G538+G541+G576+G597</f>
        <v>42.84</v>
      </c>
      <c r="H598" s="32">
        <f>H538+H541+H576+H597</f>
        <v>182.7</v>
      </c>
      <c r="I598" s="32">
        <f>I538+I541+I576+I597</f>
        <v>1263.5999999999999</v>
      </c>
      <c r="J598" s="33"/>
    </row>
    <row r="599" spans="1:125" x14ac:dyDescent="0.25">
      <c r="C599" s="59"/>
      <c r="D599" s="1"/>
      <c r="E599" s="109"/>
      <c r="J599" s="111"/>
    </row>
    <row r="600" spans="1:125" s="156" customFormat="1" x14ac:dyDescent="0.25">
      <c r="A600" s="1" t="s">
        <v>249</v>
      </c>
      <c r="B600" s="1"/>
      <c r="C600" s="80"/>
      <c r="D600" s="1"/>
      <c r="E600" s="1"/>
      <c r="F600" s="3"/>
      <c r="G600" s="3"/>
      <c r="H600" s="3"/>
      <c r="I600" s="3"/>
      <c r="J600" s="113"/>
    </row>
    <row r="601" spans="1:125" ht="30" x14ac:dyDescent="0.25">
      <c r="A601" s="423" t="s">
        <v>4</v>
      </c>
      <c r="B601" s="424"/>
      <c r="C601" s="425" t="s">
        <v>5</v>
      </c>
      <c r="D601" s="14" t="s">
        <v>6</v>
      </c>
      <c r="E601" s="15" t="s">
        <v>6</v>
      </c>
      <c r="F601" s="398" t="s">
        <v>7</v>
      </c>
      <c r="G601" s="399"/>
      <c r="H601" s="400"/>
      <c r="I601" s="14" t="s">
        <v>8</v>
      </c>
      <c r="J601" s="18" t="s">
        <v>9</v>
      </c>
    </row>
    <row r="602" spans="1:125" x14ac:dyDescent="0.25">
      <c r="A602" s="428" t="s">
        <v>10</v>
      </c>
      <c r="B602" s="429"/>
      <c r="C602" s="426"/>
      <c r="D602" s="22" t="s">
        <v>11</v>
      </c>
      <c r="E602" s="23" t="s">
        <v>11</v>
      </c>
      <c r="F602" s="24"/>
      <c r="G602" s="25"/>
      <c r="H602" s="26"/>
      <c r="I602" s="22" t="s">
        <v>12</v>
      </c>
      <c r="J602" s="27"/>
    </row>
    <row r="603" spans="1:125" x14ac:dyDescent="0.25">
      <c r="A603" s="430"/>
      <c r="B603" s="431"/>
      <c r="C603" s="427"/>
      <c r="D603" s="31" t="s">
        <v>13</v>
      </c>
      <c r="E603" s="31" t="s">
        <v>14</v>
      </c>
      <c r="F603" s="31" t="s">
        <v>15</v>
      </c>
      <c r="G603" s="31" t="s">
        <v>16</v>
      </c>
      <c r="H603" s="32" t="s">
        <v>17</v>
      </c>
      <c r="I603" s="32" t="s">
        <v>18</v>
      </c>
      <c r="J603" s="33"/>
    </row>
    <row r="604" spans="1:125" x14ac:dyDescent="0.25">
      <c r="A604" s="58"/>
      <c r="B604" s="59" t="s">
        <v>19</v>
      </c>
      <c r="C604" s="60"/>
      <c r="D604" s="346"/>
      <c r="E604" s="334"/>
      <c r="F604" s="14"/>
      <c r="G604" s="15"/>
      <c r="H604" s="16"/>
      <c r="I604" s="14"/>
      <c r="J604" s="18"/>
    </row>
    <row r="605" spans="1:125" s="40" customFormat="1" x14ac:dyDescent="0.25">
      <c r="A605" s="34" t="s">
        <v>250</v>
      </c>
      <c r="B605" s="1"/>
      <c r="C605" s="35">
        <v>180</v>
      </c>
      <c r="D605" s="36"/>
      <c r="E605" s="38"/>
      <c r="F605" s="38">
        <v>8.01</v>
      </c>
      <c r="G605" s="38">
        <v>7.56</v>
      </c>
      <c r="H605" s="38">
        <v>29.61</v>
      </c>
      <c r="I605" s="36">
        <v>219</v>
      </c>
      <c r="J605" s="27" t="s">
        <v>251</v>
      </c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6"/>
      <c r="CE605" s="6"/>
      <c r="CF605" s="6"/>
      <c r="CG605" s="6"/>
      <c r="CH605" s="6"/>
      <c r="CI605" s="6"/>
      <c r="CJ605" s="6"/>
      <c r="CK605" s="6"/>
      <c r="CL605" s="6"/>
      <c r="CM605" s="6"/>
      <c r="CN605" s="6"/>
      <c r="CO605" s="6"/>
      <c r="CP605" s="6"/>
      <c r="CQ605" s="6"/>
      <c r="CR605" s="6"/>
      <c r="CS605" s="6"/>
      <c r="CT605" s="6"/>
      <c r="CU605" s="6"/>
      <c r="CV605" s="6"/>
      <c r="CW605" s="6"/>
      <c r="CX605" s="6"/>
      <c r="CY605" s="6"/>
      <c r="CZ605" s="6"/>
      <c r="DA605" s="6"/>
      <c r="DB605" s="6"/>
      <c r="DC605" s="6"/>
      <c r="DD605" s="6"/>
      <c r="DE605" s="6"/>
      <c r="DF605" s="6"/>
      <c r="DG605" s="6"/>
      <c r="DH605" s="6"/>
      <c r="DI605" s="6"/>
      <c r="DJ605" s="6"/>
      <c r="DK605" s="6"/>
      <c r="DL605" s="6"/>
      <c r="DM605" s="6"/>
      <c r="DN605" s="6"/>
      <c r="DO605" s="6"/>
      <c r="DP605" s="6"/>
      <c r="DQ605" s="6"/>
      <c r="DR605" s="6"/>
      <c r="DS605" s="6"/>
      <c r="DT605" s="6"/>
      <c r="DU605" s="6"/>
    </row>
    <row r="606" spans="1:125" s="40" customFormat="1" x14ac:dyDescent="0.25">
      <c r="A606" s="34"/>
      <c r="B606" s="1" t="s">
        <v>54</v>
      </c>
      <c r="C606" s="96"/>
      <c r="D606" s="36">
        <v>14</v>
      </c>
      <c r="E606" s="38">
        <v>14</v>
      </c>
      <c r="F606" s="38"/>
      <c r="G606" s="38"/>
      <c r="H606" s="38"/>
      <c r="I606" s="36"/>
      <c r="J606" s="27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</row>
    <row r="607" spans="1:125" s="40" customFormat="1" x14ac:dyDescent="0.25">
      <c r="A607" s="34"/>
      <c r="B607" s="1" t="s">
        <v>74</v>
      </c>
      <c r="C607" s="96"/>
      <c r="D607" s="36">
        <v>1</v>
      </c>
      <c r="E607" s="38">
        <v>1</v>
      </c>
      <c r="F607" s="38"/>
      <c r="G607" s="38"/>
      <c r="H607" s="38"/>
      <c r="I607" s="36"/>
      <c r="J607" s="27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  <c r="CD607" s="6"/>
      <c r="CE607" s="6"/>
      <c r="CF607" s="6"/>
      <c r="CG607" s="6"/>
      <c r="CH607" s="6"/>
      <c r="CI607" s="6"/>
      <c r="CJ607" s="6"/>
      <c r="CK607" s="6"/>
      <c r="CL607" s="6"/>
      <c r="CM607" s="6"/>
      <c r="CN607" s="6"/>
      <c r="CO607" s="6"/>
      <c r="CP607" s="6"/>
      <c r="CQ607" s="6"/>
      <c r="CR607" s="6"/>
      <c r="CS607" s="6"/>
      <c r="CT607" s="6"/>
      <c r="CU607" s="6"/>
      <c r="CV607" s="6"/>
      <c r="CW607" s="6"/>
      <c r="CX607" s="6"/>
      <c r="CY607" s="6"/>
      <c r="CZ607" s="6"/>
      <c r="DA607" s="6"/>
      <c r="DB607" s="6"/>
      <c r="DC607" s="6"/>
      <c r="DD607" s="6"/>
      <c r="DE607" s="6"/>
      <c r="DF607" s="6"/>
      <c r="DG607" s="6"/>
      <c r="DH607" s="6"/>
      <c r="DI607" s="6"/>
      <c r="DJ607" s="6"/>
      <c r="DK607" s="6"/>
      <c r="DL607" s="6"/>
      <c r="DM607" s="6"/>
      <c r="DN607" s="6"/>
      <c r="DO607" s="6"/>
      <c r="DP607" s="6"/>
      <c r="DQ607" s="6"/>
      <c r="DR607" s="6"/>
      <c r="DS607" s="6"/>
      <c r="DT607" s="6"/>
      <c r="DU607" s="6"/>
    </row>
    <row r="608" spans="1:125" s="40" customFormat="1" x14ac:dyDescent="0.25">
      <c r="A608" s="34"/>
      <c r="B608" s="1" t="s">
        <v>24</v>
      </c>
      <c r="C608" s="96"/>
      <c r="D608" s="36">
        <v>136</v>
      </c>
      <c r="E608" s="38">
        <v>136</v>
      </c>
      <c r="F608" s="38"/>
      <c r="G608" s="38"/>
      <c r="H608" s="38"/>
      <c r="I608" s="36"/>
      <c r="J608" s="27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  <c r="CE608" s="6"/>
      <c r="CF608" s="6"/>
      <c r="CG608" s="6"/>
      <c r="CH608" s="6"/>
      <c r="CI608" s="6"/>
      <c r="CJ608" s="6"/>
      <c r="CK608" s="6"/>
      <c r="CL608" s="6"/>
      <c r="CM608" s="6"/>
      <c r="CN608" s="6"/>
      <c r="CO608" s="6"/>
      <c r="CP608" s="6"/>
      <c r="CQ608" s="6"/>
      <c r="CR608" s="6"/>
      <c r="CS608" s="6"/>
      <c r="CT608" s="6"/>
      <c r="CU608" s="6"/>
      <c r="CV608" s="6"/>
      <c r="CW608" s="6"/>
      <c r="CX608" s="6"/>
      <c r="CY608" s="6"/>
      <c r="CZ608" s="6"/>
      <c r="DA608" s="6"/>
      <c r="DB608" s="6"/>
      <c r="DC608" s="6"/>
      <c r="DD608" s="6"/>
      <c r="DE608" s="6"/>
      <c r="DF608" s="6"/>
      <c r="DG608" s="6"/>
      <c r="DH608" s="6"/>
      <c r="DI608" s="6"/>
      <c r="DJ608" s="6"/>
      <c r="DK608" s="6"/>
      <c r="DL608" s="6"/>
      <c r="DM608" s="6"/>
      <c r="DN608" s="6"/>
      <c r="DO608" s="6"/>
      <c r="DP608" s="6"/>
      <c r="DQ608" s="6"/>
      <c r="DR608" s="6"/>
      <c r="DS608" s="6"/>
      <c r="DT608" s="6"/>
      <c r="DU608" s="6"/>
    </row>
    <row r="609" spans="1:125" s="40" customFormat="1" x14ac:dyDescent="0.25">
      <c r="A609" s="34"/>
      <c r="B609" s="1" t="s">
        <v>33</v>
      </c>
      <c r="C609" s="96"/>
      <c r="D609" s="38">
        <v>30</v>
      </c>
      <c r="E609" s="38">
        <v>30</v>
      </c>
      <c r="F609" s="36"/>
      <c r="G609" s="38"/>
      <c r="H609" s="3"/>
      <c r="I609" s="36"/>
      <c r="J609" s="27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  <c r="CE609" s="6"/>
      <c r="CF609" s="6"/>
      <c r="CG609" s="6"/>
      <c r="CH609" s="6"/>
      <c r="CI609" s="6"/>
      <c r="CJ609" s="6"/>
      <c r="CK609" s="6"/>
      <c r="CL609" s="6"/>
      <c r="CM609" s="6"/>
      <c r="CN609" s="6"/>
      <c r="CO609" s="6"/>
      <c r="CP609" s="6"/>
      <c r="CQ609" s="6"/>
      <c r="CR609" s="6"/>
      <c r="CS609" s="6"/>
      <c r="CT609" s="6"/>
      <c r="CU609" s="6"/>
      <c r="CV609" s="6"/>
      <c r="CW609" s="6"/>
      <c r="CX609" s="6"/>
      <c r="CY609" s="6"/>
      <c r="CZ609" s="6"/>
      <c r="DA609" s="6"/>
      <c r="DB609" s="6"/>
      <c r="DC609" s="6"/>
      <c r="DD609" s="6"/>
      <c r="DE609" s="6"/>
      <c r="DF609" s="6"/>
      <c r="DG609" s="6"/>
      <c r="DH609" s="6"/>
      <c r="DI609" s="6"/>
      <c r="DJ609" s="6"/>
      <c r="DK609" s="6"/>
      <c r="DL609" s="6"/>
      <c r="DM609" s="6"/>
      <c r="DN609" s="6"/>
      <c r="DO609" s="6"/>
      <c r="DP609" s="6"/>
      <c r="DQ609" s="6"/>
      <c r="DR609" s="6"/>
      <c r="DS609" s="6"/>
      <c r="DT609" s="6"/>
      <c r="DU609" s="6"/>
    </row>
    <row r="610" spans="1:125" s="40" customFormat="1" x14ac:dyDescent="0.25">
      <c r="A610" s="34"/>
      <c r="B610" s="1" t="s">
        <v>28</v>
      </c>
      <c r="C610" s="35"/>
      <c r="D610" s="3">
        <v>1</v>
      </c>
      <c r="E610" s="38">
        <v>1</v>
      </c>
      <c r="F610" s="36"/>
      <c r="G610" s="38"/>
      <c r="H610" s="3"/>
      <c r="I610" s="36"/>
      <c r="J610" s="27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</row>
    <row r="611" spans="1:125" s="40" customFormat="1" x14ac:dyDescent="0.25">
      <c r="A611" s="34"/>
      <c r="B611" s="1" t="s">
        <v>27</v>
      </c>
      <c r="C611" s="35"/>
      <c r="D611" s="3">
        <v>1</v>
      </c>
      <c r="E611" s="38">
        <v>1</v>
      </c>
      <c r="F611" s="36"/>
      <c r="G611" s="38"/>
      <c r="H611" s="3"/>
      <c r="I611" s="36"/>
      <c r="J611" s="27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  <c r="CB611" s="6"/>
      <c r="CC611" s="6"/>
      <c r="CD611" s="6"/>
      <c r="CE611" s="6"/>
      <c r="CF611" s="6"/>
      <c r="CG611" s="6"/>
      <c r="CH611" s="6"/>
      <c r="CI611" s="6"/>
      <c r="CJ611" s="6"/>
      <c r="CK611" s="6"/>
      <c r="CL611" s="6"/>
      <c r="CM611" s="6"/>
      <c r="CN611" s="6"/>
      <c r="CO611" s="6"/>
      <c r="CP611" s="6"/>
      <c r="CQ611" s="6"/>
      <c r="CR611" s="6"/>
      <c r="CS611" s="6"/>
      <c r="CT611" s="6"/>
      <c r="CU611" s="6"/>
      <c r="CV611" s="6"/>
      <c r="CW611" s="6"/>
      <c r="CX611" s="6"/>
      <c r="CY611" s="6"/>
      <c r="CZ611" s="6"/>
      <c r="DA611" s="6"/>
      <c r="DB611" s="6"/>
      <c r="DC611" s="6"/>
      <c r="DD611" s="6"/>
      <c r="DE611" s="6"/>
      <c r="DF611" s="6"/>
      <c r="DG611" s="6"/>
      <c r="DH611" s="6"/>
      <c r="DI611" s="6"/>
      <c r="DJ611" s="6"/>
      <c r="DK611" s="6"/>
      <c r="DL611" s="6"/>
      <c r="DM611" s="6"/>
      <c r="DN611" s="6"/>
      <c r="DO611" s="6"/>
      <c r="DP611" s="6"/>
      <c r="DQ611" s="6"/>
      <c r="DR611" s="6"/>
      <c r="DS611" s="6"/>
      <c r="DT611" s="6"/>
      <c r="DU611" s="6"/>
    </row>
    <row r="612" spans="1:125" s="138" customFormat="1" x14ac:dyDescent="0.25">
      <c r="A612" s="43" t="s">
        <v>29</v>
      </c>
      <c r="B612" s="5"/>
      <c r="C612" s="44" t="s">
        <v>332</v>
      </c>
      <c r="D612" s="45"/>
      <c r="E612" s="46"/>
      <c r="F612" s="47">
        <v>0.05</v>
      </c>
      <c r="G612" s="48">
        <v>0.01</v>
      </c>
      <c r="H612" s="9">
        <v>4.42</v>
      </c>
      <c r="I612" s="48">
        <v>18</v>
      </c>
      <c r="J612" s="27" t="s">
        <v>31</v>
      </c>
      <c r="K612" s="91"/>
      <c r="L612" s="91"/>
      <c r="M612" s="91"/>
      <c r="N612" s="91"/>
      <c r="O612" s="91"/>
      <c r="P612" s="91"/>
      <c r="Q612" s="91"/>
      <c r="R612" s="91"/>
      <c r="S612" s="91"/>
      <c r="T612" s="91"/>
      <c r="U612" s="91"/>
      <c r="V612" s="91"/>
      <c r="W612" s="91"/>
      <c r="X612" s="91"/>
      <c r="Y612" s="91"/>
      <c r="Z612" s="91"/>
      <c r="AA612" s="91"/>
      <c r="AB612" s="91"/>
      <c r="AC612" s="91"/>
      <c r="AD612" s="91"/>
      <c r="AE612" s="91"/>
      <c r="AF612" s="91"/>
      <c r="AG612" s="91"/>
      <c r="AH612" s="91"/>
      <c r="AI612" s="91"/>
      <c r="AJ612" s="91"/>
      <c r="AK612" s="91"/>
      <c r="AL612" s="91"/>
      <c r="AM612" s="91"/>
      <c r="AN612" s="91"/>
      <c r="AO612" s="91"/>
      <c r="AP612" s="91"/>
      <c r="AQ612" s="91"/>
      <c r="AR612" s="91"/>
      <c r="AS612" s="91"/>
      <c r="AT612" s="91"/>
      <c r="AU612" s="91"/>
      <c r="AV612" s="91"/>
      <c r="AW612" s="91"/>
      <c r="AX612" s="91"/>
      <c r="AY612" s="91"/>
      <c r="AZ612" s="91"/>
      <c r="BA612" s="91"/>
      <c r="BB612" s="91"/>
      <c r="BC612" s="91"/>
      <c r="BD612" s="91"/>
      <c r="BE612" s="91"/>
      <c r="BF612" s="91"/>
      <c r="BG612" s="91"/>
      <c r="BH612" s="91"/>
      <c r="BI612" s="91"/>
      <c r="BJ612" s="91"/>
      <c r="BK612" s="91"/>
      <c r="BL612" s="91"/>
      <c r="BM612" s="91"/>
      <c r="BN612" s="91"/>
      <c r="BO612" s="91"/>
      <c r="BP612" s="91"/>
      <c r="BQ612" s="91"/>
      <c r="BR612" s="91"/>
      <c r="BS612" s="91"/>
      <c r="BT612" s="91"/>
      <c r="BU612" s="91"/>
      <c r="BV612" s="91"/>
      <c r="BW612" s="91"/>
      <c r="BX612" s="91"/>
      <c r="BY612" s="91"/>
      <c r="BZ612" s="91"/>
      <c r="CA612" s="91"/>
      <c r="CB612" s="91"/>
      <c r="CC612" s="91"/>
      <c r="CD612" s="91"/>
      <c r="CE612" s="91"/>
      <c r="CF612" s="91"/>
      <c r="CG612" s="91"/>
      <c r="CH612" s="91"/>
      <c r="CI612" s="91"/>
      <c r="CJ612" s="91"/>
      <c r="CK612" s="91"/>
      <c r="CL612" s="91"/>
      <c r="CM612" s="91"/>
      <c r="CN612" s="91"/>
      <c r="CO612" s="91"/>
      <c r="CP612" s="91"/>
      <c r="CQ612" s="91"/>
      <c r="CR612" s="91"/>
      <c r="CS612" s="91"/>
      <c r="CT612" s="91"/>
      <c r="CU612" s="91"/>
      <c r="CV612" s="91"/>
      <c r="CW612" s="91"/>
      <c r="CX612" s="91"/>
      <c r="CY612" s="91"/>
      <c r="CZ612" s="91"/>
      <c r="DA612" s="91"/>
      <c r="DB612" s="91"/>
      <c r="DC612" s="91"/>
      <c r="DD612" s="91"/>
      <c r="DE612" s="91"/>
      <c r="DF612" s="91"/>
      <c r="DG612" s="91"/>
      <c r="DH612" s="91"/>
      <c r="DI612" s="91"/>
      <c r="DJ612" s="91"/>
      <c r="DK612" s="91"/>
      <c r="DL612" s="91"/>
      <c r="DM612" s="91"/>
      <c r="DN612" s="91"/>
      <c r="DO612" s="91"/>
      <c r="DP612" s="91"/>
      <c r="DQ612" s="91"/>
      <c r="DR612" s="91"/>
      <c r="DS612" s="91"/>
      <c r="DT612" s="91"/>
      <c r="DU612" s="91"/>
    </row>
    <row r="613" spans="1:125" s="138" customFormat="1" x14ac:dyDescent="0.25">
      <c r="A613" s="43"/>
      <c r="B613" s="5" t="s">
        <v>32</v>
      </c>
      <c r="C613" s="50"/>
      <c r="D613" s="10">
        <v>0.2</v>
      </c>
      <c r="E613" s="44">
        <v>0.2</v>
      </c>
      <c r="F613" s="47"/>
      <c r="G613" s="47"/>
      <c r="H613" s="48"/>
      <c r="I613" s="48"/>
      <c r="J613" s="27"/>
      <c r="K613" s="91"/>
      <c r="L613" s="91"/>
      <c r="M613" s="91"/>
      <c r="N613" s="91"/>
      <c r="O613" s="91"/>
      <c r="P613" s="91"/>
      <c r="Q613" s="91"/>
      <c r="R613" s="91"/>
      <c r="S613" s="91"/>
      <c r="T613" s="91"/>
      <c r="U613" s="91"/>
      <c r="V613" s="91"/>
      <c r="W613" s="91"/>
      <c r="X613" s="91"/>
      <c r="Y613" s="91"/>
      <c r="Z613" s="91"/>
      <c r="AA613" s="91"/>
      <c r="AB613" s="91"/>
      <c r="AC613" s="91"/>
      <c r="AD613" s="91"/>
      <c r="AE613" s="91"/>
      <c r="AF613" s="91"/>
      <c r="AG613" s="91"/>
      <c r="AH613" s="91"/>
      <c r="AI613" s="91"/>
      <c r="AJ613" s="91"/>
      <c r="AK613" s="91"/>
      <c r="AL613" s="91"/>
      <c r="AM613" s="91"/>
      <c r="AN613" s="91"/>
      <c r="AO613" s="91"/>
      <c r="AP613" s="91"/>
      <c r="AQ613" s="91"/>
      <c r="AR613" s="91"/>
      <c r="AS613" s="91"/>
      <c r="AT613" s="91"/>
      <c r="AU613" s="91"/>
      <c r="AV613" s="91"/>
      <c r="AW613" s="91"/>
      <c r="AX613" s="91"/>
      <c r="AY613" s="91"/>
      <c r="AZ613" s="91"/>
      <c r="BA613" s="91"/>
      <c r="BB613" s="91"/>
      <c r="BC613" s="91"/>
      <c r="BD613" s="91"/>
      <c r="BE613" s="91"/>
      <c r="BF613" s="91"/>
      <c r="BG613" s="91"/>
      <c r="BH613" s="91"/>
      <c r="BI613" s="91"/>
      <c r="BJ613" s="91"/>
      <c r="BK613" s="91"/>
      <c r="BL613" s="91"/>
      <c r="BM613" s="91"/>
      <c r="BN613" s="91"/>
      <c r="BO613" s="91"/>
      <c r="BP613" s="91"/>
      <c r="BQ613" s="91"/>
      <c r="BR613" s="91"/>
      <c r="BS613" s="91"/>
      <c r="BT613" s="91"/>
      <c r="BU613" s="91"/>
      <c r="BV613" s="91"/>
      <c r="BW613" s="91"/>
      <c r="BX613" s="91"/>
      <c r="BY613" s="91"/>
      <c r="BZ613" s="91"/>
      <c r="CA613" s="91"/>
      <c r="CB613" s="91"/>
      <c r="CC613" s="91"/>
      <c r="CD613" s="91"/>
      <c r="CE613" s="91"/>
      <c r="CF613" s="91"/>
      <c r="CG613" s="91"/>
      <c r="CH613" s="91"/>
      <c r="CI613" s="91"/>
      <c r="CJ613" s="91"/>
      <c r="CK613" s="91"/>
      <c r="CL613" s="91"/>
      <c r="CM613" s="91"/>
      <c r="CN613" s="91"/>
      <c r="CO613" s="91"/>
      <c r="CP613" s="91"/>
      <c r="CQ613" s="91"/>
      <c r="CR613" s="91"/>
      <c r="CS613" s="91"/>
      <c r="CT613" s="91"/>
      <c r="CU613" s="91"/>
      <c r="CV613" s="91"/>
      <c r="CW613" s="91"/>
      <c r="CX613" s="91"/>
      <c r="CY613" s="91"/>
      <c r="CZ613" s="91"/>
      <c r="DA613" s="91"/>
      <c r="DB613" s="91"/>
      <c r="DC613" s="91"/>
      <c r="DD613" s="91"/>
      <c r="DE613" s="91"/>
      <c r="DF613" s="91"/>
      <c r="DG613" s="91"/>
      <c r="DH613" s="91"/>
      <c r="DI613" s="91"/>
      <c r="DJ613" s="91"/>
      <c r="DK613" s="91"/>
      <c r="DL613" s="91"/>
      <c r="DM613" s="91"/>
      <c r="DN613" s="91"/>
      <c r="DO613" s="91"/>
      <c r="DP613" s="91"/>
      <c r="DQ613" s="91"/>
      <c r="DR613" s="91"/>
      <c r="DS613" s="91"/>
      <c r="DT613" s="91"/>
      <c r="DU613" s="91"/>
    </row>
    <row r="614" spans="1:125" s="138" customFormat="1" x14ac:dyDescent="0.25">
      <c r="A614" s="43"/>
      <c r="B614" s="5" t="s">
        <v>26</v>
      </c>
      <c r="C614" s="50"/>
      <c r="D614" s="10">
        <v>4</v>
      </c>
      <c r="E614" s="44">
        <v>4</v>
      </c>
      <c r="F614" s="47"/>
      <c r="G614" s="47"/>
      <c r="H614" s="48"/>
      <c r="I614" s="47"/>
      <c r="J614" s="27"/>
      <c r="K614" s="91"/>
      <c r="L614" s="91"/>
      <c r="M614" s="91"/>
      <c r="N614" s="91"/>
      <c r="O614" s="91"/>
      <c r="P614" s="91"/>
      <c r="Q614" s="91"/>
      <c r="R614" s="91"/>
      <c r="S614" s="91"/>
      <c r="T614" s="91"/>
      <c r="U614" s="91"/>
      <c r="V614" s="91"/>
      <c r="W614" s="91"/>
      <c r="X614" s="91"/>
      <c r="Y614" s="91"/>
      <c r="Z614" s="91"/>
      <c r="AA614" s="91"/>
      <c r="AB614" s="91"/>
      <c r="AC614" s="91"/>
      <c r="AD614" s="91"/>
      <c r="AE614" s="91"/>
      <c r="AF614" s="91"/>
      <c r="AG614" s="91"/>
      <c r="AH614" s="91"/>
      <c r="AI614" s="91"/>
      <c r="AJ614" s="91"/>
      <c r="AK614" s="91"/>
      <c r="AL614" s="91"/>
      <c r="AM614" s="91"/>
      <c r="AN614" s="91"/>
      <c r="AO614" s="91"/>
      <c r="AP614" s="91"/>
      <c r="AQ614" s="91"/>
      <c r="AR614" s="91"/>
      <c r="AS614" s="91"/>
      <c r="AT614" s="91"/>
      <c r="AU614" s="91"/>
      <c r="AV614" s="91"/>
      <c r="AW614" s="91"/>
      <c r="AX614" s="91"/>
      <c r="AY614" s="91"/>
      <c r="AZ614" s="91"/>
      <c r="BA614" s="91"/>
      <c r="BB614" s="91"/>
      <c r="BC614" s="91"/>
      <c r="BD614" s="91"/>
      <c r="BE614" s="91"/>
      <c r="BF614" s="91"/>
      <c r="BG614" s="91"/>
      <c r="BH614" s="91"/>
      <c r="BI614" s="91"/>
      <c r="BJ614" s="91"/>
      <c r="BK614" s="91"/>
      <c r="BL614" s="91"/>
      <c r="BM614" s="91"/>
      <c r="BN614" s="91"/>
      <c r="BO614" s="91"/>
      <c r="BP614" s="91"/>
      <c r="BQ614" s="91"/>
      <c r="BR614" s="91"/>
      <c r="BS614" s="91"/>
      <c r="BT614" s="91"/>
      <c r="BU614" s="91"/>
      <c r="BV614" s="91"/>
      <c r="BW614" s="91"/>
      <c r="BX614" s="91"/>
      <c r="BY614" s="91"/>
      <c r="BZ614" s="91"/>
      <c r="CA614" s="91"/>
      <c r="CB614" s="91"/>
      <c r="CC614" s="91"/>
      <c r="CD614" s="91"/>
      <c r="CE614" s="91"/>
      <c r="CF614" s="91"/>
      <c r="CG614" s="91"/>
      <c r="CH614" s="91"/>
      <c r="CI614" s="91"/>
      <c r="CJ614" s="91"/>
      <c r="CK614" s="91"/>
      <c r="CL614" s="91"/>
      <c r="CM614" s="91"/>
      <c r="CN614" s="91"/>
      <c r="CO614" s="91"/>
      <c r="CP614" s="91"/>
      <c r="CQ614" s="91"/>
      <c r="CR614" s="91"/>
      <c r="CS614" s="91"/>
      <c r="CT614" s="91"/>
      <c r="CU614" s="91"/>
      <c r="CV614" s="91"/>
      <c r="CW614" s="91"/>
      <c r="CX614" s="91"/>
      <c r="CY614" s="91"/>
      <c r="CZ614" s="91"/>
      <c r="DA614" s="91"/>
      <c r="DB614" s="91"/>
      <c r="DC614" s="91"/>
      <c r="DD614" s="91"/>
      <c r="DE614" s="91"/>
      <c r="DF614" s="91"/>
      <c r="DG614" s="91"/>
      <c r="DH614" s="91"/>
      <c r="DI614" s="91"/>
      <c r="DJ614" s="91"/>
      <c r="DK614" s="91"/>
      <c r="DL614" s="91"/>
      <c r="DM614" s="91"/>
      <c r="DN614" s="91"/>
      <c r="DO614" s="91"/>
      <c r="DP614" s="91"/>
      <c r="DQ614" s="91"/>
      <c r="DR614" s="91"/>
      <c r="DS614" s="91"/>
      <c r="DT614" s="91"/>
      <c r="DU614" s="91"/>
    </row>
    <row r="615" spans="1:125" s="138" customFormat="1" x14ac:dyDescent="0.25">
      <c r="A615" s="43"/>
      <c r="B615" s="5" t="s">
        <v>33</v>
      </c>
      <c r="C615" s="50"/>
      <c r="D615" s="10">
        <v>160</v>
      </c>
      <c r="E615" s="44">
        <v>160</v>
      </c>
      <c r="F615" s="47"/>
      <c r="G615" s="47"/>
      <c r="H615" s="48"/>
      <c r="I615" s="47"/>
      <c r="J615" s="27"/>
      <c r="K615" s="91"/>
      <c r="L615" s="91"/>
      <c r="M615" s="91"/>
      <c r="N615" s="91"/>
      <c r="O615" s="91"/>
      <c r="P615" s="91"/>
      <c r="Q615" s="91"/>
      <c r="R615" s="91"/>
      <c r="S615" s="91"/>
      <c r="T615" s="91"/>
      <c r="U615" s="91"/>
      <c r="V615" s="91"/>
      <c r="W615" s="91"/>
      <c r="X615" s="91"/>
      <c r="Y615" s="91"/>
      <c r="Z615" s="91"/>
      <c r="AA615" s="91"/>
      <c r="AB615" s="91"/>
      <c r="AC615" s="91"/>
      <c r="AD615" s="91"/>
      <c r="AE615" s="91"/>
      <c r="AF615" s="91"/>
      <c r="AG615" s="91"/>
      <c r="AH615" s="91"/>
      <c r="AI615" s="91"/>
      <c r="AJ615" s="91"/>
      <c r="AK615" s="91"/>
      <c r="AL615" s="91"/>
      <c r="AM615" s="91"/>
      <c r="AN615" s="91"/>
      <c r="AO615" s="91"/>
      <c r="AP615" s="91"/>
      <c r="AQ615" s="91"/>
      <c r="AR615" s="91"/>
      <c r="AS615" s="91"/>
      <c r="AT615" s="91"/>
      <c r="AU615" s="91"/>
      <c r="AV615" s="91"/>
      <c r="AW615" s="91"/>
      <c r="AX615" s="91"/>
      <c r="AY615" s="91"/>
      <c r="AZ615" s="91"/>
      <c r="BA615" s="91"/>
      <c r="BB615" s="91"/>
      <c r="BC615" s="91"/>
      <c r="BD615" s="91"/>
      <c r="BE615" s="91"/>
      <c r="BF615" s="91"/>
      <c r="BG615" s="91"/>
      <c r="BH615" s="91"/>
      <c r="BI615" s="91"/>
      <c r="BJ615" s="91"/>
      <c r="BK615" s="91"/>
      <c r="BL615" s="91"/>
      <c r="BM615" s="91"/>
      <c r="BN615" s="91"/>
      <c r="BO615" s="91"/>
      <c r="BP615" s="91"/>
      <c r="BQ615" s="91"/>
      <c r="BR615" s="91"/>
      <c r="BS615" s="91"/>
      <c r="BT615" s="91"/>
      <c r="BU615" s="91"/>
      <c r="BV615" s="91"/>
      <c r="BW615" s="91"/>
      <c r="BX615" s="91"/>
      <c r="BY615" s="91"/>
      <c r="BZ615" s="91"/>
      <c r="CA615" s="91"/>
      <c r="CB615" s="91"/>
      <c r="CC615" s="91"/>
      <c r="CD615" s="91"/>
      <c r="CE615" s="91"/>
      <c r="CF615" s="91"/>
      <c r="CG615" s="91"/>
      <c r="CH615" s="91"/>
      <c r="CI615" s="91"/>
      <c r="CJ615" s="91"/>
      <c r="CK615" s="91"/>
      <c r="CL615" s="91"/>
      <c r="CM615" s="91"/>
      <c r="CN615" s="91"/>
      <c r="CO615" s="91"/>
      <c r="CP615" s="91"/>
      <c r="CQ615" s="91"/>
      <c r="CR615" s="91"/>
      <c r="CS615" s="91"/>
      <c r="CT615" s="91"/>
      <c r="CU615" s="91"/>
      <c r="CV615" s="91"/>
      <c r="CW615" s="91"/>
      <c r="CX615" s="91"/>
      <c r="CY615" s="91"/>
      <c r="CZ615" s="91"/>
      <c r="DA615" s="91"/>
      <c r="DB615" s="91"/>
      <c r="DC615" s="91"/>
      <c r="DD615" s="91"/>
      <c r="DE615" s="91"/>
      <c r="DF615" s="91"/>
      <c r="DG615" s="91"/>
      <c r="DH615" s="91"/>
      <c r="DI615" s="91"/>
      <c r="DJ615" s="91"/>
      <c r="DK615" s="91"/>
      <c r="DL615" s="91"/>
      <c r="DM615" s="91"/>
      <c r="DN615" s="91"/>
      <c r="DO615" s="91"/>
      <c r="DP615" s="91"/>
      <c r="DQ615" s="91"/>
      <c r="DR615" s="91"/>
      <c r="DS615" s="91"/>
      <c r="DT615" s="91"/>
      <c r="DU615" s="91"/>
    </row>
    <row r="616" spans="1:125" s="40" customFormat="1" x14ac:dyDescent="0.25">
      <c r="A616" s="34" t="s">
        <v>341</v>
      </c>
      <c r="B616" s="1"/>
      <c r="C616" s="51" t="s">
        <v>342</v>
      </c>
      <c r="D616" s="34"/>
      <c r="E616" s="41"/>
      <c r="F616" s="36">
        <v>3.5</v>
      </c>
      <c r="G616" s="38">
        <v>5.95</v>
      </c>
      <c r="H616" s="3">
        <v>12.9</v>
      </c>
      <c r="I616" s="36">
        <v>119.6</v>
      </c>
      <c r="J616" s="27" t="s">
        <v>343</v>
      </c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  <c r="CB616" s="6"/>
      <c r="CC616" s="6"/>
      <c r="CD616" s="6"/>
      <c r="CE616" s="6"/>
      <c r="CF616" s="6"/>
      <c r="CG616" s="6"/>
      <c r="CH616" s="6"/>
      <c r="CI616" s="6"/>
      <c r="CJ616" s="6"/>
      <c r="CK616" s="6"/>
      <c r="CL616" s="6"/>
      <c r="CM616" s="6"/>
      <c r="CN616" s="6"/>
      <c r="CO616" s="6"/>
      <c r="CP616" s="6"/>
      <c r="CQ616" s="6"/>
      <c r="CR616" s="6"/>
      <c r="CS616" s="6"/>
      <c r="CT616" s="6"/>
      <c r="CU616" s="6"/>
      <c r="CV616" s="6"/>
      <c r="CW616" s="6"/>
      <c r="CX616" s="6"/>
      <c r="CY616" s="6"/>
      <c r="CZ616" s="6"/>
      <c r="DA616" s="6"/>
      <c r="DB616" s="6"/>
      <c r="DC616" s="6"/>
      <c r="DD616" s="6"/>
      <c r="DE616" s="6"/>
      <c r="DF616" s="6"/>
      <c r="DG616" s="6"/>
      <c r="DH616" s="6"/>
      <c r="DI616" s="6"/>
      <c r="DJ616" s="6"/>
      <c r="DK616" s="6"/>
      <c r="DL616" s="6"/>
      <c r="DM616" s="6"/>
      <c r="DN616" s="6"/>
      <c r="DO616" s="6"/>
      <c r="DP616" s="6"/>
      <c r="DQ616" s="6"/>
      <c r="DR616" s="6"/>
      <c r="DS616" s="6"/>
      <c r="DT616" s="6"/>
      <c r="DU616" s="6"/>
    </row>
    <row r="617" spans="1:125" s="40" customFormat="1" x14ac:dyDescent="0.25">
      <c r="A617" s="34"/>
      <c r="B617" s="1" t="s">
        <v>37</v>
      </c>
      <c r="C617" s="35"/>
      <c r="D617" s="96">
        <v>25</v>
      </c>
      <c r="E617" s="35">
        <v>25</v>
      </c>
      <c r="F617" s="36"/>
      <c r="G617" s="38"/>
      <c r="H617" s="38"/>
      <c r="I617" s="36"/>
      <c r="J617" s="27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  <c r="CB617" s="6"/>
      <c r="CC617" s="6"/>
      <c r="CD617" s="6"/>
      <c r="CE617" s="6"/>
      <c r="CF617" s="6"/>
      <c r="CG617" s="6"/>
      <c r="CH617" s="6"/>
      <c r="CI617" s="6"/>
      <c r="CJ617" s="6"/>
      <c r="CK617" s="6"/>
      <c r="CL617" s="6"/>
      <c r="CM617" s="6"/>
      <c r="CN617" s="6"/>
      <c r="CO617" s="6"/>
      <c r="CP617" s="6"/>
      <c r="CQ617" s="6"/>
      <c r="CR617" s="6"/>
      <c r="CS617" s="6"/>
      <c r="CT617" s="6"/>
      <c r="CU617" s="6"/>
      <c r="CV617" s="6"/>
      <c r="CW617" s="6"/>
      <c r="CX617" s="6"/>
      <c r="CY617" s="6"/>
      <c r="CZ617" s="6"/>
      <c r="DA617" s="6"/>
      <c r="DB617" s="6"/>
      <c r="DC617" s="6"/>
      <c r="DD617" s="6"/>
      <c r="DE617" s="6"/>
      <c r="DF617" s="6"/>
      <c r="DG617" s="6"/>
      <c r="DH617" s="6"/>
      <c r="DI617" s="6"/>
      <c r="DJ617" s="6"/>
      <c r="DK617" s="6"/>
      <c r="DL617" s="6"/>
      <c r="DM617" s="6"/>
      <c r="DN617" s="6"/>
      <c r="DO617" s="6"/>
      <c r="DP617" s="6"/>
      <c r="DQ617" s="6"/>
      <c r="DR617" s="6"/>
      <c r="DS617" s="6"/>
      <c r="DT617" s="6"/>
      <c r="DU617" s="6"/>
    </row>
    <row r="618" spans="1:125" s="40" customFormat="1" x14ac:dyDescent="0.25">
      <c r="A618" s="34"/>
      <c r="B618" s="1" t="s">
        <v>104</v>
      </c>
      <c r="C618" s="35"/>
      <c r="D618" s="96">
        <v>5.0999999999999996</v>
      </c>
      <c r="E618" s="35">
        <v>5</v>
      </c>
      <c r="F618" s="36"/>
      <c r="G618" s="38"/>
      <c r="H618" s="38"/>
      <c r="I618" s="36"/>
      <c r="J618" s="27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</row>
    <row r="619" spans="1:125" s="40" customFormat="1" x14ac:dyDescent="0.25">
      <c r="A619" s="34"/>
      <c r="B619" s="1" t="s">
        <v>28</v>
      </c>
      <c r="C619" s="35"/>
      <c r="D619" s="96">
        <v>3</v>
      </c>
      <c r="E619" s="35">
        <v>3</v>
      </c>
      <c r="F619" s="36" t="s">
        <v>38</v>
      </c>
      <c r="G619" s="38"/>
      <c r="H619" s="38"/>
      <c r="I619" s="36"/>
      <c r="J619" s="27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  <c r="CB619" s="6"/>
      <c r="CC619" s="6"/>
      <c r="CD619" s="6"/>
      <c r="CE619" s="6"/>
      <c r="CF619" s="6"/>
      <c r="CG619" s="6"/>
      <c r="CH619" s="6"/>
      <c r="CI619" s="6"/>
      <c r="CJ619" s="6"/>
      <c r="CK619" s="6"/>
      <c r="CL619" s="6"/>
      <c r="CM619" s="6"/>
      <c r="CN619" s="6"/>
      <c r="CO619" s="6"/>
      <c r="CP619" s="6"/>
      <c r="CQ619" s="6"/>
      <c r="CR619" s="6"/>
      <c r="CS619" s="6"/>
      <c r="CT619" s="6"/>
      <c r="CU619" s="6"/>
      <c r="CV619" s="6"/>
      <c r="CW619" s="6"/>
      <c r="CX619" s="6"/>
      <c r="CY619" s="6"/>
      <c r="CZ619" s="6"/>
      <c r="DA619" s="6"/>
      <c r="DB619" s="6"/>
      <c r="DC619" s="6"/>
      <c r="DD619" s="6"/>
      <c r="DE619" s="6"/>
      <c r="DF619" s="6"/>
      <c r="DG619" s="6"/>
      <c r="DH619" s="6"/>
      <c r="DI619" s="6"/>
      <c r="DJ619" s="6"/>
      <c r="DK619" s="6"/>
      <c r="DL619" s="6"/>
      <c r="DM619" s="6"/>
      <c r="DN619" s="6"/>
      <c r="DO619" s="6"/>
      <c r="DP619" s="6"/>
      <c r="DQ619" s="6"/>
      <c r="DR619" s="6"/>
      <c r="DS619" s="6"/>
      <c r="DT619" s="6"/>
      <c r="DU619" s="6"/>
    </row>
    <row r="620" spans="1:125" s="40" customFormat="1" x14ac:dyDescent="0.25">
      <c r="A620" s="53" t="s">
        <v>39</v>
      </c>
      <c r="B620" s="54"/>
      <c r="C620" s="55">
        <v>377</v>
      </c>
      <c r="D620" s="337"/>
      <c r="E620" s="55"/>
      <c r="F620" s="31">
        <f>SUM(F605:F619)</f>
        <v>11.56</v>
      </c>
      <c r="G620" s="31">
        <f t="shared" ref="G620:I620" si="4">SUM(G605:G619)</f>
        <v>13.52</v>
      </c>
      <c r="H620" s="31">
        <f t="shared" si="4"/>
        <v>46.93</v>
      </c>
      <c r="I620" s="31">
        <f t="shared" si="4"/>
        <v>356.6</v>
      </c>
      <c r="J620" s="33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6"/>
      <c r="CA620" s="6"/>
      <c r="CB620" s="6"/>
      <c r="CC620" s="6"/>
      <c r="CD620" s="6"/>
      <c r="CE620" s="6"/>
      <c r="CF620" s="6"/>
      <c r="CG620" s="6"/>
      <c r="CH620" s="6"/>
      <c r="CI620" s="6"/>
      <c r="CJ620" s="6"/>
      <c r="CK620" s="6"/>
      <c r="CL620" s="6"/>
      <c r="CM620" s="6"/>
      <c r="CN620" s="6"/>
      <c r="CO620" s="6"/>
      <c r="CP620" s="6"/>
      <c r="CQ620" s="6"/>
      <c r="CR620" s="6"/>
      <c r="CS620" s="6"/>
      <c r="CT620" s="6"/>
      <c r="CU620" s="6"/>
      <c r="CV620" s="6"/>
      <c r="CW620" s="6"/>
      <c r="CX620" s="6"/>
      <c r="CY620" s="6"/>
      <c r="CZ620" s="6"/>
      <c r="DA620" s="6"/>
      <c r="DB620" s="6"/>
      <c r="DC620" s="6"/>
      <c r="DD620" s="6"/>
      <c r="DE620" s="6"/>
      <c r="DF620" s="6"/>
      <c r="DG620" s="6"/>
      <c r="DH620" s="6"/>
      <c r="DI620" s="6"/>
      <c r="DJ620" s="6"/>
      <c r="DK620" s="6"/>
      <c r="DL620" s="6"/>
      <c r="DM620" s="6"/>
      <c r="DN620" s="6"/>
      <c r="DO620" s="6"/>
      <c r="DP620" s="6"/>
      <c r="DQ620" s="6"/>
      <c r="DR620" s="6"/>
      <c r="DS620" s="6"/>
      <c r="DT620" s="6"/>
      <c r="DU620" s="6"/>
    </row>
    <row r="621" spans="1:125" s="40" customFormat="1" x14ac:dyDescent="0.25">
      <c r="A621" s="34" t="s">
        <v>105</v>
      </c>
      <c r="B621" s="1"/>
      <c r="C621" s="35">
        <v>85</v>
      </c>
      <c r="D621" s="56">
        <v>96.9</v>
      </c>
      <c r="E621" s="35">
        <v>85</v>
      </c>
      <c r="F621" s="36">
        <v>0.34</v>
      </c>
      <c r="G621" s="38">
        <v>0.34</v>
      </c>
      <c r="H621" s="3">
        <v>10.199999999999999</v>
      </c>
      <c r="I621" s="38">
        <v>45</v>
      </c>
      <c r="J621" s="27" t="s">
        <v>185</v>
      </c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  <c r="CB621" s="6"/>
      <c r="CC621" s="6"/>
      <c r="CD621" s="6"/>
      <c r="CE621" s="6"/>
      <c r="CF621" s="6"/>
      <c r="CG621" s="6"/>
      <c r="CH621" s="6"/>
      <c r="CI621" s="6"/>
      <c r="CJ621" s="6"/>
      <c r="CK621" s="6"/>
      <c r="CL621" s="6"/>
      <c r="CM621" s="6"/>
      <c r="CN621" s="6"/>
      <c r="CO621" s="6"/>
      <c r="CP621" s="6"/>
      <c r="CQ621" s="6"/>
      <c r="CR621" s="6"/>
      <c r="CS621" s="6"/>
      <c r="CT621" s="6"/>
      <c r="CU621" s="6"/>
      <c r="CV621" s="6"/>
      <c r="CW621" s="6"/>
      <c r="CX621" s="6"/>
      <c r="CY621" s="6"/>
      <c r="CZ621" s="6"/>
      <c r="DA621" s="6"/>
      <c r="DB621" s="6"/>
      <c r="DC621" s="6"/>
      <c r="DD621" s="6"/>
      <c r="DE621" s="6"/>
      <c r="DF621" s="6"/>
      <c r="DG621" s="6"/>
      <c r="DH621" s="6"/>
      <c r="DI621" s="6"/>
      <c r="DJ621" s="6"/>
      <c r="DK621" s="6"/>
      <c r="DL621" s="6"/>
      <c r="DM621" s="6"/>
      <c r="DN621" s="6"/>
      <c r="DO621" s="6"/>
      <c r="DP621" s="6"/>
      <c r="DQ621" s="6"/>
      <c r="DR621" s="6"/>
      <c r="DS621" s="6"/>
      <c r="DT621" s="6"/>
      <c r="DU621" s="6"/>
    </row>
    <row r="622" spans="1:125" s="40" customFormat="1" x14ac:dyDescent="0.25">
      <c r="A622" s="34" t="s">
        <v>355</v>
      </c>
      <c r="B622" s="1"/>
      <c r="C622" s="35"/>
      <c r="D622" s="56"/>
      <c r="E622" s="121"/>
      <c r="F622" s="36"/>
      <c r="G622" s="38"/>
      <c r="H622" s="3"/>
      <c r="I622" s="38"/>
      <c r="J622" s="27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</row>
    <row r="623" spans="1:125" s="40" customFormat="1" x14ac:dyDescent="0.25">
      <c r="A623" s="53" t="s">
        <v>39</v>
      </c>
      <c r="B623" s="54"/>
      <c r="C623" s="55">
        <v>85</v>
      </c>
      <c r="D623" s="337"/>
      <c r="E623" s="335"/>
      <c r="F623" s="31">
        <f>SUM(F621)</f>
        <v>0.34</v>
      </c>
      <c r="G623" s="31">
        <f>SUM(G621)</f>
        <v>0.34</v>
      </c>
      <c r="H623" s="31">
        <f>SUM(H621)</f>
        <v>10.199999999999999</v>
      </c>
      <c r="I623" s="31">
        <f>SUM(I621)</f>
        <v>45</v>
      </c>
      <c r="J623" s="33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  <c r="CB623" s="6"/>
      <c r="CC623" s="6"/>
      <c r="CD623" s="6"/>
      <c r="CE623" s="6"/>
      <c r="CF623" s="6"/>
      <c r="CG623" s="6"/>
      <c r="CH623" s="6"/>
      <c r="CI623" s="6"/>
      <c r="CJ623" s="6"/>
      <c r="CK623" s="6"/>
      <c r="CL623" s="6"/>
      <c r="CM623" s="6"/>
      <c r="CN623" s="6"/>
      <c r="CO623" s="6"/>
      <c r="CP623" s="6"/>
      <c r="CQ623" s="6"/>
      <c r="CR623" s="6"/>
      <c r="CS623" s="6"/>
      <c r="CT623" s="6"/>
      <c r="CU623" s="6"/>
      <c r="CV623" s="6"/>
      <c r="CW623" s="6"/>
      <c r="CX623" s="6"/>
      <c r="CY623" s="6"/>
      <c r="CZ623" s="6"/>
      <c r="DA623" s="6"/>
      <c r="DB623" s="6"/>
      <c r="DC623" s="6"/>
      <c r="DD623" s="6"/>
      <c r="DE623" s="6"/>
      <c r="DF623" s="6"/>
      <c r="DG623" s="6"/>
      <c r="DH623" s="6"/>
      <c r="DI623" s="6"/>
      <c r="DJ623" s="6"/>
      <c r="DK623" s="6"/>
      <c r="DL623" s="6"/>
      <c r="DM623" s="6"/>
      <c r="DN623" s="6"/>
      <c r="DO623" s="6"/>
      <c r="DP623" s="6"/>
      <c r="DQ623" s="6"/>
      <c r="DR623" s="6"/>
      <c r="DS623" s="6"/>
      <c r="DT623" s="6"/>
      <c r="DU623" s="6"/>
    </row>
    <row r="624" spans="1:125" x14ac:dyDescent="0.25">
      <c r="A624" s="58"/>
      <c r="B624" s="59"/>
      <c r="C624" s="60">
        <v>462</v>
      </c>
      <c r="D624" s="346"/>
      <c r="E624" s="334"/>
      <c r="F624" s="14">
        <v>9.9</v>
      </c>
      <c r="G624" s="14">
        <v>11.3</v>
      </c>
      <c r="H624" s="14">
        <v>50.2</v>
      </c>
      <c r="I624" s="14">
        <v>340</v>
      </c>
      <c r="J624" s="18"/>
    </row>
    <row r="625" spans="1:125" x14ac:dyDescent="0.25">
      <c r="A625" s="58"/>
      <c r="B625" s="59" t="s">
        <v>43</v>
      </c>
      <c r="C625" s="342"/>
      <c r="D625" s="342"/>
      <c r="E625" s="360"/>
      <c r="F625" s="14"/>
      <c r="G625" s="15"/>
      <c r="H625" s="16"/>
      <c r="I625" s="14"/>
      <c r="J625" s="18"/>
    </row>
    <row r="626" spans="1:125" x14ac:dyDescent="0.25">
      <c r="A626" s="34" t="s">
        <v>252</v>
      </c>
      <c r="C626" s="35">
        <v>30</v>
      </c>
      <c r="D626" s="109"/>
      <c r="E626" s="336"/>
      <c r="F626" s="3">
        <v>0.22</v>
      </c>
      <c r="G626" s="38">
        <v>1.8</v>
      </c>
      <c r="H626" s="3">
        <v>0.72</v>
      </c>
      <c r="I626" s="38">
        <v>20</v>
      </c>
      <c r="J626" s="127" t="s">
        <v>368</v>
      </c>
    </row>
    <row r="627" spans="1:125" x14ac:dyDescent="0.25">
      <c r="A627" s="34"/>
      <c r="B627" s="1" t="s">
        <v>149</v>
      </c>
      <c r="C627" s="51"/>
      <c r="D627" s="56">
        <v>29.38</v>
      </c>
      <c r="E627" s="35">
        <v>28.8</v>
      </c>
      <c r="G627" s="38"/>
      <c r="I627" s="38"/>
      <c r="J627" s="27"/>
    </row>
    <row r="628" spans="1:125" x14ac:dyDescent="0.25">
      <c r="A628" s="34"/>
      <c r="B628" s="1" t="s">
        <v>55</v>
      </c>
      <c r="C628" s="51"/>
      <c r="D628" s="56">
        <v>1.2</v>
      </c>
      <c r="E628" s="35">
        <v>1.2</v>
      </c>
      <c r="G628" s="38"/>
      <c r="I628" s="36"/>
      <c r="J628" s="27"/>
    </row>
    <row r="629" spans="1:125" x14ac:dyDescent="0.25">
      <c r="A629" s="34"/>
      <c r="B629" s="1" t="s">
        <v>66</v>
      </c>
      <c r="C629" s="51"/>
      <c r="D629" s="56">
        <v>0.1</v>
      </c>
      <c r="E629" s="35">
        <v>0.1</v>
      </c>
      <c r="G629" s="38"/>
      <c r="I629" s="36"/>
      <c r="J629" s="27"/>
    </row>
    <row r="630" spans="1:125" ht="30" x14ac:dyDescent="0.25">
      <c r="A630" s="34" t="s">
        <v>369</v>
      </c>
      <c r="C630" s="35" t="s">
        <v>356</v>
      </c>
      <c r="D630" s="98"/>
      <c r="E630" s="97"/>
      <c r="F630" s="36">
        <v>2.1</v>
      </c>
      <c r="G630" s="38">
        <v>5.9</v>
      </c>
      <c r="H630" s="3">
        <v>9.6999999999999993</v>
      </c>
      <c r="I630" s="36">
        <v>100</v>
      </c>
      <c r="J630" s="27" t="s">
        <v>255</v>
      </c>
    </row>
    <row r="631" spans="1:125" x14ac:dyDescent="0.25">
      <c r="A631" s="34"/>
      <c r="B631" s="1" t="s">
        <v>114</v>
      </c>
      <c r="C631" s="35"/>
      <c r="D631" s="98">
        <v>15</v>
      </c>
      <c r="E631" s="97">
        <v>12</v>
      </c>
      <c r="F631" s="36"/>
      <c r="G631" s="38"/>
      <c r="H631" s="36"/>
      <c r="I631" s="36"/>
      <c r="J631" s="27"/>
    </row>
    <row r="632" spans="1:125" x14ac:dyDescent="0.25">
      <c r="A632" s="34"/>
      <c r="B632" s="1" t="s">
        <v>51</v>
      </c>
      <c r="C632" s="35"/>
      <c r="D632" s="56">
        <v>20.04</v>
      </c>
      <c r="E632" s="97">
        <v>12</v>
      </c>
      <c r="F632" s="36"/>
      <c r="G632" s="38"/>
      <c r="I632" s="36"/>
      <c r="J632" s="27"/>
    </row>
    <row r="633" spans="1:125" x14ac:dyDescent="0.25">
      <c r="A633" s="34"/>
      <c r="B633" s="1" t="s">
        <v>52</v>
      </c>
      <c r="C633" s="35"/>
      <c r="D633" s="3">
        <v>7.98</v>
      </c>
      <c r="E633" s="97">
        <v>6</v>
      </c>
      <c r="F633" s="36"/>
      <c r="G633" s="38"/>
      <c r="I633" s="36"/>
      <c r="J633" s="27"/>
    </row>
    <row r="634" spans="1:125" s="40" customFormat="1" x14ac:dyDescent="0.25">
      <c r="A634" s="34"/>
      <c r="B634" s="1" t="s">
        <v>53</v>
      </c>
      <c r="C634" s="35"/>
      <c r="D634" s="98">
        <v>7.14</v>
      </c>
      <c r="E634" s="97">
        <v>6</v>
      </c>
      <c r="F634" s="36"/>
      <c r="G634" s="38"/>
      <c r="H634" s="3"/>
      <c r="I634" s="36"/>
      <c r="J634" s="27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</row>
    <row r="635" spans="1:125" s="40" customFormat="1" x14ac:dyDescent="0.25">
      <c r="A635" s="34"/>
      <c r="B635" s="1" t="s">
        <v>110</v>
      </c>
      <c r="C635" s="35"/>
      <c r="D635" s="56">
        <v>32.64</v>
      </c>
      <c r="E635" s="97">
        <v>24</v>
      </c>
      <c r="F635" s="36"/>
      <c r="G635" s="38"/>
      <c r="H635" s="3"/>
      <c r="I635" s="36"/>
      <c r="J635" s="27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  <c r="BZ635" s="6"/>
      <c r="CA635" s="6"/>
      <c r="CB635" s="6"/>
      <c r="CC635" s="6"/>
      <c r="CD635" s="6"/>
      <c r="CE635" s="6"/>
      <c r="CF635" s="6"/>
      <c r="CG635" s="6"/>
      <c r="CH635" s="6"/>
      <c r="CI635" s="6"/>
      <c r="CJ635" s="6"/>
      <c r="CK635" s="6"/>
      <c r="CL635" s="6"/>
      <c r="CM635" s="6"/>
      <c r="CN635" s="6"/>
      <c r="CO635" s="6"/>
      <c r="CP635" s="6"/>
      <c r="CQ635" s="6"/>
      <c r="CR635" s="6"/>
      <c r="CS635" s="6"/>
      <c r="CT635" s="6"/>
      <c r="CU635" s="6"/>
      <c r="CV635" s="6"/>
      <c r="CW635" s="6"/>
      <c r="CX635" s="6"/>
      <c r="CY635" s="6"/>
      <c r="CZ635" s="6"/>
      <c r="DA635" s="6"/>
      <c r="DB635" s="6"/>
      <c r="DC635" s="6"/>
      <c r="DD635" s="6"/>
      <c r="DE635" s="6"/>
      <c r="DF635" s="6"/>
      <c r="DG635" s="6"/>
      <c r="DH635" s="6"/>
      <c r="DI635" s="6"/>
      <c r="DJ635" s="6"/>
      <c r="DK635" s="6"/>
      <c r="DL635" s="6"/>
      <c r="DM635" s="6"/>
      <c r="DN635" s="6"/>
      <c r="DO635" s="6"/>
      <c r="DP635" s="6"/>
      <c r="DQ635" s="6"/>
      <c r="DR635" s="6"/>
      <c r="DS635" s="6"/>
      <c r="DT635" s="6"/>
      <c r="DU635" s="6"/>
    </row>
    <row r="636" spans="1:125" s="40" customFormat="1" x14ac:dyDescent="0.25">
      <c r="A636" s="34"/>
      <c r="B636" s="1" t="s">
        <v>74</v>
      </c>
      <c r="C636" s="35"/>
      <c r="D636" s="56">
        <v>0.75</v>
      </c>
      <c r="E636" s="35">
        <v>0.75</v>
      </c>
      <c r="F636" s="36"/>
      <c r="G636" s="38"/>
      <c r="H636" s="3"/>
      <c r="I636" s="36"/>
      <c r="J636" s="27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  <c r="BZ636" s="6"/>
      <c r="CA636" s="6"/>
      <c r="CB636" s="6"/>
      <c r="CC636" s="6"/>
      <c r="CD636" s="6"/>
      <c r="CE636" s="6"/>
      <c r="CF636" s="6"/>
      <c r="CG636" s="6"/>
      <c r="CH636" s="6"/>
      <c r="CI636" s="6"/>
      <c r="CJ636" s="6"/>
      <c r="CK636" s="6"/>
      <c r="CL636" s="6"/>
      <c r="CM636" s="6"/>
      <c r="CN636" s="6"/>
      <c r="CO636" s="6"/>
      <c r="CP636" s="6"/>
      <c r="CQ636" s="6"/>
      <c r="CR636" s="6"/>
      <c r="CS636" s="6"/>
      <c r="CT636" s="6"/>
      <c r="CU636" s="6"/>
      <c r="CV636" s="6"/>
      <c r="CW636" s="6"/>
      <c r="CX636" s="6"/>
      <c r="CY636" s="6"/>
      <c r="CZ636" s="6"/>
      <c r="DA636" s="6"/>
      <c r="DB636" s="6"/>
      <c r="DC636" s="6"/>
      <c r="DD636" s="6"/>
      <c r="DE636" s="6"/>
      <c r="DF636" s="6"/>
      <c r="DG636" s="6"/>
      <c r="DH636" s="6"/>
      <c r="DI636" s="6"/>
      <c r="DJ636" s="6"/>
      <c r="DK636" s="6"/>
      <c r="DL636" s="6"/>
      <c r="DM636" s="6"/>
      <c r="DN636" s="6"/>
      <c r="DO636" s="6"/>
      <c r="DP636" s="6"/>
      <c r="DQ636" s="6"/>
      <c r="DR636" s="6"/>
      <c r="DS636" s="6"/>
      <c r="DT636" s="6"/>
      <c r="DU636" s="6"/>
    </row>
    <row r="637" spans="1:125" s="40" customFormat="1" x14ac:dyDescent="0.25">
      <c r="A637" s="34"/>
      <c r="B637" s="1" t="s">
        <v>55</v>
      </c>
      <c r="C637" s="35"/>
      <c r="D637" s="98">
        <v>2</v>
      </c>
      <c r="E637" s="97">
        <v>2</v>
      </c>
      <c r="F637" s="36"/>
      <c r="G637" s="38"/>
      <c r="H637" s="3"/>
      <c r="I637" s="36"/>
      <c r="J637" s="27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6"/>
      <c r="CA637" s="6"/>
      <c r="CB637" s="6"/>
      <c r="CC637" s="6"/>
      <c r="CD637" s="6"/>
      <c r="CE637" s="6"/>
      <c r="CF637" s="6"/>
      <c r="CG637" s="6"/>
      <c r="CH637" s="6"/>
      <c r="CI637" s="6"/>
      <c r="CJ637" s="6"/>
      <c r="CK637" s="6"/>
      <c r="CL637" s="6"/>
      <c r="CM637" s="6"/>
      <c r="CN637" s="6"/>
      <c r="CO637" s="6"/>
      <c r="CP637" s="6"/>
      <c r="CQ637" s="6"/>
      <c r="CR637" s="6"/>
      <c r="CS637" s="6"/>
      <c r="CT637" s="6"/>
      <c r="CU637" s="6"/>
      <c r="CV637" s="6"/>
      <c r="CW637" s="6"/>
      <c r="CX637" s="6"/>
      <c r="CY637" s="6"/>
      <c r="CZ637" s="6"/>
      <c r="DA637" s="6"/>
      <c r="DB637" s="6"/>
      <c r="DC637" s="6"/>
      <c r="DD637" s="6"/>
      <c r="DE637" s="6"/>
      <c r="DF637" s="6"/>
      <c r="DG637" s="6"/>
      <c r="DH637" s="6"/>
      <c r="DI637" s="6"/>
      <c r="DJ637" s="6"/>
      <c r="DK637" s="6"/>
      <c r="DL637" s="6"/>
      <c r="DM637" s="6"/>
      <c r="DN637" s="6"/>
      <c r="DO637" s="6"/>
      <c r="DP637" s="6"/>
      <c r="DQ637" s="6"/>
      <c r="DR637" s="6"/>
      <c r="DS637" s="6"/>
      <c r="DT637" s="6"/>
      <c r="DU637" s="6"/>
    </row>
    <row r="638" spans="1:125" s="40" customFormat="1" x14ac:dyDescent="0.25">
      <c r="A638" s="34"/>
      <c r="B638" s="1" t="s">
        <v>116</v>
      </c>
      <c r="C638" s="35"/>
      <c r="D638" s="98">
        <v>5</v>
      </c>
      <c r="E638" s="97">
        <v>5</v>
      </c>
      <c r="F638" s="36"/>
      <c r="G638" s="38"/>
      <c r="H638" s="3"/>
      <c r="I638" s="36"/>
      <c r="J638" s="27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</row>
    <row r="639" spans="1:125" s="40" customFormat="1" x14ac:dyDescent="0.25">
      <c r="A639" s="34"/>
      <c r="B639" s="1" t="s">
        <v>27</v>
      </c>
      <c r="C639" s="35"/>
      <c r="D639" s="56">
        <v>1.3</v>
      </c>
      <c r="E639" s="97">
        <v>1.3</v>
      </c>
      <c r="F639" s="36"/>
      <c r="G639" s="38"/>
      <c r="H639" s="3"/>
      <c r="I639" s="36"/>
      <c r="J639" s="27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6"/>
      <c r="CA639" s="6"/>
      <c r="CB639" s="6"/>
      <c r="CC639" s="6"/>
      <c r="CD639" s="6"/>
      <c r="CE639" s="6"/>
      <c r="CF639" s="6"/>
      <c r="CG639" s="6"/>
      <c r="CH639" s="6"/>
      <c r="CI639" s="6"/>
      <c r="CJ639" s="6"/>
      <c r="CK639" s="6"/>
      <c r="CL639" s="6"/>
      <c r="CM639" s="6"/>
      <c r="CN639" s="6"/>
      <c r="CO639" s="6"/>
      <c r="CP639" s="6"/>
      <c r="CQ639" s="6"/>
      <c r="CR639" s="6"/>
      <c r="CS639" s="6"/>
      <c r="CT639" s="6"/>
      <c r="CU639" s="6"/>
      <c r="CV639" s="6"/>
      <c r="CW639" s="6"/>
      <c r="CX639" s="6"/>
      <c r="CY639" s="6"/>
      <c r="CZ639" s="6"/>
      <c r="DA639" s="6"/>
      <c r="DB639" s="6"/>
      <c r="DC639" s="6"/>
      <c r="DD639" s="6"/>
      <c r="DE639" s="6"/>
      <c r="DF639" s="6"/>
      <c r="DG639" s="6"/>
      <c r="DH639" s="6"/>
      <c r="DI639" s="6"/>
      <c r="DJ639" s="6"/>
      <c r="DK639" s="6"/>
      <c r="DL639" s="6"/>
      <c r="DM639" s="6"/>
      <c r="DN639" s="6"/>
      <c r="DO639" s="6"/>
      <c r="DP639" s="6"/>
      <c r="DQ639" s="6"/>
      <c r="DR639" s="6"/>
      <c r="DS639" s="6"/>
      <c r="DT639" s="6"/>
      <c r="DU639" s="6"/>
    </row>
    <row r="640" spans="1:125" s="40" customFormat="1" x14ac:dyDescent="0.25">
      <c r="A640" s="34"/>
      <c r="B640" s="1" t="s">
        <v>33</v>
      </c>
      <c r="C640" s="35"/>
      <c r="D640" s="56">
        <v>120</v>
      </c>
      <c r="E640" s="97">
        <v>120</v>
      </c>
      <c r="F640" s="36"/>
      <c r="G640" s="38"/>
      <c r="H640" s="3"/>
      <c r="I640" s="36"/>
      <c r="J640" s="27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6"/>
      <c r="CA640" s="6"/>
      <c r="CB640" s="6"/>
      <c r="CC640" s="6"/>
      <c r="CD640" s="6"/>
      <c r="CE640" s="6"/>
      <c r="CF640" s="6"/>
      <c r="CG640" s="6"/>
      <c r="CH640" s="6"/>
      <c r="CI640" s="6"/>
      <c r="CJ640" s="6"/>
      <c r="CK640" s="6"/>
      <c r="CL640" s="6"/>
      <c r="CM640" s="6"/>
      <c r="CN640" s="6"/>
      <c r="CO640" s="6"/>
      <c r="CP640" s="6"/>
      <c r="CQ640" s="6"/>
      <c r="CR640" s="6"/>
      <c r="CS640" s="6"/>
      <c r="CT640" s="6"/>
      <c r="CU640" s="6"/>
      <c r="CV640" s="6"/>
      <c r="CW640" s="6"/>
      <c r="CX640" s="6"/>
      <c r="CY640" s="6"/>
      <c r="CZ640" s="6"/>
      <c r="DA640" s="6"/>
      <c r="DB640" s="6"/>
      <c r="DC640" s="6"/>
      <c r="DD640" s="6"/>
      <c r="DE640" s="6"/>
      <c r="DF640" s="6"/>
      <c r="DG640" s="6"/>
      <c r="DH640" s="6"/>
      <c r="DI640" s="6"/>
      <c r="DJ640" s="6"/>
      <c r="DK640" s="6"/>
      <c r="DL640" s="6"/>
      <c r="DM640" s="6"/>
      <c r="DN640" s="6"/>
      <c r="DO640" s="6"/>
      <c r="DP640" s="6"/>
      <c r="DQ640" s="6"/>
      <c r="DR640" s="6"/>
      <c r="DS640" s="6"/>
      <c r="DT640" s="6"/>
      <c r="DU640" s="6"/>
    </row>
    <row r="641" spans="1:179" s="40" customFormat="1" x14ac:dyDescent="0.25">
      <c r="A641" s="34" t="s">
        <v>256</v>
      </c>
      <c r="B641" s="1"/>
      <c r="C641" s="35">
        <v>130</v>
      </c>
      <c r="D641" s="98"/>
      <c r="E641" s="97"/>
      <c r="F641" s="3">
        <v>10.9</v>
      </c>
      <c r="G641" s="38">
        <v>9.9</v>
      </c>
      <c r="H641" s="3">
        <v>28</v>
      </c>
      <c r="I641" s="38">
        <v>246</v>
      </c>
      <c r="J641" s="27" t="s">
        <v>257</v>
      </c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6"/>
      <c r="CA641" s="6"/>
      <c r="CB641" s="6"/>
      <c r="CC641" s="6"/>
      <c r="CD641" s="6"/>
      <c r="CE641" s="6"/>
      <c r="CF641" s="6"/>
      <c r="CG641" s="6"/>
      <c r="CH641" s="6"/>
      <c r="CI641" s="6"/>
      <c r="CJ641" s="6"/>
      <c r="CK641" s="6"/>
      <c r="CL641" s="6"/>
      <c r="CM641" s="6"/>
      <c r="CN641" s="6"/>
      <c r="CO641" s="6"/>
      <c r="CP641" s="6"/>
      <c r="CQ641" s="6"/>
      <c r="CR641" s="6"/>
      <c r="CS641" s="6"/>
      <c r="CT641" s="6"/>
      <c r="CU641" s="6"/>
      <c r="CV641" s="6"/>
      <c r="CW641" s="6"/>
      <c r="CX641" s="6"/>
      <c r="CY641" s="6"/>
      <c r="CZ641" s="6"/>
      <c r="DA641" s="6"/>
      <c r="DB641" s="6"/>
      <c r="DC641" s="6"/>
      <c r="DD641" s="6"/>
      <c r="DE641" s="6"/>
      <c r="DF641" s="6"/>
      <c r="DG641" s="6"/>
      <c r="DH641" s="6"/>
      <c r="DI641" s="6"/>
      <c r="DJ641" s="6"/>
      <c r="DK641" s="6"/>
      <c r="DL641" s="6"/>
      <c r="DM641" s="6"/>
      <c r="DN641" s="6"/>
      <c r="DO641" s="6"/>
      <c r="DP641" s="6"/>
      <c r="DQ641" s="6"/>
      <c r="DR641" s="6"/>
      <c r="DS641" s="6"/>
      <c r="DT641" s="6"/>
      <c r="DU641" s="6"/>
    </row>
    <row r="642" spans="1:179" s="42" customFormat="1" x14ac:dyDescent="0.25">
      <c r="A642" s="34"/>
      <c r="B642" s="1" t="s">
        <v>258</v>
      </c>
      <c r="C642" s="51"/>
      <c r="D642" s="3">
        <v>33.799999999999997</v>
      </c>
      <c r="E642" s="97">
        <v>33.799999999999997</v>
      </c>
      <c r="F642" s="3"/>
      <c r="G642" s="38"/>
      <c r="H642" s="3"/>
      <c r="I642" s="38"/>
      <c r="J642" s="27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49"/>
      <c r="AC642" s="49"/>
      <c r="AD642" s="49"/>
      <c r="AE642" s="49"/>
      <c r="AF642" s="49"/>
      <c r="AG642" s="49"/>
      <c r="AH642" s="49"/>
      <c r="AI642" s="49"/>
      <c r="AJ642" s="49"/>
      <c r="AK642" s="49"/>
      <c r="AL642" s="49"/>
      <c r="AM642" s="49"/>
      <c r="AN642" s="49"/>
      <c r="AO642" s="49"/>
      <c r="AP642" s="49"/>
      <c r="AQ642" s="49"/>
      <c r="AR642" s="49"/>
      <c r="AS642" s="49"/>
      <c r="AT642" s="49"/>
      <c r="AU642" s="49"/>
      <c r="AV642" s="49"/>
      <c r="AW642" s="49"/>
      <c r="AX642" s="49"/>
      <c r="AY642" s="49"/>
      <c r="AZ642" s="49"/>
      <c r="BA642" s="49"/>
      <c r="BB642" s="49"/>
      <c r="BC642" s="49"/>
      <c r="BD642" s="49"/>
      <c r="BE642" s="49"/>
      <c r="BF642" s="49"/>
      <c r="BG642" s="49"/>
      <c r="BH642" s="49"/>
      <c r="BI642" s="49"/>
      <c r="BJ642" s="49"/>
      <c r="BK642" s="49"/>
      <c r="BL642" s="49"/>
      <c r="BM642" s="49"/>
      <c r="BN642" s="49"/>
      <c r="BO642" s="49"/>
      <c r="BP642" s="49"/>
      <c r="BQ642" s="49"/>
      <c r="BR642" s="49"/>
      <c r="BS642" s="49"/>
      <c r="BT642" s="49"/>
      <c r="BU642" s="49"/>
      <c r="BV642" s="49"/>
      <c r="BW642" s="49"/>
      <c r="BX642" s="49"/>
      <c r="BY642" s="49"/>
      <c r="BZ642" s="49"/>
      <c r="CA642" s="49"/>
      <c r="CB642" s="49"/>
      <c r="CC642" s="49"/>
      <c r="CD642" s="49"/>
      <c r="CE642" s="49"/>
      <c r="CF642" s="49"/>
      <c r="CG642" s="49"/>
      <c r="CH642" s="49"/>
      <c r="CI642" s="49"/>
      <c r="CJ642" s="49"/>
      <c r="CK642" s="49"/>
      <c r="CL642" s="49"/>
      <c r="CM642" s="49"/>
      <c r="CN642" s="49"/>
      <c r="CO642" s="49"/>
      <c r="CP642" s="49"/>
      <c r="CQ642" s="49"/>
      <c r="CR642" s="49"/>
      <c r="CS642" s="49"/>
      <c r="CT642" s="49"/>
      <c r="CU642" s="49"/>
      <c r="CV642" s="49"/>
      <c r="CW642" s="49"/>
      <c r="CX642" s="49"/>
      <c r="CY642" s="49"/>
      <c r="CZ642" s="49"/>
      <c r="DA642" s="49"/>
      <c r="DB642" s="49"/>
      <c r="DC642" s="49"/>
      <c r="DD642" s="49"/>
      <c r="DE642" s="49"/>
      <c r="DF642" s="49"/>
      <c r="DG642" s="49"/>
      <c r="DH642" s="49"/>
      <c r="DI642" s="49"/>
      <c r="DJ642" s="49"/>
      <c r="DK642" s="49"/>
      <c r="DL642" s="49"/>
      <c r="DM642" s="49"/>
      <c r="DN642" s="49"/>
      <c r="DO642" s="49"/>
      <c r="DP642" s="49"/>
      <c r="DQ642" s="49"/>
      <c r="DR642" s="49"/>
      <c r="DS642" s="49"/>
      <c r="DT642" s="49"/>
      <c r="DU642" s="49"/>
      <c r="DV642" s="49"/>
      <c r="DW642" s="49"/>
      <c r="DX642" s="49"/>
      <c r="DY642" s="49"/>
      <c r="DZ642" s="49"/>
      <c r="EA642" s="49"/>
      <c r="EB642" s="49"/>
      <c r="EC642" s="49"/>
      <c r="ED642" s="49"/>
      <c r="EE642" s="49"/>
      <c r="EF642" s="49"/>
      <c r="EG642" s="49"/>
      <c r="EH642" s="49"/>
      <c r="EI642" s="49"/>
      <c r="EJ642" s="49"/>
      <c r="EK642" s="49"/>
      <c r="EL642" s="49"/>
      <c r="EM642" s="49"/>
      <c r="EN642" s="49"/>
      <c r="EO642" s="49"/>
      <c r="EP642" s="49"/>
      <c r="EQ642" s="49"/>
      <c r="ER642" s="49"/>
      <c r="ES642" s="49"/>
      <c r="ET642" s="49"/>
      <c r="EU642" s="49"/>
      <c r="EV642" s="49"/>
      <c r="EW642" s="49"/>
      <c r="EX642" s="49"/>
      <c r="EY642" s="49"/>
      <c r="EZ642" s="49"/>
      <c r="FA642" s="49"/>
      <c r="FB642" s="49"/>
      <c r="FC642" s="49"/>
      <c r="FD642" s="49"/>
      <c r="FE642" s="49"/>
      <c r="FF642" s="49"/>
      <c r="FG642" s="49"/>
      <c r="FH642" s="49"/>
      <c r="FI642" s="49"/>
      <c r="FJ642" s="49"/>
      <c r="FK642" s="49"/>
      <c r="FL642" s="49"/>
      <c r="FM642" s="49"/>
      <c r="FN642" s="49"/>
      <c r="FO642" s="49"/>
      <c r="FP642" s="49"/>
      <c r="FQ642" s="49"/>
      <c r="FR642" s="49"/>
      <c r="FS642" s="49"/>
      <c r="FT642" s="49"/>
      <c r="FU642" s="49"/>
      <c r="FV642" s="49"/>
      <c r="FW642" s="49"/>
    </row>
    <row r="643" spans="1:179" s="40" customFormat="1" x14ac:dyDescent="0.25">
      <c r="A643" s="34"/>
      <c r="B643" s="1" t="s">
        <v>259</v>
      </c>
      <c r="C643" s="51"/>
      <c r="D643" s="3"/>
      <c r="E643" s="97">
        <v>20.8</v>
      </c>
      <c r="F643" s="3"/>
      <c r="G643" s="38"/>
      <c r="H643" s="3"/>
      <c r="I643" s="38"/>
      <c r="J643" s="27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  <c r="CB643" s="6"/>
      <c r="CC643" s="6"/>
      <c r="CD643" s="6"/>
      <c r="CE643" s="6"/>
      <c r="CF643" s="6"/>
      <c r="CG643" s="6"/>
      <c r="CH643" s="6"/>
      <c r="CI643" s="6"/>
      <c r="CJ643" s="6"/>
      <c r="CK643" s="6"/>
      <c r="CL643" s="6"/>
      <c r="CM643" s="6"/>
      <c r="CN643" s="6"/>
      <c r="CO643" s="6"/>
      <c r="CP643" s="6"/>
      <c r="CQ643" s="6"/>
      <c r="CR643" s="6"/>
      <c r="CS643" s="6"/>
      <c r="CT643" s="6"/>
      <c r="CU643" s="6"/>
      <c r="CV643" s="6"/>
      <c r="CW643" s="6"/>
      <c r="CX643" s="6"/>
      <c r="CY643" s="6"/>
      <c r="CZ643" s="6"/>
      <c r="DA643" s="6"/>
      <c r="DB643" s="6"/>
      <c r="DC643" s="6"/>
      <c r="DD643" s="6"/>
      <c r="DE643" s="6"/>
      <c r="DF643" s="6"/>
      <c r="DG643" s="6"/>
      <c r="DH643" s="6"/>
      <c r="DI643" s="6"/>
      <c r="DJ643" s="6"/>
      <c r="DK643" s="6"/>
      <c r="DL643" s="6"/>
      <c r="DM643" s="6"/>
      <c r="DN643" s="6"/>
      <c r="DO643" s="6"/>
      <c r="DP643" s="6"/>
      <c r="DQ643" s="6"/>
      <c r="DR643" s="6"/>
      <c r="DS643" s="6"/>
      <c r="DT643" s="6"/>
      <c r="DU643" s="6"/>
    </row>
    <row r="644" spans="1:179" s="40" customFormat="1" x14ac:dyDescent="0.25">
      <c r="A644" s="34"/>
      <c r="B644" s="1" t="s">
        <v>55</v>
      </c>
      <c r="C644" s="51"/>
      <c r="D644" s="98">
        <v>4.3</v>
      </c>
      <c r="E644" s="97">
        <v>4.3</v>
      </c>
      <c r="F644" s="3"/>
      <c r="G644" s="38"/>
      <c r="H644" s="3"/>
      <c r="I644" s="38"/>
      <c r="J644" s="27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6"/>
      <c r="CB644" s="6"/>
      <c r="CC644" s="6"/>
      <c r="CD644" s="6"/>
      <c r="CE644" s="6"/>
      <c r="CF644" s="6"/>
      <c r="CG644" s="6"/>
      <c r="CH644" s="6"/>
      <c r="CI644" s="6"/>
      <c r="CJ644" s="6"/>
      <c r="CK644" s="6"/>
      <c r="CL644" s="6"/>
      <c r="CM644" s="6"/>
      <c r="CN644" s="6"/>
      <c r="CO644" s="6"/>
      <c r="CP644" s="6"/>
      <c r="CQ644" s="6"/>
      <c r="CR644" s="6"/>
      <c r="CS644" s="6"/>
      <c r="CT644" s="6"/>
      <c r="CU644" s="6"/>
      <c r="CV644" s="6"/>
      <c r="CW644" s="6"/>
      <c r="CX644" s="6"/>
      <c r="CY644" s="6"/>
      <c r="CZ644" s="6"/>
      <c r="DA644" s="6"/>
      <c r="DB644" s="6"/>
      <c r="DC644" s="6"/>
      <c r="DD644" s="6"/>
      <c r="DE644" s="6"/>
      <c r="DF644" s="6"/>
      <c r="DG644" s="6"/>
      <c r="DH644" s="6"/>
      <c r="DI644" s="6"/>
      <c r="DJ644" s="6"/>
      <c r="DK644" s="6"/>
      <c r="DL644" s="6"/>
      <c r="DM644" s="6"/>
      <c r="DN644" s="6"/>
      <c r="DO644" s="6"/>
      <c r="DP644" s="6"/>
      <c r="DQ644" s="6"/>
      <c r="DR644" s="6"/>
      <c r="DS644" s="6"/>
      <c r="DT644" s="6"/>
      <c r="DU644" s="6"/>
    </row>
    <row r="645" spans="1:179" s="40" customFormat="1" x14ac:dyDescent="0.25">
      <c r="A645" s="34"/>
      <c r="B645" s="1" t="s">
        <v>53</v>
      </c>
      <c r="C645" s="51"/>
      <c r="D645" s="98">
        <v>7.7</v>
      </c>
      <c r="E645" s="97">
        <v>6.5</v>
      </c>
      <c r="F645" s="3"/>
      <c r="G645" s="38"/>
      <c r="H645" s="3"/>
      <c r="I645" s="38"/>
      <c r="J645" s="27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  <c r="CB645" s="6"/>
      <c r="CC645" s="6"/>
      <c r="CD645" s="6"/>
      <c r="CE645" s="6"/>
      <c r="CF645" s="6"/>
      <c r="CG645" s="6"/>
      <c r="CH645" s="6"/>
      <c r="CI645" s="6"/>
      <c r="CJ645" s="6"/>
      <c r="CK645" s="6"/>
      <c r="CL645" s="6"/>
      <c r="CM645" s="6"/>
      <c r="CN645" s="6"/>
      <c r="CO645" s="6"/>
      <c r="CP645" s="6"/>
      <c r="CQ645" s="6"/>
      <c r="CR645" s="6"/>
      <c r="CS645" s="6"/>
      <c r="CT645" s="6"/>
      <c r="CU645" s="6"/>
      <c r="CV645" s="6"/>
      <c r="CW645" s="6"/>
      <c r="CX645" s="6"/>
      <c r="CY645" s="6"/>
      <c r="CZ645" s="6"/>
      <c r="DA645" s="6"/>
      <c r="DB645" s="6"/>
      <c r="DC645" s="6"/>
      <c r="DD645" s="6"/>
      <c r="DE645" s="6"/>
      <c r="DF645" s="6"/>
      <c r="DG645" s="6"/>
      <c r="DH645" s="6"/>
      <c r="DI645" s="6"/>
      <c r="DJ645" s="6"/>
      <c r="DK645" s="6"/>
      <c r="DL645" s="6"/>
      <c r="DM645" s="6"/>
      <c r="DN645" s="6"/>
      <c r="DO645" s="6"/>
      <c r="DP645" s="6"/>
      <c r="DQ645" s="6"/>
      <c r="DR645" s="6"/>
      <c r="DS645" s="6"/>
      <c r="DT645" s="6"/>
      <c r="DU645" s="6"/>
    </row>
    <row r="646" spans="1:179" s="40" customFormat="1" x14ac:dyDescent="0.25">
      <c r="A646" s="34"/>
      <c r="B646" s="1" t="s">
        <v>52</v>
      </c>
      <c r="C646" s="51"/>
      <c r="D646" s="98">
        <v>11.4</v>
      </c>
      <c r="E646" s="97">
        <v>8.6</v>
      </c>
      <c r="F646" s="3"/>
      <c r="G646" s="38"/>
      <c r="H646" s="3"/>
      <c r="I646" s="38"/>
      <c r="J646" s="27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</row>
    <row r="647" spans="1:179" s="40" customFormat="1" x14ac:dyDescent="0.25">
      <c r="A647" s="34"/>
      <c r="B647" s="1" t="s">
        <v>96</v>
      </c>
      <c r="C647" s="51"/>
      <c r="D647" s="98">
        <v>27.7</v>
      </c>
      <c r="E647" s="97">
        <v>27.7</v>
      </c>
      <c r="F647" s="36"/>
      <c r="G647" s="38"/>
      <c r="H647" s="3"/>
      <c r="I647" s="38"/>
      <c r="J647" s="27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6"/>
      <c r="BW647" s="6"/>
      <c r="BX647" s="6"/>
      <c r="BY647" s="6"/>
      <c r="BZ647" s="6"/>
      <c r="CA647" s="6"/>
      <c r="CB647" s="6"/>
      <c r="CC647" s="6"/>
      <c r="CD647" s="6"/>
      <c r="CE647" s="6"/>
      <c r="CF647" s="6"/>
      <c r="CG647" s="6"/>
      <c r="CH647" s="6"/>
      <c r="CI647" s="6"/>
      <c r="CJ647" s="6"/>
      <c r="CK647" s="6"/>
      <c r="CL647" s="6"/>
      <c r="CM647" s="6"/>
      <c r="CN647" s="6"/>
      <c r="CO647" s="6"/>
      <c r="CP647" s="6"/>
      <c r="CQ647" s="6"/>
      <c r="CR647" s="6"/>
      <c r="CS647" s="6"/>
      <c r="CT647" s="6"/>
      <c r="CU647" s="6"/>
      <c r="CV647" s="6"/>
      <c r="CW647" s="6"/>
      <c r="CX647" s="6"/>
      <c r="CY647" s="6"/>
      <c r="CZ647" s="6"/>
      <c r="DA647" s="6"/>
      <c r="DB647" s="6"/>
      <c r="DC647" s="6"/>
      <c r="DD647" s="6"/>
      <c r="DE647" s="6"/>
      <c r="DF647" s="6"/>
      <c r="DG647" s="6"/>
      <c r="DH647" s="6"/>
      <c r="DI647" s="6"/>
      <c r="DJ647" s="6"/>
      <c r="DK647" s="6"/>
      <c r="DL647" s="6"/>
      <c r="DM647" s="6"/>
      <c r="DN647" s="6"/>
      <c r="DO647" s="6"/>
      <c r="DP647" s="6"/>
      <c r="DQ647" s="6"/>
      <c r="DR647" s="6"/>
      <c r="DS647" s="6"/>
      <c r="DT647" s="6"/>
      <c r="DU647" s="6"/>
    </row>
    <row r="648" spans="1:179" s="40" customFormat="1" x14ac:dyDescent="0.25">
      <c r="A648" s="34"/>
      <c r="B648" s="1" t="s">
        <v>25</v>
      </c>
      <c r="C648" s="51"/>
      <c r="D648" s="98">
        <v>56</v>
      </c>
      <c r="E648" s="97">
        <v>56</v>
      </c>
      <c r="F648" s="3"/>
      <c r="G648" s="38"/>
      <c r="H648" s="3"/>
      <c r="I648" s="38"/>
      <c r="J648" s="27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6"/>
      <c r="CA648" s="6"/>
      <c r="CB648" s="6"/>
      <c r="CC648" s="6"/>
      <c r="CD648" s="6"/>
      <c r="CE648" s="6"/>
      <c r="CF648" s="6"/>
      <c r="CG648" s="6"/>
      <c r="CH648" s="6"/>
      <c r="CI648" s="6"/>
      <c r="CJ648" s="6"/>
      <c r="CK648" s="6"/>
      <c r="CL648" s="6"/>
      <c r="CM648" s="6"/>
      <c r="CN648" s="6"/>
      <c r="CO648" s="6"/>
      <c r="CP648" s="6"/>
      <c r="CQ648" s="6"/>
      <c r="CR648" s="6"/>
      <c r="CS648" s="6"/>
      <c r="CT648" s="6"/>
      <c r="CU648" s="6"/>
      <c r="CV648" s="6"/>
      <c r="CW648" s="6"/>
      <c r="CX648" s="6"/>
      <c r="CY648" s="6"/>
      <c r="CZ648" s="6"/>
      <c r="DA648" s="6"/>
      <c r="DB648" s="6"/>
      <c r="DC648" s="6"/>
      <c r="DD648" s="6"/>
      <c r="DE648" s="6"/>
      <c r="DF648" s="6"/>
      <c r="DG648" s="6"/>
      <c r="DH648" s="6"/>
      <c r="DI648" s="6"/>
      <c r="DJ648" s="6"/>
      <c r="DK648" s="6"/>
      <c r="DL648" s="6"/>
      <c r="DM648" s="6"/>
      <c r="DN648" s="6"/>
      <c r="DO648" s="6"/>
      <c r="DP648" s="6"/>
      <c r="DQ648" s="6"/>
      <c r="DR648" s="6"/>
      <c r="DS648" s="6"/>
      <c r="DT648" s="6"/>
      <c r="DU648" s="6"/>
    </row>
    <row r="649" spans="1:179" s="40" customFormat="1" x14ac:dyDescent="0.25">
      <c r="A649" s="34"/>
      <c r="B649" s="1" t="s">
        <v>27</v>
      </c>
      <c r="C649" s="51"/>
      <c r="D649" s="97">
        <v>1</v>
      </c>
      <c r="E649" s="97">
        <v>1</v>
      </c>
      <c r="F649" s="38"/>
      <c r="G649" s="38"/>
      <c r="H649" s="38"/>
      <c r="I649" s="38"/>
      <c r="J649" s="27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  <c r="BZ649" s="6"/>
      <c r="CA649" s="6"/>
      <c r="CB649" s="6"/>
      <c r="CC649" s="6"/>
      <c r="CD649" s="6"/>
      <c r="CE649" s="6"/>
      <c r="CF649" s="6"/>
      <c r="CG649" s="6"/>
      <c r="CH649" s="6"/>
      <c r="CI649" s="6"/>
      <c r="CJ649" s="6"/>
      <c r="CK649" s="6"/>
      <c r="CL649" s="6"/>
      <c r="CM649" s="6"/>
      <c r="CN649" s="6"/>
      <c r="CO649" s="6"/>
      <c r="CP649" s="6"/>
      <c r="CQ649" s="6"/>
      <c r="CR649" s="6"/>
      <c r="CS649" s="6"/>
      <c r="CT649" s="6"/>
      <c r="CU649" s="6"/>
      <c r="CV649" s="6"/>
      <c r="CW649" s="6"/>
      <c r="CX649" s="6"/>
      <c r="CY649" s="6"/>
      <c r="CZ649" s="6"/>
      <c r="DA649" s="6"/>
      <c r="DB649" s="6"/>
      <c r="DC649" s="6"/>
      <c r="DD649" s="6"/>
      <c r="DE649" s="6"/>
      <c r="DF649" s="6"/>
      <c r="DG649" s="6"/>
      <c r="DH649" s="6"/>
      <c r="DI649" s="6"/>
      <c r="DJ649" s="6"/>
      <c r="DK649" s="6"/>
      <c r="DL649" s="6"/>
      <c r="DM649" s="6"/>
      <c r="DN649" s="6"/>
      <c r="DO649" s="6"/>
      <c r="DP649" s="6"/>
      <c r="DQ649" s="6"/>
      <c r="DR649" s="6"/>
      <c r="DS649" s="6"/>
      <c r="DT649" s="6"/>
      <c r="DU649" s="6"/>
    </row>
    <row r="650" spans="1:179" s="40" customFormat="1" x14ac:dyDescent="0.25">
      <c r="A650" s="34"/>
      <c r="B650" s="1" t="s">
        <v>219</v>
      </c>
      <c r="C650" s="51"/>
      <c r="D650" s="98"/>
      <c r="E650" s="97">
        <v>109.2</v>
      </c>
      <c r="F650" s="3"/>
      <c r="G650" s="38"/>
      <c r="H650" s="3"/>
      <c r="I650" s="36"/>
      <c r="J650" s="27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</row>
    <row r="651" spans="1:179" s="40" customFormat="1" x14ac:dyDescent="0.25">
      <c r="A651" s="34" t="s">
        <v>89</v>
      </c>
      <c r="B651" s="1"/>
      <c r="C651" s="35">
        <v>150</v>
      </c>
      <c r="D651" s="121"/>
      <c r="E651" s="35"/>
      <c r="F651" s="36">
        <v>0.5</v>
      </c>
      <c r="G651" s="38">
        <v>2.5000000000000001E-2</v>
      </c>
      <c r="H651" s="3">
        <v>12.5</v>
      </c>
      <c r="I651" s="38">
        <v>52.1</v>
      </c>
      <c r="J651" s="27" t="s">
        <v>90</v>
      </c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6"/>
      <c r="CB651" s="6"/>
      <c r="CC651" s="6"/>
      <c r="CD651" s="6"/>
      <c r="CE651" s="6"/>
      <c r="CF651" s="6"/>
      <c r="CG651" s="6"/>
      <c r="CH651" s="6"/>
      <c r="CI651" s="6"/>
      <c r="CJ651" s="6"/>
      <c r="CK651" s="6"/>
      <c r="CL651" s="6"/>
      <c r="CM651" s="6"/>
      <c r="CN651" s="6"/>
      <c r="CO651" s="6"/>
      <c r="CP651" s="6"/>
      <c r="CQ651" s="6"/>
      <c r="CR651" s="6"/>
      <c r="CS651" s="6"/>
      <c r="CT651" s="6"/>
      <c r="CU651" s="6"/>
      <c r="CV651" s="6"/>
      <c r="CW651" s="6"/>
      <c r="CX651" s="6"/>
      <c r="CY651" s="6"/>
      <c r="CZ651" s="6"/>
      <c r="DA651" s="6"/>
      <c r="DB651" s="6"/>
      <c r="DC651" s="6"/>
      <c r="DD651" s="6"/>
      <c r="DE651" s="6"/>
      <c r="DF651" s="6"/>
      <c r="DG651" s="6"/>
      <c r="DH651" s="6"/>
      <c r="DI651" s="6"/>
      <c r="DJ651" s="6"/>
      <c r="DK651" s="6"/>
      <c r="DL651" s="6"/>
      <c r="DM651" s="6"/>
      <c r="DN651" s="6"/>
      <c r="DO651" s="6"/>
      <c r="DP651" s="6"/>
      <c r="DQ651" s="6"/>
      <c r="DR651" s="6"/>
      <c r="DS651" s="6"/>
      <c r="DT651" s="6"/>
      <c r="DU651" s="6"/>
    </row>
    <row r="652" spans="1:179" s="40" customFormat="1" x14ac:dyDescent="0.25">
      <c r="A652" s="34"/>
      <c r="B652" s="1" t="s">
        <v>91</v>
      </c>
      <c r="C652" s="51"/>
      <c r="D652" s="121">
        <v>12.75</v>
      </c>
      <c r="E652" s="35">
        <v>12.5</v>
      </c>
      <c r="F652" s="36"/>
      <c r="G652" s="38"/>
      <c r="H652" s="3"/>
      <c r="I652" s="38"/>
      <c r="J652" s="27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  <c r="CB652" s="6"/>
      <c r="CC652" s="6"/>
      <c r="CD652" s="6"/>
      <c r="CE652" s="6"/>
      <c r="CF652" s="6"/>
      <c r="CG652" s="6"/>
      <c r="CH652" s="6"/>
      <c r="CI652" s="6"/>
      <c r="CJ652" s="6"/>
      <c r="CK652" s="6"/>
      <c r="CL652" s="6"/>
      <c r="CM652" s="6"/>
      <c r="CN652" s="6"/>
      <c r="CO652" s="6"/>
      <c r="CP652" s="6"/>
      <c r="CQ652" s="6"/>
      <c r="CR652" s="6"/>
      <c r="CS652" s="6"/>
      <c r="CT652" s="6"/>
      <c r="CU652" s="6"/>
      <c r="CV652" s="6"/>
      <c r="CW652" s="6"/>
      <c r="CX652" s="6"/>
      <c r="CY652" s="6"/>
      <c r="CZ652" s="6"/>
      <c r="DA652" s="6"/>
      <c r="DB652" s="6"/>
      <c r="DC652" s="6"/>
      <c r="DD652" s="6"/>
      <c r="DE652" s="6"/>
      <c r="DF652" s="6"/>
      <c r="DG652" s="6"/>
      <c r="DH652" s="6"/>
      <c r="DI652" s="6"/>
      <c r="DJ652" s="6"/>
      <c r="DK652" s="6"/>
      <c r="DL652" s="6"/>
      <c r="DM652" s="6"/>
      <c r="DN652" s="6"/>
      <c r="DO652" s="6"/>
      <c r="DP652" s="6"/>
      <c r="DQ652" s="6"/>
      <c r="DR652" s="6"/>
      <c r="DS652" s="6"/>
      <c r="DT652" s="6"/>
      <c r="DU652" s="6"/>
    </row>
    <row r="653" spans="1:179" s="40" customFormat="1" x14ac:dyDescent="0.25">
      <c r="A653" s="34"/>
      <c r="B653" s="1" t="s">
        <v>74</v>
      </c>
      <c r="C653" s="51"/>
      <c r="D653" s="121">
        <v>4</v>
      </c>
      <c r="E653" s="35">
        <v>4</v>
      </c>
      <c r="F653" s="36"/>
      <c r="G653" s="38"/>
      <c r="H653" s="3"/>
      <c r="I653" s="38"/>
      <c r="J653" s="27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6"/>
      <c r="CA653" s="6"/>
      <c r="CB653" s="6"/>
      <c r="CC653" s="6"/>
      <c r="CD653" s="6"/>
      <c r="CE653" s="6"/>
      <c r="CF653" s="6"/>
      <c r="CG653" s="6"/>
      <c r="CH653" s="6"/>
      <c r="CI653" s="6"/>
      <c r="CJ653" s="6"/>
      <c r="CK653" s="6"/>
      <c r="CL653" s="6"/>
      <c r="CM653" s="6"/>
      <c r="CN653" s="6"/>
      <c r="CO653" s="6"/>
      <c r="CP653" s="6"/>
      <c r="CQ653" s="6"/>
      <c r="CR653" s="6"/>
      <c r="CS653" s="6"/>
      <c r="CT653" s="6"/>
      <c r="CU653" s="6"/>
      <c r="CV653" s="6"/>
      <c r="CW653" s="6"/>
      <c r="CX653" s="6"/>
      <c r="CY653" s="6"/>
      <c r="CZ653" s="6"/>
      <c r="DA653" s="6"/>
      <c r="DB653" s="6"/>
      <c r="DC653" s="6"/>
      <c r="DD653" s="6"/>
      <c r="DE653" s="6"/>
      <c r="DF653" s="6"/>
      <c r="DG653" s="6"/>
      <c r="DH653" s="6"/>
      <c r="DI653" s="6"/>
      <c r="DJ653" s="6"/>
      <c r="DK653" s="6"/>
      <c r="DL653" s="6"/>
      <c r="DM653" s="6"/>
      <c r="DN653" s="6"/>
      <c r="DO653" s="6"/>
      <c r="DP653" s="6"/>
      <c r="DQ653" s="6"/>
      <c r="DR653" s="6"/>
      <c r="DS653" s="6"/>
      <c r="DT653" s="6"/>
      <c r="DU653" s="6"/>
    </row>
    <row r="654" spans="1:179" s="40" customFormat="1" x14ac:dyDescent="0.25">
      <c r="A654" s="34"/>
      <c r="B654" s="1" t="s">
        <v>33</v>
      </c>
      <c r="C654" s="51"/>
      <c r="D654" s="121">
        <v>150</v>
      </c>
      <c r="E654" s="35">
        <v>150</v>
      </c>
      <c r="F654" s="36"/>
      <c r="G654" s="38"/>
      <c r="H654" s="3"/>
      <c r="I654" s="38"/>
      <c r="J654" s="27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</row>
    <row r="655" spans="1:179" s="40" customFormat="1" x14ac:dyDescent="0.25">
      <c r="A655" s="34" t="s">
        <v>75</v>
      </c>
      <c r="B655" s="1"/>
      <c r="C655" s="35">
        <v>30</v>
      </c>
      <c r="D655" s="35">
        <v>30</v>
      </c>
      <c r="E655" s="56">
        <v>30</v>
      </c>
      <c r="F655" s="35">
        <v>1.5</v>
      </c>
      <c r="G655" s="56">
        <v>0.3</v>
      </c>
      <c r="H655" s="35">
        <v>14.3</v>
      </c>
      <c r="I655" s="56">
        <v>66</v>
      </c>
      <c r="J655" s="27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  <c r="BZ655" s="6"/>
      <c r="CA655" s="6"/>
      <c r="CB655" s="6"/>
      <c r="CC655" s="6"/>
      <c r="CD655" s="6"/>
      <c r="CE655" s="6"/>
      <c r="CF655" s="6"/>
      <c r="CG655" s="6"/>
      <c r="CH655" s="6"/>
      <c r="CI655" s="6"/>
      <c r="CJ655" s="6"/>
      <c r="CK655" s="6"/>
      <c r="CL655" s="6"/>
      <c r="CM655" s="6"/>
      <c r="CN655" s="6"/>
      <c r="CO655" s="6"/>
      <c r="CP655" s="6"/>
      <c r="CQ655" s="6"/>
      <c r="CR655" s="6"/>
      <c r="CS655" s="6"/>
      <c r="CT655" s="6"/>
      <c r="CU655" s="6"/>
      <c r="CV655" s="6"/>
      <c r="CW655" s="6"/>
      <c r="CX655" s="6"/>
      <c r="CY655" s="6"/>
      <c r="CZ655" s="6"/>
      <c r="DA655" s="6"/>
      <c r="DB655" s="6"/>
      <c r="DC655" s="6"/>
      <c r="DD655" s="6"/>
      <c r="DE655" s="6"/>
      <c r="DF655" s="6"/>
      <c r="DG655" s="6"/>
      <c r="DH655" s="6"/>
      <c r="DI655" s="6"/>
      <c r="DJ655" s="6"/>
      <c r="DK655" s="6"/>
      <c r="DL655" s="6"/>
      <c r="DM655" s="6"/>
      <c r="DN655" s="6"/>
      <c r="DO655" s="6"/>
      <c r="DP655" s="6"/>
      <c r="DQ655" s="6"/>
      <c r="DR655" s="6"/>
      <c r="DS655" s="6"/>
      <c r="DT655" s="6"/>
      <c r="DU655" s="6"/>
    </row>
    <row r="656" spans="1:179" s="40" customFormat="1" x14ac:dyDescent="0.25">
      <c r="A656" s="53" t="s">
        <v>39</v>
      </c>
      <c r="B656" s="54"/>
      <c r="C656" s="55">
        <v>495</v>
      </c>
      <c r="D656" s="337"/>
      <c r="E656" s="55"/>
      <c r="F656" s="31">
        <v>14.38</v>
      </c>
      <c r="G656" s="31">
        <f t="shared" ref="G656:I656" si="5">SUM(G626:G655)</f>
        <v>17.925000000000001</v>
      </c>
      <c r="H656" s="31">
        <f t="shared" si="5"/>
        <v>65.22</v>
      </c>
      <c r="I656" s="31">
        <f t="shared" si="5"/>
        <v>484.1</v>
      </c>
      <c r="J656" s="33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  <c r="BZ656" s="6"/>
      <c r="CA656" s="6"/>
      <c r="CB656" s="6"/>
      <c r="CC656" s="6"/>
      <c r="CD656" s="6"/>
      <c r="CE656" s="6"/>
      <c r="CF656" s="6"/>
      <c r="CG656" s="6"/>
      <c r="CH656" s="6"/>
      <c r="CI656" s="6"/>
      <c r="CJ656" s="6"/>
      <c r="CK656" s="6"/>
      <c r="CL656" s="6"/>
      <c r="CM656" s="6"/>
      <c r="CN656" s="6"/>
      <c r="CO656" s="6"/>
      <c r="CP656" s="6"/>
      <c r="CQ656" s="6"/>
      <c r="CR656" s="6"/>
      <c r="CS656" s="6"/>
      <c r="CT656" s="6"/>
      <c r="CU656" s="6"/>
      <c r="CV656" s="6"/>
      <c r="CW656" s="6"/>
      <c r="CX656" s="6"/>
      <c r="CY656" s="6"/>
      <c r="CZ656" s="6"/>
      <c r="DA656" s="6"/>
      <c r="DB656" s="6"/>
      <c r="DC656" s="6"/>
      <c r="DD656" s="6"/>
      <c r="DE656" s="6"/>
      <c r="DF656" s="6"/>
      <c r="DG656" s="6"/>
      <c r="DH656" s="6"/>
      <c r="DI656" s="6"/>
      <c r="DJ656" s="6"/>
      <c r="DK656" s="6"/>
      <c r="DL656" s="6"/>
      <c r="DM656" s="6"/>
      <c r="DN656" s="6"/>
      <c r="DO656" s="6"/>
      <c r="DP656" s="6"/>
      <c r="DQ656" s="6"/>
      <c r="DR656" s="6"/>
      <c r="DS656" s="6"/>
      <c r="DT656" s="6"/>
      <c r="DU656" s="6"/>
    </row>
    <row r="657" spans="1:125" s="40" customFormat="1" x14ac:dyDescent="0.25">
      <c r="A657" s="58"/>
      <c r="B657" s="59" t="s">
        <v>76</v>
      </c>
      <c r="C657" s="342"/>
      <c r="D657" s="346"/>
      <c r="E657" s="60"/>
      <c r="F657" s="14"/>
      <c r="G657" s="15"/>
      <c r="H657" s="16"/>
      <c r="I657" s="14"/>
      <c r="J657" s="18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6"/>
      <c r="BW657" s="6"/>
      <c r="BX657" s="6"/>
      <c r="BY657" s="6"/>
      <c r="BZ657" s="6"/>
      <c r="CA657" s="6"/>
      <c r="CB657" s="6"/>
      <c r="CC657" s="6"/>
      <c r="CD657" s="6"/>
      <c r="CE657" s="6"/>
      <c r="CF657" s="6"/>
      <c r="CG657" s="6"/>
      <c r="CH657" s="6"/>
      <c r="CI657" s="6"/>
      <c r="CJ657" s="6"/>
      <c r="CK657" s="6"/>
      <c r="CL657" s="6"/>
      <c r="CM657" s="6"/>
      <c r="CN657" s="6"/>
      <c r="CO657" s="6"/>
      <c r="CP657" s="6"/>
      <c r="CQ657" s="6"/>
      <c r="CR657" s="6"/>
      <c r="CS657" s="6"/>
      <c r="CT657" s="6"/>
      <c r="CU657" s="6"/>
      <c r="CV657" s="6"/>
      <c r="CW657" s="6"/>
      <c r="CX657" s="6"/>
      <c r="CY657" s="6"/>
      <c r="CZ657" s="6"/>
      <c r="DA657" s="6"/>
      <c r="DB657" s="6"/>
      <c r="DC657" s="6"/>
      <c r="DD657" s="6"/>
      <c r="DE657" s="6"/>
      <c r="DF657" s="6"/>
      <c r="DG657" s="6"/>
      <c r="DH657" s="6"/>
      <c r="DI657" s="6"/>
      <c r="DJ657" s="6"/>
      <c r="DK657" s="6"/>
      <c r="DL657" s="6"/>
      <c r="DM657" s="6"/>
      <c r="DN657" s="6"/>
      <c r="DO657" s="6"/>
      <c r="DP657" s="6"/>
      <c r="DQ657" s="6"/>
      <c r="DR657" s="6"/>
      <c r="DS657" s="6"/>
      <c r="DT657" s="6"/>
      <c r="DU657" s="6"/>
    </row>
    <row r="658" spans="1:125" s="42" customFormat="1" x14ac:dyDescent="0.25">
      <c r="A658" s="34" t="s">
        <v>260</v>
      </c>
      <c r="B658" s="1"/>
      <c r="C658" s="35">
        <v>40</v>
      </c>
      <c r="D658" s="3"/>
      <c r="E658" s="38"/>
      <c r="F658" s="36">
        <v>0.7</v>
      </c>
      <c r="G658" s="38">
        <v>1.6</v>
      </c>
      <c r="H658" s="3">
        <v>32</v>
      </c>
      <c r="I658" s="36">
        <v>140</v>
      </c>
      <c r="J658" s="41" t="s">
        <v>261</v>
      </c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49"/>
      <c r="AC658" s="49"/>
      <c r="AD658" s="49"/>
      <c r="AE658" s="49"/>
      <c r="AF658" s="49"/>
      <c r="AG658" s="49"/>
      <c r="AH658" s="49"/>
      <c r="AI658" s="49"/>
      <c r="AJ658" s="49"/>
      <c r="AK658" s="49"/>
      <c r="AL658" s="49"/>
      <c r="AM658" s="49"/>
      <c r="AN658" s="49"/>
      <c r="AO658" s="49"/>
      <c r="AP658" s="49"/>
      <c r="AQ658" s="49"/>
      <c r="AR658" s="49"/>
      <c r="AS658" s="49"/>
      <c r="AT658" s="49"/>
      <c r="AU658" s="49"/>
      <c r="AV658" s="49"/>
      <c r="AW658" s="49"/>
      <c r="AX658" s="49"/>
      <c r="AY658" s="49"/>
      <c r="AZ658" s="49"/>
      <c r="BA658" s="49"/>
      <c r="BB658" s="49"/>
      <c r="BC658" s="49"/>
      <c r="BD658" s="49"/>
      <c r="BE658" s="49"/>
      <c r="BF658" s="49"/>
      <c r="BG658" s="49"/>
      <c r="BH658" s="49"/>
      <c r="BI658" s="49"/>
      <c r="BJ658" s="49"/>
      <c r="BK658" s="49"/>
      <c r="BL658" s="49"/>
      <c r="BM658" s="49"/>
      <c r="BN658" s="49"/>
      <c r="BO658" s="49"/>
      <c r="BP658" s="49"/>
      <c r="BQ658" s="49"/>
      <c r="BR658" s="49"/>
      <c r="BS658" s="49"/>
      <c r="BT658" s="49"/>
      <c r="BU658" s="49"/>
      <c r="BV658" s="49"/>
      <c r="BW658" s="49"/>
      <c r="BX658" s="49"/>
      <c r="BY658" s="49"/>
      <c r="BZ658" s="49"/>
      <c r="CA658" s="49"/>
      <c r="CB658" s="49"/>
      <c r="CC658" s="49"/>
      <c r="CD658" s="49"/>
      <c r="CE658" s="49"/>
      <c r="CF658" s="49"/>
      <c r="CG658" s="49"/>
      <c r="CH658" s="49"/>
      <c r="CI658" s="49"/>
      <c r="CJ658" s="49"/>
      <c r="CK658" s="49"/>
      <c r="CL658" s="49"/>
      <c r="CM658" s="49"/>
      <c r="CN658" s="49"/>
      <c r="CO658" s="49"/>
      <c r="CP658" s="49"/>
      <c r="CQ658" s="49"/>
      <c r="CR658" s="49"/>
      <c r="CS658" s="49"/>
      <c r="CT658" s="49"/>
      <c r="CU658" s="49"/>
      <c r="CV658" s="49"/>
      <c r="CW658" s="49"/>
      <c r="CX658" s="49"/>
      <c r="CY658" s="49"/>
      <c r="CZ658" s="49"/>
      <c r="DA658" s="49"/>
      <c r="DB658" s="49"/>
      <c r="DC658" s="49"/>
      <c r="DD658" s="49"/>
      <c r="DE658" s="49"/>
      <c r="DF658" s="49"/>
      <c r="DG658" s="49"/>
      <c r="DH658" s="49"/>
      <c r="DI658" s="49"/>
      <c r="DJ658" s="49"/>
      <c r="DK658" s="49"/>
      <c r="DL658" s="49"/>
      <c r="DM658" s="49"/>
      <c r="DN658" s="49"/>
      <c r="DO658" s="49"/>
      <c r="DP658" s="49"/>
      <c r="DQ658" s="49"/>
      <c r="DR658" s="49"/>
      <c r="DS658" s="49"/>
      <c r="DT658" s="49"/>
      <c r="DU658" s="49"/>
    </row>
    <row r="659" spans="1:125" s="42" customFormat="1" x14ac:dyDescent="0.25">
      <c r="A659" s="34"/>
      <c r="B659" s="1" t="s">
        <v>63</v>
      </c>
      <c r="C659" s="35"/>
      <c r="D659" s="3">
        <v>19.3</v>
      </c>
      <c r="E659" s="38">
        <v>19.3</v>
      </c>
      <c r="F659" s="36"/>
      <c r="G659" s="38"/>
      <c r="H659" s="3"/>
      <c r="I659" s="36"/>
      <c r="J659" s="41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49"/>
      <c r="AC659" s="49"/>
      <c r="AD659" s="49"/>
      <c r="AE659" s="49"/>
      <c r="AF659" s="49"/>
      <c r="AG659" s="49"/>
      <c r="AH659" s="49"/>
      <c r="AI659" s="49"/>
      <c r="AJ659" s="49"/>
      <c r="AK659" s="49"/>
      <c r="AL659" s="49"/>
      <c r="AM659" s="49"/>
      <c r="AN659" s="49"/>
      <c r="AO659" s="49"/>
      <c r="AP659" s="49"/>
      <c r="AQ659" s="49"/>
      <c r="AR659" s="49"/>
      <c r="AS659" s="49"/>
      <c r="AT659" s="49"/>
      <c r="AU659" s="49"/>
      <c r="AV659" s="49"/>
      <c r="AW659" s="49"/>
      <c r="AX659" s="49"/>
      <c r="AY659" s="49"/>
      <c r="AZ659" s="49"/>
      <c r="BA659" s="49"/>
      <c r="BB659" s="49"/>
      <c r="BC659" s="49"/>
      <c r="BD659" s="49"/>
      <c r="BE659" s="49"/>
      <c r="BF659" s="49"/>
      <c r="BG659" s="49"/>
      <c r="BH659" s="49"/>
      <c r="BI659" s="49"/>
      <c r="BJ659" s="49"/>
      <c r="BK659" s="49"/>
      <c r="BL659" s="49"/>
      <c r="BM659" s="49"/>
      <c r="BN659" s="49"/>
      <c r="BO659" s="49"/>
      <c r="BP659" s="49"/>
      <c r="BQ659" s="49"/>
      <c r="BR659" s="49"/>
      <c r="BS659" s="49"/>
      <c r="BT659" s="49"/>
      <c r="BU659" s="49"/>
      <c r="BV659" s="49"/>
      <c r="BW659" s="49"/>
      <c r="BX659" s="49"/>
      <c r="BY659" s="49"/>
      <c r="BZ659" s="49"/>
      <c r="CA659" s="49"/>
      <c r="CB659" s="49"/>
      <c r="CC659" s="49"/>
      <c r="CD659" s="49"/>
      <c r="CE659" s="49"/>
      <c r="CF659" s="49"/>
      <c r="CG659" s="49"/>
      <c r="CH659" s="49"/>
      <c r="CI659" s="49"/>
      <c r="CJ659" s="49"/>
      <c r="CK659" s="49"/>
      <c r="CL659" s="49"/>
      <c r="CM659" s="49"/>
      <c r="CN659" s="49"/>
      <c r="CO659" s="49"/>
      <c r="CP659" s="49"/>
      <c r="CQ659" s="49"/>
      <c r="CR659" s="49"/>
      <c r="CS659" s="49"/>
      <c r="CT659" s="49"/>
      <c r="CU659" s="49"/>
      <c r="CV659" s="49"/>
      <c r="CW659" s="49"/>
      <c r="CX659" s="49"/>
      <c r="CY659" s="49"/>
      <c r="CZ659" s="49"/>
      <c r="DA659" s="49"/>
      <c r="DB659" s="49"/>
      <c r="DC659" s="49"/>
      <c r="DD659" s="49"/>
      <c r="DE659" s="49"/>
      <c r="DF659" s="49"/>
      <c r="DG659" s="49"/>
      <c r="DH659" s="49"/>
      <c r="DI659" s="49"/>
      <c r="DJ659" s="49"/>
      <c r="DK659" s="49"/>
      <c r="DL659" s="49"/>
      <c r="DM659" s="49"/>
      <c r="DN659" s="49"/>
      <c r="DO659" s="49"/>
      <c r="DP659" s="49"/>
      <c r="DQ659" s="49"/>
      <c r="DR659" s="49"/>
      <c r="DS659" s="49"/>
      <c r="DT659" s="49"/>
      <c r="DU659" s="49"/>
    </row>
    <row r="660" spans="1:125" s="42" customFormat="1" x14ac:dyDescent="0.25">
      <c r="A660" s="34"/>
      <c r="B660" s="1" t="s">
        <v>28</v>
      </c>
      <c r="C660" s="35"/>
      <c r="D660" s="3">
        <v>2</v>
      </c>
      <c r="E660" s="38">
        <v>2</v>
      </c>
      <c r="F660" s="36"/>
      <c r="G660" s="38"/>
      <c r="H660" s="3"/>
      <c r="I660" s="36"/>
      <c r="J660" s="41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49"/>
      <c r="AC660" s="49"/>
      <c r="AD660" s="49"/>
      <c r="AE660" s="49"/>
      <c r="AF660" s="49"/>
      <c r="AG660" s="49"/>
      <c r="AH660" s="49"/>
      <c r="AI660" s="49"/>
      <c r="AJ660" s="49"/>
      <c r="AK660" s="49"/>
      <c r="AL660" s="49"/>
      <c r="AM660" s="49"/>
      <c r="AN660" s="49"/>
      <c r="AO660" s="49"/>
      <c r="AP660" s="49"/>
      <c r="AQ660" s="49"/>
      <c r="AR660" s="49"/>
      <c r="AS660" s="49"/>
      <c r="AT660" s="49"/>
      <c r="AU660" s="49"/>
      <c r="AV660" s="49"/>
      <c r="AW660" s="49"/>
      <c r="AX660" s="49"/>
      <c r="AY660" s="49"/>
      <c r="AZ660" s="49"/>
      <c r="BA660" s="49"/>
      <c r="BB660" s="49"/>
      <c r="BC660" s="49"/>
      <c r="BD660" s="49"/>
      <c r="BE660" s="49"/>
      <c r="BF660" s="49"/>
      <c r="BG660" s="49"/>
      <c r="BH660" s="49"/>
      <c r="BI660" s="49"/>
      <c r="BJ660" s="49"/>
      <c r="BK660" s="49"/>
      <c r="BL660" s="49"/>
      <c r="BM660" s="49"/>
      <c r="BN660" s="49"/>
      <c r="BO660" s="49"/>
      <c r="BP660" s="49"/>
      <c r="BQ660" s="49"/>
      <c r="BR660" s="49"/>
      <c r="BS660" s="49"/>
      <c r="BT660" s="49"/>
      <c r="BU660" s="49"/>
      <c r="BV660" s="49"/>
      <c r="BW660" s="49"/>
      <c r="BX660" s="49"/>
      <c r="BY660" s="49"/>
      <c r="BZ660" s="49"/>
      <c r="CA660" s="49"/>
      <c r="CB660" s="49"/>
      <c r="CC660" s="49"/>
      <c r="CD660" s="49"/>
      <c r="CE660" s="49"/>
      <c r="CF660" s="49"/>
      <c r="CG660" s="49"/>
      <c r="CH660" s="49"/>
      <c r="CI660" s="49"/>
      <c r="CJ660" s="49"/>
      <c r="CK660" s="49"/>
      <c r="CL660" s="49"/>
      <c r="CM660" s="49"/>
      <c r="CN660" s="49"/>
      <c r="CO660" s="49"/>
      <c r="CP660" s="49"/>
      <c r="CQ660" s="49"/>
      <c r="CR660" s="49"/>
      <c r="CS660" s="49"/>
      <c r="CT660" s="49"/>
      <c r="CU660" s="49"/>
      <c r="CV660" s="49"/>
      <c r="CW660" s="49"/>
      <c r="CX660" s="49"/>
      <c r="CY660" s="49"/>
      <c r="CZ660" s="49"/>
      <c r="DA660" s="49"/>
      <c r="DB660" s="49"/>
      <c r="DC660" s="49"/>
      <c r="DD660" s="49"/>
      <c r="DE660" s="49"/>
      <c r="DF660" s="49"/>
      <c r="DG660" s="49"/>
      <c r="DH660" s="49"/>
      <c r="DI660" s="49"/>
      <c r="DJ660" s="49"/>
      <c r="DK660" s="49"/>
      <c r="DL660" s="49"/>
      <c r="DM660" s="49"/>
      <c r="DN660" s="49"/>
      <c r="DO660" s="49"/>
      <c r="DP660" s="49"/>
      <c r="DQ660" s="49"/>
      <c r="DR660" s="49"/>
      <c r="DS660" s="49"/>
      <c r="DT660" s="49"/>
      <c r="DU660" s="49"/>
    </row>
    <row r="661" spans="1:125" s="42" customFormat="1" x14ac:dyDescent="0.25">
      <c r="A661" s="34"/>
      <c r="B661" s="1" t="s">
        <v>26</v>
      </c>
      <c r="C661" s="35"/>
      <c r="D661" s="3">
        <v>1.3</v>
      </c>
      <c r="E661" s="38">
        <v>1.3</v>
      </c>
      <c r="F661" s="36"/>
      <c r="G661" s="38"/>
      <c r="H661" s="3"/>
      <c r="I661" s="36"/>
      <c r="J661" s="41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49"/>
      <c r="AC661" s="49"/>
      <c r="AD661" s="49"/>
      <c r="AE661" s="49"/>
      <c r="AF661" s="49"/>
      <c r="AG661" s="49"/>
      <c r="AH661" s="49"/>
      <c r="AI661" s="49"/>
      <c r="AJ661" s="49"/>
      <c r="AK661" s="49"/>
      <c r="AL661" s="49"/>
      <c r="AM661" s="49"/>
      <c r="AN661" s="49"/>
      <c r="AO661" s="49"/>
      <c r="AP661" s="49"/>
      <c r="AQ661" s="49"/>
      <c r="AR661" s="49"/>
      <c r="AS661" s="49"/>
      <c r="AT661" s="49"/>
      <c r="AU661" s="49"/>
      <c r="AV661" s="49"/>
      <c r="AW661" s="49"/>
      <c r="AX661" s="49"/>
      <c r="AY661" s="49"/>
      <c r="AZ661" s="49"/>
      <c r="BA661" s="49"/>
      <c r="BB661" s="49"/>
      <c r="BC661" s="49"/>
      <c r="BD661" s="49"/>
      <c r="BE661" s="49"/>
      <c r="BF661" s="49"/>
      <c r="BG661" s="49"/>
      <c r="BH661" s="49"/>
      <c r="BI661" s="49"/>
      <c r="BJ661" s="49"/>
      <c r="BK661" s="49"/>
      <c r="BL661" s="49"/>
      <c r="BM661" s="49"/>
      <c r="BN661" s="49"/>
      <c r="BO661" s="49"/>
      <c r="BP661" s="49"/>
      <c r="BQ661" s="49"/>
      <c r="BR661" s="49"/>
      <c r="BS661" s="49"/>
      <c r="BT661" s="49"/>
      <c r="BU661" s="49"/>
      <c r="BV661" s="49"/>
      <c r="BW661" s="49"/>
      <c r="BX661" s="49"/>
      <c r="BY661" s="49"/>
      <c r="BZ661" s="49"/>
      <c r="CA661" s="49"/>
      <c r="CB661" s="49"/>
      <c r="CC661" s="49"/>
      <c r="CD661" s="49"/>
      <c r="CE661" s="49"/>
      <c r="CF661" s="49"/>
      <c r="CG661" s="49"/>
      <c r="CH661" s="49"/>
      <c r="CI661" s="49"/>
      <c r="CJ661" s="49"/>
      <c r="CK661" s="49"/>
      <c r="CL661" s="49"/>
      <c r="CM661" s="49"/>
      <c r="CN661" s="49"/>
      <c r="CO661" s="49"/>
      <c r="CP661" s="49"/>
      <c r="CQ661" s="49"/>
      <c r="CR661" s="49"/>
      <c r="CS661" s="49"/>
      <c r="CT661" s="49"/>
      <c r="CU661" s="49"/>
      <c r="CV661" s="49"/>
      <c r="CW661" s="49"/>
      <c r="CX661" s="49"/>
      <c r="CY661" s="49"/>
      <c r="CZ661" s="49"/>
      <c r="DA661" s="49"/>
      <c r="DB661" s="49"/>
      <c r="DC661" s="49"/>
      <c r="DD661" s="49"/>
      <c r="DE661" s="49"/>
      <c r="DF661" s="49"/>
      <c r="DG661" s="49"/>
      <c r="DH661" s="49"/>
      <c r="DI661" s="49"/>
      <c r="DJ661" s="49"/>
      <c r="DK661" s="49"/>
      <c r="DL661" s="49"/>
      <c r="DM661" s="49"/>
      <c r="DN661" s="49"/>
      <c r="DO661" s="49"/>
      <c r="DP661" s="49"/>
      <c r="DQ661" s="49"/>
      <c r="DR661" s="49"/>
      <c r="DS661" s="49"/>
      <c r="DT661" s="49"/>
      <c r="DU661" s="49"/>
    </row>
    <row r="662" spans="1:125" s="42" customFormat="1" x14ac:dyDescent="0.25">
      <c r="A662" s="34"/>
      <c r="B662" s="1" t="s">
        <v>80</v>
      </c>
      <c r="C662" s="35"/>
      <c r="D662" s="3">
        <v>2</v>
      </c>
      <c r="E662" s="38">
        <v>2</v>
      </c>
      <c r="F662" s="36"/>
      <c r="G662" s="38"/>
      <c r="H662" s="3"/>
      <c r="I662" s="36"/>
      <c r="J662" s="41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49"/>
      <c r="AC662" s="49"/>
      <c r="AD662" s="49"/>
      <c r="AE662" s="49"/>
      <c r="AF662" s="49"/>
      <c r="AG662" s="49"/>
      <c r="AH662" s="49"/>
      <c r="AI662" s="49"/>
      <c r="AJ662" s="49"/>
      <c r="AK662" s="49"/>
      <c r="AL662" s="49"/>
      <c r="AM662" s="49"/>
      <c r="AN662" s="49"/>
      <c r="AO662" s="49"/>
      <c r="AP662" s="49"/>
      <c r="AQ662" s="49"/>
      <c r="AR662" s="49"/>
      <c r="AS662" s="49"/>
      <c r="AT662" s="49"/>
      <c r="AU662" s="49"/>
      <c r="AV662" s="49"/>
      <c r="AW662" s="49"/>
      <c r="AX662" s="49"/>
      <c r="AY662" s="49"/>
      <c r="AZ662" s="49"/>
      <c r="BA662" s="49"/>
      <c r="BB662" s="49"/>
      <c r="BC662" s="49"/>
      <c r="BD662" s="49"/>
      <c r="BE662" s="49"/>
      <c r="BF662" s="49"/>
      <c r="BG662" s="49"/>
      <c r="BH662" s="49"/>
      <c r="BI662" s="49"/>
      <c r="BJ662" s="49"/>
      <c r="BK662" s="49"/>
      <c r="BL662" s="49"/>
      <c r="BM662" s="49"/>
      <c r="BN662" s="49"/>
      <c r="BO662" s="49"/>
      <c r="BP662" s="49"/>
      <c r="BQ662" s="49"/>
      <c r="BR662" s="49"/>
      <c r="BS662" s="49"/>
      <c r="BT662" s="49"/>
      <c r="BU662" s="49"/>
      <c r="BV662" s="49"/>
      <c r="BW662" s="49"/>
      <c r="BX662" s="49"/>
      <c r="BY662" s="49"/>
      <c r="BZ662" s="49"/>
      <c r="CA662" s="49"/>
      <c r="CB662" s="49"/>
      <c r="CC662" s="49"/>
      <c r="CD662" s="49"/>
      <c r="CE662" s="49"/>
      <c r="CF662" s="49"/>
      <c r="CG662" s="49"/>
      <c r="CH662" s="49"/>
      <c r="CI662" s="49"/>
      <c r="CJ662" s="49"/>
      <c r="CK662" s="49"/>
      <c r="CL662" s="49"/>
      <c r="CM662" s="49"/>
      <c r="CN662" s="49"/>
      <c r="CO662" s="49"/>
      <c r="CP662" s="49"/>
      <c r="CQ662" s="49"/>
      <c r="CR662" s="49"/>
      <c r="CS662" s="49"/>
      <c r="CT662" s="49"/>
      <c r="CU662" s="49"/>
      <c r="CV662" s="49"/>
      <c r="CW662" s="49"/>
      <c r="CX662" s="49"/>
      <c r="CY662" s="49"/>
      <c r="CZ662" s="49"/>
      <c r="DA662" s="49"/>
      <c r="DB662" s="49"/>
      <c r="DC662" s="49"/>
      <c r="DD662" s="49"/>
      <c r="DE662" s="49"/>
      <c r="DF662" s="49"/>
      <c r="DG662" s="49"/>
      <c r="DH662" s="49"/>
      <c r="DI662" s="49"/>
      <c r="DJ662" s="49"/>
      <c r="DK662" s="49"/>
      <c r="DL662" s="49"/>
      <c r="DM662" s="49"/>
      <c r="DN662" s="49"/>
      <c r="DO662" s="49"/>
      <c r="DP662" s="49"/>
      <c r="DQ662" s="49"/>
      <c r="DR662" s="49"/>
      <c r="DS662" s="49"/>
      <c r="DT662" s="49"/>
      <c r="DU662" s="49"/>
    </row>
    <row r="663" spans="1:125" s="42" customFormat="1" x14ac:dyDescent="0.25">
      <c r="A663" s="34"/>
      <c r="B663" s="1" t="s">
        <v>66</v>
      </c>
      <c r="C663" s="35"/>
      <c r="D663" s="3">
        <v>0.2</v>
      </c>
      <c r="E663" s="38">
        <v>0.2</v>
      </c>
      <c r="F663" s="36"/>
      <c r="G663" s="38"/>
      <c r="H663" s="3"/>
      <c r="I663" s="36"/>
      <c r="J663" s="41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49"/>
      <c r="AC663" s="49"/>
      <c r="AD663" s="49"/>
      <c r="AE663" s="49"/>
      <c r="AF663" s="49"/>
      <c r="AG663" s="49"/>
      <c r="AH663" s="49"/>
      <c r="AI663" s="49"/>
      <c r="AJ663" s="49"/>
      <c r="AK663" s="49"/>
      <c r="AL663" s="49"/>
      <c r="AM663" s="49"/>
      <c r="AN663" s="49"/>
      <c r="AO663" s="49"/>
      <c r="AP663" s="49"/>
      <c r="AQ663" s="49"/>
      <c r="AR663" s="49"/>
      <c r="AS663" s="49"/>
      <c r="AT663" s="49"/>
      <c r="AU663" s="49"/>
      <c r="AV663" s="49"/>
      <c r="AW663" s="49"/>
      <c r="AX663" s="49"/>
      <c r="AY663" s="49"/>
      <c r="AZ663" s="49"/>
      <c r="BA663" s="49"/>
      <c r="BB663" s="49"/>
      <c r="BC663" s="49"/>
      <c r="BD663" s="49"/>
      <c r="BE663" s="49"/>
      <c r="BF663" s="49"/>
      <c r="BG663" s="49"/>
      <c r="BH663" s="49"/>
      <c r="BI663" s="49"/>
      <c r="BJ663" s="49"/>
      <c r="BK663" s="49"/>
      <c r="BL663" s="49"/>
      <c r="BM663" s="49"/>
      <c r="BN663" s="49"/>
      <c r="BO663" s="49"/>
      <c r="BP663" s="49"/>
      <c r="BQ663" s="49"/>
      <c r="BR663" s="49"/>
      <c r="BS663" s="49"/>
      <c r="BT663" s="49"/>
      <c r="BU663" s="49"/>
      <c r="BV663" s="49"/>
      <c r="BW663" s="49"/>
      <c r="BX663" s="49"/>
      <c r="BY663" s="49"/>
      <c r="BZ663" s="49"/>
      <c r="CA663" s="49"/>
      <c r="CB663" s="49"/>
      <c r="CC663" s="49"/>
      <c r="CD663" s="49"/>
      <c r="CE663" s="49"/>
      <c r="CF663" s="49"/>
      <c r="CG663" s="49"/>
      <c r="CH663" s="49"/>
      <c r="CI663" s="49"/>
      <c r="CJ663" s="49"/>
      <c r="CK663" s="49"/>
      <c r="CL663" s="49"/>
      <c r="CM663" s="49"/>
      <c r="CN663" s="49"/>
      <c r="CO663" s="49"/>
      <c r="CP663" s="49"/>
      <c r="CQ663" s="49"/>
      <c r="CR663" s="49"/>
      <c r="CS663" s="49"/>
      <c r="CT663" s="49"/>
      <c r="CU663" s="49"/>
      <c r="CV663" s="49"/>
      <c r="CW663" s="49"/>
      <c r="CX663" s="49"/>
      <c r="CY663" s="49"/>
      <c r="CZ663" s="49"/>
      <c r="DA663" s="49"/>
      <c r="DB663" s="49"/>
      <c r="DC663" s="49"/>
      <c r="DD663" s="49"/>
      <c r="DE663" s="49"/>
      <c r="DF663" s="49"/>
      <c r="DG663" s="49"/>
      <c r="DH663" s="49"/>
      <c r="DI663" s="49"/>
      <c r="DJ663" s="49"/>
      <c r="DK663" s="49"/>
      <c r="DL663" s="49"/>
      <c r="DM663" s="49"/>
      <c r="DN663" s="49"/>
      <c r="DO663" s="49"/>
      <c r="DP663" s="49"/>
      <c r="DQ663" s="49"/>
      <c r="DR663" s="49"/>
      <c r="DS663" s="49"/>
      <c r="DT663" s="49"/>
      <c r="DU663" s="49"/>
    </row>
    <row r="664" spans="1:125" s="42" customFormat="1" x14ac:dyDescent="0.25">
      <c r="A664" s="34"/>
      <c r="B664" s="1" t="s">
        <v>25</v>
      </c>
      <c r="C664" s="35"/>
      <c r="D664" s="3">
        <v>4</v>
      </c>
      <c r="E664" s="38">
        <v>4</v>
      </c>
      <c r="F664" s="36"/>
      <c r="G664" s="38"/>
      <c r="H664" s="3"/>
      <c r="I664" s="36"/>
      <c r="J664" s="41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49"/>
      <c r="AC664" s="49"/>
      <c r="AD664" s="49"/>
      <c r="AE664" s="49"/>
      <c r="AF664" s="49"/>
      <c r="AG664" s="49"/>
      <c r="AH664" s="49"/>
      <c r="AI664" s="49"/>
      <c r="AJ664" s="49"/>
      <c r="AK664" s="49"/>
      <c r="AL664" s="49"/>
      <c r="AM664" s="49"/>
      <c r="AN664" s="49"/>
      <c r="AO664" s="49"/>
      <c r="AP664" s="49"/>
      <c r="AQ664" s="49"/>
      <c r="AR664" s="49"/>
      <c r="AS664" s="49"/>
      <c r="AT664" s="49"/>
      <c r="AU664" s="49"/>
      <c r="AV664" s="49"/>
      <c r="AW664" s="49"/>
      <c r="AX664" s="49"/>
      <c r="AY664" s="49"/>
      <c r="AZ664" s="49"/>
      <c r="BA664" s="49"/>
      <c r="BB664" s="49"/>
      <c r="BC664" s="49"/>
      <c r="BD664" s="49"/>
      <c r="BE664" s="49"/>
      <c r="BF664" s="49"/>
      <c r="BG664" s="49"/>
      <c r="BH664" s="49"/>
      <c r="BI664" s="49"/>
      <c r="BJ664" s="49"/>
      <c r="BK664" s="49"/>
      <c r="BL664" s="49"/>
      <c r="BM664" s="49"/>
      <c r="BN664" s="49"/>
      <c r="BO664" s="49"/>
      <c r="BP664" s="49"/>
      <c r="BQ664" s="49"/>
      <c r="BR664" s="49"/>
      <c r="BS664" s="49"/>
      <c r="BT664" s="49"/>
      <c r="BU664" s="49"/>
      <c r="BV664" s="49"/>
      <c r="BW664" s="49"/>
      <c r="BX664" s="49"/>
      <c r="BY664" s="49"/>
      <c r="BZ664" s="49"/>
      <c r="CA664" s="49"/>
      <c r="CB664" s="49"/>
      <c r="CC664" s="49"/>
      <c r="CD664" s="49"/>
      <c r="CE664" s="49"/>
      <c r="CF664" s="49"/>
      <c r="CG664" s="49"/>
      <c r="CH664" s="49"/>
      <c r="CI664" s="49"/>
      <c r="CJ664" s="49"/>
      <c r="CK664" s="49"/>
      <c r="CL664" s="49"/>
      <c r="CM664" s="49"/>
      <c r="CN664" s="49"/>
      <c r="CO664" s="49"/>
      <c r="CP664" s="49"/>
      <c r="CQ664" s="49"/>
      <c r="CR664" s="49"/>
      <c r="CS664" s="49"/>
      <c r="CT664" s="49"/>
      <c r="CU664" s="49"/>
      <c r="CV664" s="49"/>
      <c r="CW664" s="49"/>
      <c r="CX664" s="49"/>
      <c r="CY664" s="49"/>
      <c r="CZ664" s="49"/>
      <c r="DA664" s="49"/>
      <c r="DB664" s="49"/>
      <c r="DC664" s="49"/>
      <c r="DD664" s="49"/>
      <c r="DE664" s="49"/>
      <c r="DF664" s="49"/>
      <c r="DG664" s="49"/>
      <c r="DH664" s="49"/>
      <c r="DI664" s="49"/>
      <c r="DJ664" s="49"/>
      <c r="DK664" s="49"/>
      <c r="DL664" s="49"/>
      <c r="DM664" s="49"/>
      <c r="DN664" s="49"/>
      <c r="DO664" s="49"/>
      <c r="DP664" s="49"/>
      <c r="DQ664" s="49"/>
      <c r="DR664" s="49"/>
      <c r="DS664" s="49"/>
      <c r="DT664" s="49"/>
      <c r="DU664" s="49"/>
    </row>
    <row r="665" spans="1:125" s="42" customFormat="1" x14ac:dyDescent="0.25">
      <c r="A665" s="34"/>
      <c r="B665" s="1" t="s">
        <v>231</v>
      </c>
      <c r="C665" s="35"/>
      <c r="D665" s="3">
        <v>0.16</v>
      </c>
      <c r="E665" s="38">
        <v>0.16</v>
      </c>
      <c r="F665" s="36"/>
      <c r="G665" s="38"/>
      <c r="H665" s="3"/>
      <c r="I665" s="36"/>
      <c r="J665" s="41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49"/>
      <c r="AC665" s="49"/>
      <c r="AD665" s="49"/>
      <c r="AE665" s="49"/>
      <c r="AF665" s="49"/>
      <c r="AG665" s="49"/>
      <c r="AH665" s="49"/>
      <c r="AI665" s="49"/>
      <c r="AJ665" s="49"/>
      <c r="AK665" s="49"/>
      <c r="AL665" s="49"/>
      <c r="AM665" s="49"/>
      <c r="AN665" s="49"/>
      <c r="AO665" s="49"/>
      <c r="AP665" s="49"/>
      <c r="AQ665" s="49"/>
      <c r="AR665" s="49"/>
      <c r="AS665" s="49"/>
      <c r="AT665" s="49"/>
      <c r="AU665" s="49"/>
      <c r="AV665" s="49"/>
      <c r="AW665" s="49"/>
      <c r="AX665" s="49"/>
      <c r="AY665" s="49"/>
      <c r="AZ665" s="49"/>
      <c r="BA665" s="49"/>
      <c r="BB665" s="49"/>
      <c r="BC665" s="49"/>
      <c r="BD665" s="49"/>
      <c r="BE665" s="49"/>
      <c r="BF665" s="49"/>
      <c r="BG665" s="49"/>
      <c r="BH665" s="49"/>
      <c r="BI665" s="49"/>
      <c r="BJ665" s="49"/>
      <c r="BK665" s="49"/>
      <c r="BL665" s="49"/>
      <c r="BM665" s="49"/>
      <c r="BN665" s="49"/>
      <c r="BO665" s="49"/>
      <c r="BP665" s="49"/>
      <c r="BQ665" s="49"/>
      <c r="BR665" s="49"/>
      <c r="BS665" s="49"/>
      <c r="BT665" s="49"/>
      <c r="BU665" s="49"/>
      <c r="BV665" s="49"/>
      <c r="BW665" s="49"/>
      <c r="BX665" s="49"/>
      <c r="BY665" s="49"/>
      <c r="BZ665" s="49"/>
      <c r="CA665" s="49"/>
      <c r="CB665" s="49"/>
      <c r="CC665" s="49"/>
      <c r="CD665" s="49"/>
      <c r="CE665" s="49"/>
      <c r="CF665" s="49"/>
      <c r="CG665" s="49"/>
      <c r="CH665" s="49"/>
      <c r="CI665" s="49"/>
      <c r="CJ665" s="49"/>
      <c r="CK665" s="49"/>
      <c r="CL665" s="49"/>
      <c r="CM665" s="49"/>
      <c r="CN665" s="49"/>
      <c r="CO665" s="49"/>
      <c r="CP665" s="49"/>
      <c r="CQ665" s="49"/>
      <c r="CR665" s="49"/>
      <c r="CS665" s="49"/>
      <c r="CT665" s="49"/>
      <c r="CU665" s="49"/>
      <c r="CV665" s="49"/>
      <c r="CW665" s="49"/>
      <c r="CX665" s="49"/>
      <c r="CY665" s="49"/>
      <c r="CZ665" s="49"/>
      <c r="DA665" s="49"/>
      <c r="DB665" s="49"/>
      <c r="DC665" s="49"/>
      <c r="DD665" s="49"/>
      <c r="DE665" s="49"/>
      <c r="DF665" s="49"/>
      <c r="DG665" s="49"/>
      <c r="DH665" s="49"/>
      <c r="DI665" s="49"/>
      <c r="DJ665" s="49"/>
      <c r="DK665" s="49"/>
      <c r="DL665" s="49"/>
      <c r="DM665" s="49"/>
      <c r="DN665" s="49"/>
      <c r="DO665" s="49"/>
      <c r="DP665" s="49"/>
      <c r="DQ665" s="49"/>
      <c r="DR665" s="49"/>
      <c r="DS665" s="49"/>
      <c r="DT665" s="49"/>
      <c r="DU665" s="49"/>
    </row>
    <row r="666" spans="1:125" s="42" customFormat="1" x14ac:dyDescent="0.25">
      <c r="A666" s="34"/>
      <c r="B666" s="1" t="s">
        <v>262</v>
      </c>
      <c r="C666" s="35"/>
      <c r="D666" s="3"/>
      <c r="E666" s="38">
        <v>29</v>
      </c>
      <c r="F666" s="36"/>
      <c r="G666" s="38"/>
      <c r="H666" s="3"/>
      <c r="I666" s="36"/>
      <c r="J666" s="41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49"/>
      <c r="AC666" s="49"/>
      <c r="AD666" s="49"/>
      <c r="AE666" s="49"/>
      <c r="AF666" s="49"/>
      <c r="AG666" s="49"/>
      <c r="AH666" s="49"/>
      <c r="AI666" s="49"/>
      <c r="AJ666" s="49"/>
      <c r="AK666" s="49"/>
      <c r="AL666" s="49"/>
      <c r="AM666" s="49"/>
      <c r="AN666" s="49"/>
      <c r="AO666" s="49"/>
      <c r="AP666" s="49"/>
      <c r="AQ666" s="49"/>
      <c r="AR666" s="49"/>
      <c r="AS666" s="49"/>
      <c r="AT666" s="49"/>
      <c r="AU666" s="49"/>
      <c r="AV666" s="49"/>
      <c r="AW666" s="49"/>
      <c r="AX666" s="49"/>
      <c r="AY666" s="49"/>
      <c r="AZ666" s="49"/>
      <c r="BA666" s="49"/>
      <c r="BB666" s="49"/>
      <c r="BC666" s="49"/>
      <c r="BD666" s="49"/>
      <c r="BE666" s="49"/>
      <c r="BF666" s="49"/>
      <c r="BG666" s="49"/>
      <c r="BH666" s="49"/>
      <c r="BI666" s="49"/>
      <c r="BJ666" s="49"/>
      <c r="BK666" s="49"/>
      <c r="BL666" s="49"/>
      <c r="BM666" s="49"/>
      <c r="BN666" s="49"/>
      <c r="BO666" s="49"/>
      <c r="BP666" s="49"/>
      <c r="BQ666" s="49"/>
      <c r="BR666" s="49"/>
      <c r="BS666" s="49"/>
      <c r="BT666" s="49"/>
      <c r="BU666" s="49"/>
      <c r="BV666" s="49"/>
      <c r="BW666" s="49"/>
      <c r="BX666" s="49"/>
      <c r="BY666" s="49"/>
      <c r="BZ666" s="49"/>
      <c r="CA666" s="49"/>
      <c r="CB666" s="49"/>
      <c r="CC666" s="49"/>
      <c r="CD666" s="49"/>
      <c r="CE666" s="49"/>
      <c r="CF666" s="49"/>
      <c r="CG666" s="49"/>
      <c r="CH666" s="49"/>
      <c r="CI666" s="49"/>
      <c r="CJ666" s="49"/>
      <c r="CK666" s="49"/>
      <c r="CL666" s="49"/>
      <c r="CM666" s="49"/>
      <c r="CN666" s="49"/>
      <c r="CO666" s="49"/>
      <c r="CP666" s="49"/>
      <c r="CQ666" s="49"/>
      <c r="CR666" s="49"/>
      <c r="CS666" s="49"/>
      <c r="CT666" s="49"/>
      <c r="CU666" s="49"/>
      <c r="CV666" s="49"/>
      <c r="CW666" s="49"/>
      <c r="CX666" s="49"/>
      <c r="CY666" s="49"/>
      <c r="CZ666" s="49"/>
      <c r="DA666" s="49"/>
      <c r="DB666" s="49"/>
      <c r="DC666" s="49"/>
      <c r="DD666" s="49"/>
      <c r="DE666" s="49"/>
      <c r="DF666" s="49"/>
      <c r="DG666" s="49"/>
      <c r="DH666" s="49"/>
      <c r="DI666" s="49"/>
      <c r="DJ666" s="49"/>
      <c r="DK666" s="49"/>
      <c r="DL666" s="49"/>
      <c r="DM666" s="49"/>
      <c r="DN666" s="49"/>
      <c r="DO666" s="49"/>
      <c r="DP666" s="49"/>
      <c r="DQ666" s="49"/>
      <c r="DR666" s="49"/>
      <c r="DS666" s="49"/>
      <c r="DT666" s="49"/>
      <c r="DU666" s="49"/>
    </row>
    <row r="667" spans="1:125" s="42" customFormat="1" x14ac:dyDescent="0.25">
      <c r="A667" s="1"/>
      <c r="B667" s="1" t="s">
        <v>55</v>
      </c>
      <c r="C667" s="35"/>
      <c r="D667" s="3">
        <v>0.1</v>
      </c>
      <c r="E667" s="39">
        <v>0.1</v>
      </c>
      <c r="F667" s="36"/>
      <c r="G667" s="38"/>
      <c r="H667" s="3"/>
      <c r="I667" s="3"/>
      <c r="J667" s="41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49"/>
      <c r="AC667" s="49"/>
      <c r="AD667" s="49"/>
      <c r="AE667" s="49"/>
      <c r="AF667" s="49"/>
      <c r="AG667" s="49"/>
      <c r="AH667" s="49"/>
      <c r="AI667" s="49"/>
      <c r="AJ667" s="49"/>
      <c r="AK667" s="49"/>
      <c r="AL667" s="49"/>
      <c r="AM667" s="49"/>
      <c r="AN667" s="49"/>
      <c r="AO667" s="49"/>
      <c r="AP667" s="49"/>
      <c r="AQ667" s="49"/>
      <c r="AR667" s="49"/>
      <c r="AS667" s="49"/>
      <c r="AT667" s="49"/>
      <c r="AU667" s="49"/>
      <c r="AV667" s="49"/>
      <c r="AW667" s="49"/>
      <c r="AX667" s="49"/>
      <c r="AY667" s="49"/>
      <c r="AZ667" s="49"/>
      <c r="BA667" s="49"/>
      <c r="BB667" s="49"/>
      <c r="BC667" s="49"/>
      <c r="BD667" s="49"/>
      <c r="BE667" s="49"/>
      <c r="BF667" s="49"/>
      <c r="BG667" s="49"/>
      <c r="BH667" s="49"/>
      <c r="BI667" s="49"/>
      <c r="BJ667" s="49"/>
      <c r="BK667" s="49"/>
      <c r="BL667" s="49"/>
      <c r="BM667" s="49"/>
      <c r="BN667" s="49"/>
      <c r="BO667" s="49"/>
      <c r="BP667" s="49"/>
      <c r="BQ667" s="49"/>
      <c r="BR667" s="49"/>
      <c r="BS667" s="49"/>
      <c r="BT667" s="49"/>
      <c r="BU667" s="49"/>
      <c r="BV667" s="49"/>
      <c r="BW667" s="49"/>
      <c r="BX667" s="49"/>
      <c r="BY667" s="49"/>
      <c r="BZ667" s="49"/>
      <c r="CA667" s="49"/>
      <c r="CB667" s="49"/>
      <c r="CC667" s="49"/>
      <c r="CD667" s="49"/>
      <c r="CE667" s="49"/>
      <c r="CF667" s="49"/>
      <c r="CG667" s="49"/>
      <c r="CH667" s="49"/>
      <c r="CI667" s="49"/>
      <c r="CJ667" s="49"/>
      <c r="CK667" s="49"/>
      <c r="CL667" s="49"/>
      <c r="CM667" s="49"/>
      <c r="CN667" s="49"/>
      <c r="CO667" s="49"/>
      <c r="CP667" s="49"/>
      <c r="CQ667" s="49"/>
      <c r="CR667" s="49"/>
      <c r="CS667" s="49"/>
      <c r="CT667" s="49"/>
      <c r="CU667" s="49"/>
      <c r="CV667" s="49"/>
      <c r="CW667" s="49"/>
      <c r="CX667" s="49"/>
      <c r="CY667" s="49"/>
      <c r="CZ667" s="49"/>
      <c r="DA667" s="49"/>
      <c r="DB667" s="49"/>
      <c r="DC667" s="49"/>
      <c r="DD667" s="49"/>
      <c r="DE667" s="49"/>
      <c r="DF667" s="49"/>
      <c r="DG667" s="49"/>
      <c r="DH667" s="49"/>
      <c r="DI667" s="49"/>
      <c r="DJ667" s="49"/>
      <c r="DK667" s="49"/>
      <c r="DL667" s="49"/>
      <c r="DM667" s="49"/>
      <c r="DN667" s="49"/>
      <c r="DO667" s="49"/>
      <c r="DP667" s="49"/>
      <c r="DQ667" s="49"/>
      <c r="DR667" s="49"/>
      <c r="DS667" s="49"/>
      <c r="DT667" s="49"/>
      <c r="DU667" s="49"/>
    </row>
    <row r="668" spans="1:125" s="42" customFormat="1" x14ac:dyDescent="0.25">
      <c r="A668" s="1"/>
      <c r="B668" s="1" t="s">
        <v>204</v>
      </c>
      <c r="C668" s="35"/>
      <c r="D668" s="38">
        <v>16</v>
      </c>
      <c r="E668" s="39">
        <v>16</v>
      </c>
      <c r="F668" s="38"/>
      <c r="G668" s="38"/>
      <c r="H668" s="38"/>
      <c r="I668" s="3"/>
      <c r="J668" s="41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49"/>
      <c r="AC668" s="49"/>
      <c r="AD668" s="49"/>
      <c r="AE668" s="49"/>
      <c r="AF668" s="49"/>
      <c r="AG668" s="49"/>
      <c r="AH668" s="49"/>
      <c r="AI668" s="49"/>
      <c r="AJ668" s="49"/>
      <c r="AK668" s="49"/>
      <c r="AL668" s="49"/>
      <c r="AM668" s="49"/>
      <c r="AN668" s="49"/>
      <c r="AO668" s="49"/>
      <c r="AP668" s="49"/>
      <c r="AQ668" s="49"/>
      <c r="AR668" s="49"/>
      <c r="AS668" s="49"/>
      <c r="AT668" s="49"/>
      <c r="AU668" s="49"/>
      <c r="AV668" s="49"/>
      <c r="AW668" s="49"/>
      <c r="AX668" s="49"/>
      <c r="AY668" s="49"/>
      <c r="AZ668" s="49"/>
      <c r="BA668" s="49"/>
      <c r="BB668" s="49"/>
      <c r="BC668" s="49"/>
      <c r="BD668" s="49"/>
      <c r="BE668" s="49"/>
      <c r="BF668" s="49"/>
      <c r="BG668" s="49"/>
      <c r="BH668" s="49"/>
      <c r="BI668" s="49"/>
      <c r="BJ668" s="49"/>
      <c r="BK668" s="49"/>
      <c r="BL668" s="49"/>
      <c r="BM668" s="49"/>
      <c r="BN668" s="49"/>
      <c r="BO668" s="49"/>
      <c r="BP668" s="49"/>
      <c r="BQ668" s="49"/>
      <c r="BR668" s="49"/>
      <c r="BS668" s="49"/>
      <c r="BT668" s="49"/>
      <c r="BU668" s="49"/>
      <c r="BV668" s="49"/>
      <c r="BW668" s="49"/>
      <c r="BX668" s="49"/>
      <c r="BY668" s="49"/>
      <c r="BZ668" s="49"/>
      <c r="CA668" s="49"/>
      <c r="CB668" s="49"/>
      <c r="CC668" s="49"/>
      <c r="CD668" s="49"/>
      <c r="CE668" s="49"/>
      <c r="CF668" s="49"/>
      <c r="CG668" s="49"/>
      <c r="CH668" s="49"/>
      <c r="CI668" s="49"/>
      <c r="CJ668" s="49"/>
      <c r="CK668" s="49"/>
      <c r="CL668" s="49"/>
      <c r="CM668" s="49"/>
      <c r="CN668" s="49"/>
      <c r="CO668" s="49"/>
      <c r="CP668" s="49"/>
      <c r="CQ668" s="49"/>
      <c r="CR668" s="49"/>
      <c r="CS668" s="49"/>
      <c r="CT668" s="49"/>
      <c r="CU668" s="49"/>
      <c r="CV668" s="49"/>
      <c r="CW668" s="49"/>
      <c r="CX668" s="49"/>
      <c r="CY668" s="49"/>
      <c r="CZ668" s="49"/>
      <c r="DA668" s="49"/>
      <c r="DB668" s="49"/>
      <c r="DC668" s="49"/>
      <c r="DD668" s="49"/>
      <c r="DE668" s="49"/>
      <c r="DF668" s="49"/>
      <c r="DG668" s="49"/>
      <c r="DH668" s="49"/>
      <c r="DI668" s="49"/>
      <c r="DJ668" s="49"/>
      <c r="DK668" s="49"/>
      <c r="DL668" s="49"/>
      <c r="DM668" s="49"/>
      <c r="DN668" s="49"/>
      <c r="DO668" s="49"/>
      <c r="DP668" s="49"/>
      <c r="DQ668" s="49"/>
      <c r="DR668" s="49"/>
      <c r="DS668" s="49"/>
      <c r="DT668" s="49"/>
      <c r="DU668" s="49"/>
    </row>
    <row r="669" spans="1:125" x14ac:dyDescent="0.25">
      <c r="A669" s="34" t="s">
        <v>82</v>
      </c>
      <c r="C669" s="44">
        <v>100</v>
      </c>
      <c r="D669" s="118"/>
      <c r="E669" s="44"/>
      <c r="F669" s="48">
        <v>3</v>
      </c>
      <c r="G669" s="48">
        <v>2.5</v>
      </c>
      <c r="H669" s="48">
        <v>4.5</v>
      </c>
      <c r="I669" s="48">
        <v>54.3</v>
      </c>
      <c r="J669" s="27" t="s">
        <v>83</v>
      </c>
    </row>
    <row r="670" spans="1:125" x14ac:dyDescent="0.25">
      <c r="A670" s="34"/>
      <c r="B670" s="1" t="s">
        <v>84</v>
      </c>
      <c r="C670" s="44"/>
      <c r="D670" s="118">
        <v>103.5</v>
      </c>
      <c r="E670" s="44">
        <v>100</v>
      </c>
      <c r="F670" s="48"/>
      <c r="G670" s="9"/>
      <c r="H670" s="48"/>
      <c r="I670" s="9"/>
      <c r="J670" s="27"/>
    </row>
    <row r="671" spans="1:125" s="42" customFormat="1" x14ac:dyDescent="0.25">
      <c r="A671" s="5" t="s">
        <v>263</v>
      </c>
      <c r="B671" s="5"/>
      <c r="C671" s="10" t="s">
        <v>370</v>
      </c>
      <c r="D671" s="5"/>
      <c r="E671" s="5"/>
      <c r="F671" s="10">
        <v>8.8000000000000007</v>
      </c>
      <c r="G671" s="10">
        <v>11.33</v>
      </c>
      <c r="H671" s="10">
        <v>9.1</v>
      </c>
      <c r="I671" s="10">
        <v>173</v>
      </c>
      <c r="J671" s="94" t="s">
        <v>264</v>
      </c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49"/>
      <c r="AC671" s="49"/>
      <c r="AD671" s="49"/>
      <c r="AE671" s="49"/>
      <c r="AF671" s="49"/>
      <c r="AG671" s="49"/>
      <c r="AH671" s="49"/>
      <c r="AI671" s="49"/>
      <c r="AJ671" s="49"/>
      <c r="AK671" s="49"/>
      <c r="AL671" s="49"/>
      <c r="AM671" s="49"/>
      <c r="AN671" s="49"/>
      <c r="AO671" s="49"/>
      <c r="AP671" s="49"/>
      <c r="AQ671" s="49"/>
      <c r="AR671" s="49"/>
      <c r="AS671" s="49"/>
      <c r="AT671" s="49"/>
      <c r="AU671" s="49"/>
      <c r="AV671" s="49"/>
      <c r="AW671" s="49"/>
      <c r="AX671" s="49"/>
      <c r="AY671" s="49"/>
      <c r="AZ671" s="49"/>
      <c r="BA671" s="49"/>
      <c r="BB671" s="49"/>
      <c r="BC671" s="49"/>
      <c r="BD671" s="49"/>
      <c r="BE671" s="49"/>
      <c r="BF671" s="49"/>
      <c r="BG671" s="49"/>
      <c r="BH671" s="49"/>
      <c r="BI671" s="49"/>
      <c r="BJ671" s="49"/>
      <c r="BK671" s="49"/>
      <c r="BL671" s="49"/>
      <c r="BM671" s="49"/>
      <c r="BN671" s="49"/>
      <c r="BO671" s="49"/>
      <c r="BP671" s="49"/>
      <c r="BQ671" s="49"/>
      <c r="BR671" s="49"/>
      <c r="BS671" s="49"/>
      <c r="BT671" s="49"/>
      <c r="BU671" s="49"/>
      <c r="BV671" s="49"/>
      <c r="BW671" s="49"/>
      <c r="BX671" s="49"/>
      <c r="BY671" s="49"/>
      <c r="BZ671" s="49"/>
      <c r="CA671" s="49"/>
      <c r="CB671" s="49"/>
      <c r="CC671" s="49"/>
      <c r="CD671" s="49"/>
      <c r="CE671" s="49"/>
      <c r="CF671" s="49"/>
      <c r="CG671" s="49"/>
      <c r="CH671" s="49"/>
      <c r="CI671" s="49"/>
      <c r="CJ671" s="49"/>
      <c r="CK671" s="49"/>
      <c r="CL671" s="49"/>
      <c r="CM671" s="49"/>
      <c r="CN671" s="49"/>
      <c r="CO671" s="49"/>
      <c r="CP671" s="49"/>
      <c r="CQ671" s="49"/>
      <c r="CR671" s="49"/>
      <c r="CS671" s="49"/>
      <c r="CT671" s="49"/>
      <c r="CU671" s="49"/>
      <c r="CV671" s="49"/>
      <c r="CW671" s="49"/>
      <c r="CX671" s="49"/>
      <c r="CY671" s="49"/>
      <c r="CZ671" s="49"/>
      <c r="DA671" s="49"/>
      <c r="DB671" s="49"/>
      <c r="DC671" s="49"/>
      <c r="DD671" s="49"/>
      <c r="DE671" s="49"/>
      <c r="DF671" s="49"/>
      <c r="DG671" s="49"/>
      <c r="DH671" s="49"/>
      <c r="DI671" s="49"/>
      <c r="DJ671" s="49"/>
      <c r="DK671" s="49"/>
      <c r="DL671" s="49"/>
      <c r="DM671" s="49"/>
      <c r="DN671" s="49"/>
      <c r="DO671" s="49"/>
      <c r="DP671" s="49"/>
      <c r="DQ671" s="49"/>
      <c r="DR671" s="49"/>
      <c r="DS671" s="49"/>
      <c r="DT671" s="49"/>
      <c r="DU671" s="49"/>
    </row>
    <row r="672" spans="1:125" s="42" customFormat="1" x14ac:dyDescent="0.25">
      <c r="A672" s="5"/>
      <c r="B672" s="5" t="s">
        <v>50</v>
      </c>
      <c r="C672" s="5"/>
      <c r="D672" s="5">
        <v>48.46</v>
      </c>
      <c r="E672" s="5">
        <v>31.5</v>
      </c>
      <c r="F672" s="86"/>
      <c r="G672" s="87"/>
      <c r="H672" s="88"/>
      <c r="I672" s="89"/>
      <c r="J672" s="90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49"/>
      <c r="AC672" s="49"/>
      <c r="AD672" s="49"/>
      <c r="AE672" s="49"/>
      <c r="AF672" s="49"/>
      <c r="AG672" s="49"/>
      <c r="AH672" s="49"/>
      <c r="AI672" s="49"/>
      <c r="AJ672" s="49"/>
      <c r="AK672" s="49"/>
      <c r="AL672" s="49"/>
      <c r="AM672" s="49"/>
      <c r="AN672" s="49"/>
      <c r="AO672" s="49"/>
      <c r="AP672" s="49"/>
      <c r="AQ672" s="49"/>
      <c r="AR672" s="49"/>
      <c r="AS672" s="49"/>
      <c r="AT672" s="49"/>
      <c r="AU672" s="49"/>
      <c r="AV672" s="49"/>
      <c r="AW672" s="49"/>
      <c r="AX672" s="49"/>
      <c r="AY672" s="49"/>
      <c r="AZ672" s="49"/>
      <c r="BA672" s="49"/>
      <c r="BB672" s="49"/>
      <c r="BC672" s="49"/>
      <c r="BD672" s="49"/>
      <c r="BE672" s="49"/>
      <c r="BF672" s="49"/>
      <c r="BG672" s="49"/>
      <c r="BH672" s="49"/>
      <c r="BI672" s="49"/>
      <c r="BJ672" s="49"/>
      <c r="BK672" s="49"/>
      <c r="BL672" s="49"/>
      <c r="BM672" s="49"/>
      <c r="BN672" s="49"/>
      <c r="BO672" s="49"/>
      <c r="BP672" s="49"/>
      <c r="BQ672" s="49"/>
      <c r="BR672" s="49"/>
      <c r="BS672" s="49"/>
      <c r="BT672" s="49"/>
      <c r="BU672" s="49"/>
      <c r="BV672" s="49"/>
      <c r="BW672" s="49"/>
      <c r="BX672" s="49"/>
      <c r="BY672" s="49"/>
      <c r="BZ672" s="49"/>
      <c r="CA672" s="49"/>
      <c r="CB672" s="49"/>
      <c r="CC672" s="49"/>
      <c r="CD672" s="49"/>
      <c r="CE672" s="49"/>
      <c r="CF672" s="49"/>
      <c r="CG672" s="49"/>
      <c r="CH672" s="49"/>
      <c r="CI672" s="49"/>
      <c r="CJ672" s="49"/>
      <c r="CK672" s="49"/>
      <c r="CL672" s="49"/>
      <c r="CM672" s="49"/>
      <c r="CN672" s="49"/>
      <c r="CO672" s="49"/>
      <c r="CP672" s="49"/>
      <c r="CQ672" s="49"/>
      <c r="CR672" s="49"/>
      <c r="CS672" s="49"/>
      <c r="CT672" s="49"/>
      <c r="CU672" s="49"/>
      <c r="CV672" s="49"/>
      <c r="CW672" s="49"/>
      <c r="CX672" s="49"/>
      <c r="CY672" s="49"/>
      <c r="CZ672" s="49"/>
      <c r="DA672" s="49"/>
      <c r="DB672" s="49"/>
      <c r="DC672" s="49"/>
      <c r="DD672" s="49"/>
      <c r="DE672" s="49"/>
      <c r="DF672" s="49"/>
      <c r="DG672" s="49"/>
      <c r="DH672" s="49"/>
      <c r="DI672" s="49"/>
      <c r="DJ672" s="49"/>
      <c r="DK672" s="49"/>
      <c r="DL672" s="49"/>
      <c r="DM672" s="49"/>
      <c r="DN672" s="49"/>
      <c r="DO672" s="49"/>
      <c r="DP672" s="49"/>
      <c r="DQ672" s="49"/>
      <c r="DR672" s="49"/>
      <c r="DS672" s="49"/>
      <c r="DT672" s="49"/>
      <c r="DU672" s="49"/>
    </row>
    <row r="673" spans="1:125" x14ac:dyDescent="0.25">
      <c r="A673" s="5"/>
      <c r="B673" s="5" t="s">
        <v>88</v>
      </c>
      <c r="C673" s="5"/>
      <c r="D673" s="5"/>
      <c r="E673" s="5">
        <v>20</v>
      </c>
      <c r="F673" s="47"/>
      <c r="G673" s="92"/>
      <c r="H673" s="10"/>
      <c r="I673" s="93"/>
      <c r="J673" s="94"/>
    </row>
    <row r="674" spans="1:125" x14ac:dyDescent="0.25">
      <c r="A674" s="5"/>
      <c r="B674" s="5" t="s">
        <v>114</v>
      </c>
      <c r="C674" s="5"/>
      <c r="D674" s="5">
        <v>30.5</v>
      </c>
      <c r="E674" s="5">
        <v>24.4</v>
      </c>
      <c r="F674" s="47"/>
      <c r="G674" s="92"/>
      <c r="H674" s="10"/>
      <c r="I674" s="93"/>
      <c r="J674" s="94"/>
    </row>
    <row r="675" spans="1:125" s="85" customFormat="1" ht="17.25" customHeight="1" x14ac:dyDescent="0.25">
      <c r="A675" s="5"/>
      <c r="B675" s="5" t="s">
        <v>265</v>
      </c>
      <c r="C675" s="5"/>
      <c r="D675" s="5">
        <v>55.610999999999997</v>
      </c>
      <c r="E675" s="5">
        <v>33.299999999999997</v>
      </c>
      <c r="F675" s="47"/>
      <c r="G675" s="92"/>
      <c r="H675" s="10"/>
      <c r="I675" s="93"/>
      <c r="J675" s="94"/>
      <c r="K675" s="91"/>
      <c r="L675" s="91"/>
      <c r="M675" s="91"/>
      <c r="N675" s="91"/>
      <c r="O675" s="91"/>
      <c r="P675" s="91"/>
      <c r="Q675" s="91"/>
      <c r="R675" s="91"/>
      <c r="S675" s="91"/>
      <c r="T675" s="91"/>
      <c r="U675" s="91"/>
      <c r="V675" s="91"/>
      <c r="W675" s="91"/>
      <c r="X675" s="91"/>
      <c r="Y675" s="91"/>
      <c r="Z675" s="91"/>
      <c r="AA675" s="91"/>
      <c r="AB675" s="91"/>
      <c r="AC675" s="91"/>
      <c r="AD675" s="91"/>
      <c r="AE675" s="91"/>
      <c r="AF675" s="91"/>
      <c r="AG675" s="91"/>
      <c r="AH675" s="91"/>
      <c r="AI675" s="91"/>
      <c r="AJ675" s="91"/>
      <c r="AK675" s="91"/>
      <c r="AL675" s="91"/>
      <c r="AM675" s="91"/>
      <c r="AN675" s="91"/>
      <c r="AO675" s="91"/>
      <c r="AP675" s="91"/>
      <c r="AQ675" s="91"/>
      <c r="AR675" s="91"/>
      <c r="AS675" s="91"/>
      <c r="AT675" s="91"/>
      <c r="AU675" s="91"/>
      <c r="AV675" s="91"/>
      <c r="AW675" s="91"/>
      <c r="AX675" s="91"/>
      <c r="AY675" s="91"/>
      <c r="AZ675" s="91"/>
      <c r="BA675" s="91"/>
      <c r="BB675" s="91"/>
      <c r="BC675" s="91"/>
      <c r="BD675" s="91"/>
      <c r="BE675" s="91"/>
      <c r="BF675" s="91"/>
      <c r="BG675" s="91"/>
      <c r="BH675" s="91"/>
      <c r="BI675" s="91"/>
      <c r="BJ675" s="91"/>
      <c r="BK675" s="91"/>
      <c r="BL675" s="91"/>
      <c r="BM675" s="91"/>
      <c r="BN675" s="91"/>
      <c r="BO675" s="91"/>
      <c r="BP675" s="91"/>
      <c r="BQ675" s="91"/>
      <c r="BR675" s="91"/>
      <c r="BS675" s="91"/>
      <c r="BT675" s="91"/>
      <c r="BU675" s="91"/>
      <c r="BV675" s="91"/>
      <c r="BW675" s="91"/>
      <c r="BX675" s="91"/>
      <c r="BY675" s="91"/>
      <c r="BZ675" s="91"/>
      <c r="CA675" s="91"/>
      <c r="CB675" s="91"/>
      <c r="CC675" s="91"/>
      <c r="CD675" s="91"/>
      <c r="CE675" s="91"/>
      <c r="CF675" s="91"/>
      <c r="CG675" s="91"/>
      <c r="CH675" s="91"/>
      <c r="CI675" s="91"/>
      <c r="CJ675" s="91"/>
      <c r="CK675" s="91"/>
      <c r="CL675" s="91"/>
      <c r="CM675" s="91"/>
      <c r="CN675" s="91"/>
      <c r="CO675" s="91"/>
      <c r="CP675" s="91"/>
      <c r="CQ675" s="91"/>
      <c r="CR675" s="91"/>
      <c r="CS675" s="91"/>
      <c r="CT675" s="91"/>
      <c r="CU675" s="91"/>
      <c r="CV675" s="91"/>
      <c r="CW675" s="91"/>
      <c r="CX675" s="91"/>
      <c r="CY675" s="91"/>
      <c r="CZ675" s="91"/>
      <c r="DA675" s="91"/>
      <c r="DB675" s="91"/>
      <c r="DC675" s="91"/>
      <c r="DD675" s="91"/>
      <c r="DE675" s="91"/>
      <c r="DF675" s="91"/>
      <c r="DG675" s="91"/>
      <c r="DH675" s="91"/>
      <c r="DI675" s="91"/>
      <c r="DJ675" s="91"/>
      <c r="DK675" s="91"/>
      <c r="DL675" s="91"/>
      <c r="DM675" s="91"/>
      <c r="DN675" s="91"/>
      <c r="DO675" s="91"/>
      <c r="DP675" s="91"/>
      <c r="DQ675" s="91"/>
      <c r="DR675" s="91"/>
      <c r="DS675" s="91"/>
      <c r="DT675" s="91"/>
      <c r="DU675" s="91"/>
    </row>
    <row r="676" spans="1:125" s="85" customFormat="1" x14ac:dyDescent="0.25">
      <c r="A676" s="5"/>
      <c r="B676" s="5" t="s">
        <v>266</v>
      </c>
      <c r="C676" s="5"/>
      <c r="D676" s="5">
        <v>14.3</v>
      </c>
      <c r="E676" s="5">
        <v>12</v>
      </c>
      <c r="F676" s="47"/>
      <c r="G676" s="50"/>
      <c r="H676" s="10"/>
      <c r="I676" s="135"/>
      <c r="J676" s="94"/>
      <c r="K676" s="91"/>
      <c r="L676" s="91"/>
      <c r="M676" s="91"/>
      <c r="N676" s="91"/>
      <c r="O676" s="91"/>
      <c r="P676" s="91"/>
      <c r="Q676" s="91"/>
      <c r="R676" s="91"/>
      <c r="S676" s="91"/>
      <c r="T676" s="91"/>
      <c r="U676" s="91"/>
      <c r="V676" s="91"/>
      <c r="W676" s="91"/>
      <c r="X676" s="91"/>
      <c r="Y676" s="91"/>
      <c r="Z676" s="91"/>
      <c r="AA676" s="91"/>
      <c r="AB676" s="91"/>
      <c r="AC676" s="91"/>
      <c r="AD676" s="91"/>
      <c r="AE676" s="91"/>
      <c r="AF676" s="91"/>
      <c r="AG676" s="91"/>
      <c r="AH676" s="91"/>
      <c r="AI676" s="91"/>
      <c r="AJ676" s="91"/>
      <c r="AK676" s="91"/>
      <c r="AL676" s="91"/>
      <c r="AM676" s="91"/>
      <c r="AN676" s="91"/>
      <c r="AO676" s="91"/>
      <c r="AP676" s="91"/>
      <c r="AQ676" s="91"/>
      <c r="AR676" s="91"/>
      <c r="AS676" s="91"/>
      <c r="AT676" s="91"/>
      <c r="AU676" s="91"/>
      <c r="AV676" s="91"/>
      <c r="AW676" s="91"/>
      <c r="AX676" s="91"/>
      <c r="AY676" s="91"/>
      <c r="AZ676" s="91"/>
      <c r="BA676" s="91"/>
      <c r="BB676" s="91"/>
      <c r="BC676" s="91"/>
      <c r="BD676" s="91"/>
      <c r="BE676" s="91"/>
      <c r="BF676" s="91"/>
      <c r="BG676" s="91"/>
      <c r="BH676" s="91"/>
      <c r="BI676" s="91"/>
      <c r="BJ676" s="91"/>
      <c r="BK676" s="91"/>
      <c r="BL676" s="91"/>
      <c r="BM676" s="91"/>
      <c r="BN676" s="91"/>
      <c r="BO676" s="91"/>
      <c r="BP676" s="91"/>
      <c r="BQ676" s="91"/>
      <c r="BR676" s="91"/>
      <c r="BS676" s="91"/>
      <c r="BT676" s="91"/>
      <c r="BU676" s="91"/>
      <c r="BV676" s="91"/>
      <c r="BW676" s="91"/>
      <c r="BX676" s="91"/>
      <c r="BY676" s="91"/>
      <c r="BZ676" s="91"/>
      <c r="CA676" s="91"/>
      <c r="CB676" s="91"/>
      <c r="CC676" s="91"/>
      <c r="CD676" s="91"/>
      <c r="CE676" s="91"/>
      <c r="CF676" s="91"/>
      <c r="CG676" s="91"/>
      <c r="CH676" s="91"/>
      <c r="CI676" s="91"/>
      <c r="CJ676" s="91"/>
      <c r="CK676" s="91"/>
      <c r="CL676" s="91"/>
      <c r="CM676" s="91"/>
      <c r="CN676" s="91"/>
      <c r="CO676" s="91"/>
      <c r="CP676" s="91"/>
      <c r="CQ676" s="91"/>
      <c r="CR676" s="91"/>
      <c r="CS676" s="91"/>
      <c r="CT676" s="91"/>
      <c r="CU676" s="91"/>
      <c r="CV676" s="91"/>
      <c r="CW676" s="91"/>
      <c r="CX676" s="91"/>
      <c r="CY676" s="91"/>
      <c r="CZ676" s="91"/>
      <c r="DA676" s="91"/>
      <c r="DB676" s="91"/>
      <c r="DC676" s="91"/>
      <c r="DD676" s="91"/>
      <c r="DE676" s="91"/>
      <c r="DF676" s="91"/>
      <c r="DG676" s="91"/>
      <c r="DH676" s="91"/>
      <c r="DI676" s="91"/>
      <c r="DJ676" s="91"/>
      <c r="DK676" s="91"/>
      <c r="DL676" s="91"/>
      <c r="DM676" s="91"/>
      <c r="DN676" s="91"/>
      <c r="DO676" s="91"/>
      <c r="DP676" s="91"/>
      <c r="DQ676" s="91"/>
      <c r="DR676" s="91"/>
      <c r="DS676" s="91"/>
      <c r="DT676" s="91"/>
      <c r="DU676" s="91"/>
    </row>
    <row r="677" spans="1:125" s="85" customFormat="1" x14ac:dyDescent="0.25">
      <c r="A677" s="5"/>
      <c r="B677" s="5" t="s">
        <v>64</v>
      </c>
      <c r="C677" s="5"/>
      <c r="D677" s="5">
        <v>26.6</v>
      </c>
      <c r="E677" s="5">
        <v>20</v>
      </c>
      <c r="F677" s="47"/>
      <c r="G677" s="50"/>
      <c r="H677" s="10"/>
      <c r="I677" s="135"/>
      <c r="J677" s="94"/>
      <c r="K677" s="91"/>
      <c r="L677" s="91"/>
      <c r="M677" s="91"/>
      <c r="N677" s="91"/>
      <c r="O677" s="91"/>
      <c r="P677" s="91"/>
      <c r="Q677" s="91"/>
      <c r="R677" s="91"/>
      <c r="S677" s="91"/>
      <c r="T677" s="91"/>
      <c r="U677" s="91"/>
      <c r="V677" s="91"/>
      <c r="W677" s="91"/>
      <c r="X677" s="91"/>
      <c r="Y677" s="91"/>
      <c r="Z677" s="91"/>
      <c r="AA677" s="91"/>
      <c r="AB677" s="91"/>
      <c r="AC677" s="91"/>
      <c r="AD677" s="91"/>
      <c r="AE677" s="91"/>
      <c r="AF677" s="91"/>
      <c r="AG677" s="91"/>
      <c r="AH677" s="91"/>
      <c r="AI677" s="91"/>
      <c r="AJ677" s="91"/>
      <c r="AK677" s="91"/>
      <c r="AL677" s="91"/>
      <c r="AM677" s="91"/>
      <c r="AN677" s="91"/>
      <c r="AO677" s="91"/>
      <c r="AP677" s="91"/>
      <c r="AQ677" s="91"/>
      <c r="AR677" s="91"/>
      <c r="AS677" s="91"/>
      <c r="AT677" s="91"/>
      <c r="AU677" s="91"/>
      <c r="AV677" s="91"/>
      <c r="AW677" s="91"/>
      <c r="AX677" s="91"/>
      <c r="AY677" s="91"/>
      <c r="AZ677" s="91"/>
      <c r="BA677" s="91"/>
      <c r="BB677" s="91"/>
      <c r="BC677" s="91"/>
      <c r="BD677" s="91"/>
      <c r="BE677" s="91"/>
      <c r="BF677" s="91"/>
      <c r="BG677" s="91"/>
      <c r="BH677" s="91"/>
      <c r="BI677" s="91"/>
      <c r="BJ677" s="91"/>
      <c r="BK677" s="91"/>
      <c r="BL677" s="91"/>
      <c r="BM677" s="91"/>
      <c r="BN677" s="91"/>
      <c r="BO677" s="91"/>
      <c r="BP677" s="91"/>
      <c r="BQ677" s="91"/>
      <c r="BR677" s="91"/>
      <c r="BS677" s="91"/>
      <c r="BT677" s="91"/>
      <c r="BU677" s="91"/>
      <c r="BV677" s="91"/>
      <c r="BW677" s="91"/>
      <c r="BX677" s="91"/>
      <c r="BY677" s="91"/>
      <c r="BZ677" s="91"/>
      <c r="CA677" s="91"/>
      <c r="CB677" s="91"/>
      <c r="CC677" s="91"/>
      <c r="CD677" s="91"/>
      <c r="CE677" s="91"/>
      <c r="CF677" s="91"/>
      <c r="CG677" s="91"/>
      <c r="CH677" s="91"/>
      <c r="CI677" s="91"/>
      <c r="CJ677" s="91"/>
      <c r="CK677" s="91"/>
      <c r="CL677" s="91"/>
      <c r="CM677" s="91"/>
      <c r="CN677" s="91"/>
      <c r="CO677" s="91"/>
      <c r="CP677" s="91"/>
      <c r="CQ677" s="91"/>
      <c r="CR677" s="91"/>
      <c r="CS677" s="91"/>
      <c r="CT677" s="91"/>
      <c r="CU677" s="91"/>
      <c r="CV677" s="91"/>
      <c r="CW677" s="91"/>
      <c r="CX677" s="91"/>
      <c r="CY677" s="91"/>
      <c r="CZ677" s="91"/>
      <c r="DA677" s="91"/>
      <c r="DB677" s="91"/>
      <c r="DC677" s="91"/>
      <c r="DD677" s="91"/>
      <c r="DE677" s="91"/>
      <c r="DF677" s="91"/>
      <c r="DG677" s="91"/>
      <c r="DH677" s="91"/>
      <c r="DI677" s="91"/>
      <c r="DJ677" s="91"/>
      <c r="DK677" s="91"/>
      <c r="DL677" s="91"/>
      <c r="DM677" s="91"/>
      <c r="DN677" s="91"/>
      <c r="DO677" s="91"/>
      <c r="DP677" s="91"/>
      <c r="DQ677" s="91"/>
      <c r="DR677" s="91"/>
      <c r="DS677" s="91"/>
      <c r="DT677" s="91"/>
      <c r="DU677" s="91"/>
    </row>
    <row r="678" spans="1:125" s="85" customFormat="1" x14ac:dyDescent="0.25">
      <c r="A678" s="5"/>
      <c r="B678" s="5" t="s">
        <v>66</v>
      </c>
      <c r="C678" s="5"/>
      <c r="D678" s="5">
        <v>1</v>
      </c>
      <c r="E678" s="5">
        <v>1</v>
      </c>
      <c r="F678" s="47"/>
      <c r="G678" s="50"/>
      <c r="H678" s="10"/>
      <c r="I678" s="135"/>
      <c r="J678" s="94"/>
      <c r="K678" s="91"/>
      <c r="L678" s="91"/>
      <c r="M678" s="91"/>
      <c r="N678" s="91"/>
      <c r="O678" s="91"/>
      <c r="P678" s="91"/>
      <c r="Q678" s="91"/>
      <c r="R678" s="91"/>
      <c r="S678" s="91"/>
      <c r="T678" s="91"/>
      <c r="U678" s="91"/>
      <c r="V678" s="91"/>
      <c r="W678" s="91"/>
      <c r="X678" s="91"/>
      <c r="Y678" s="91"/>
      <c r="Z678" s="91"/>
      <c r="AA678" s="91"/>
      <c r="AB678" s="91"/>
      <c r="AC678" s="91"/>
      <c r="AD678" s="91"/>
      <c r="AE678" s="91"/>
      <c r="AF678" s="91"/>
      <c r="AG678" s="91"/>
      <c r="AH678" s="91"/>
      <c r="AI678" s="91"/>
      <c r="AJ678" s="91"/>
      <c r="AK678" s="91"/>
      <c r="AL678" s="91"/>
      <c r="AM678" s="91"/>
      <c r="AN678" s="91"/>
      <c r="AO678" s="91"/>
      <c r="AP678" s="91"/>
      <c r="AQ678" s="91"/>
      <c r="AR678" s="91"/>
      <c r="AS678" s="91"/>
      <c r="AT678" s="91"/>
      <c r="AU678" s="91"/>
      <c r="AV678" s="91"/>
      <c r="AW678" s="91"/>
      <c r="AX678" s="91"/>
      <c r="AY678" s="91"/>
      <c r="AZ678" s="91"/>
      <c r="BA678" s="91"/>
      <c r="BB678" s="91"/>
      <c r="BC678" s="91"/>
      <c r="BD678" s="91"/>
      <c r="BE678" s="91"/>
      <c r="BF678" s="91"/>
      <c r="BG678" s="91"/>
      <c r="BH678" s="91"/>
      <c r="BI678" s="91"/>
      <c r="BJ678" s="91"/>
      <c r="BK678" s="91"/>
      <c r="BL678" s="91"/>
      <c r="BM678" s="91"/>
      <c r="BN678" s="91"/>
      <c r="BO678" s="91"/>
      <c r="BP678" s="91"/>
      <c r="BQ678" s="91"/>
      <c r="BR678" s="91"/>
      <c r="BS678" s="91"/>
      <c r="BT678" s="91"/>
      <c r="BU678" s="91"/>
      <c r="BV678" s="91"/>
      <c r="BW678" s="91"/>
      <c r="BX678" s="91"/>
      <c r="BY678" s="91"/>
      <c r="BZ678" s="91"/>
      <c r="CA678" s="91"/>
      <c r="CB678" s="91"/>
      <c r="CC678" s="91"/>
      <c r="CD678" s="91"/>
      <c r="CE678" s="91"/>
      <c r="CF678" s="91"/>
      <c r="CG678" s="91"/>
      <c r="CH678" s="91"/>
      <c r="CI678" s="91"/>
      <c r="CJ678" s="91"/>
      <c r="CK678" s="91"/>
      <c r="CL678" s="91"/>
      <c r="CM678" s="91"/>
      <c r="CN678" s="91"/>
      <c r="CO678" s="91"/>
      <c r="CP678" s="91"/>
      <c r="CQ678" s="91"/>
      <c r="CR678" s="91"/>
      <c r="CS678" s="91"/>
      <c r="CT678" s="91"/>
      <c r="CU678" s="91"/>
      <c r="CV678" s="91"/>
      <c r="CW678" s="91"/>
      <c r="CX678" s="91"/>
      <c r="CY678" s="91"/>
      <c r="CZ678" s="91"/>
      <c r="DA678" s="91"/>
      <c r="DB678" s="91"/>
      <c r="DC678" s="91"/>
      <c r="DD678" s="91"/>
      <c r="DE678" s="91"/>
      <c r="DF678" s="91"/>
      <c r="DG678" s="91"/>
      <c r="DH678" s="91"/>
      <c r="DI678" s="91"/>
      <c r="DJ678" s="91"/>
      <c r="DK678" s="91"/>
      <c r="DL678" s="91"/>
      <c r="DM678" s="91"/>
      <c r="DN678" s="91"/>
      <c r="DO678" s="91"/>
      <c r="DP678" s="91"/>
      <c r="DQ678" s="91"/>
      <c r="DR678" s="91"/>
      <c r="DS678" s="91"/>
      <c r="DT678" s="91"/>
      <c r="DU678" s="91"/>
    </row>
    <row r="679" spans="1:125" s="85" customFormat="1" x14ac:dyDescent="0.25">
      <c r="A679" s="5"/>
      <c r="B679" s="5" t="s">
        <v>267</v>
      </c>
      <c r="C679" s="5"/>
      <c r="D679" s="5">
        <v>1.7</v>
      </c>
      <c r="E679" s="5">
        <v>1.7</v>
      </c>
      <c r="F679" s="47"/>
      <c r="G679" s="50"/>
      <c r="H679" s="10"/>
      <c r="I679" s="135"/>
      <c r="J679" s="94"/>
      <c r="K679" s="91"/>
      <c r="L679" s="91"/>
      <c r="M679" s="91"/>
      <c r="N679" s="91"/>
      <c r="O679" s="91"/>
      <c r="P679" s="91"/>
      <c r="Q679" s="91"/>
      <c r="R679" s="91"/>
      <c r="S679" s="91"/>
      <c r="T679" s="91"/>
      <c r="U679" s="91"/>
      <c r="V679" s="91"/>
      <c r="W679" s="91"/>
      <c r="X679" s="91"/>
      <c r="Y679" s="91"/>
      <c r="Z679" s="91"/>
      <c r="AA679" s="91"/>
      <c r="AB679" s="91"/>
      <c r="AC679" s="91"/>
      <c r="AD679" s="91"/>
      <c r="AE679" s="91"/>
      <c r="AF679" s="91"/>
      <c r="AG679" s="91"/>
      <c r="AH679" s="91"/>
      <c r="AI679" s="91"/>
      <c r="AJ679" s="91"/>
      <c r="AK679" s="91"/>
      <c r="AL679" s="91"/>
      <c r="AM679" s="91"/>
      <c r="AN679" s="91"/>
      <c r="AO679" s="91"/>
      <c r="AP679" s="91"/>
      <c r="AQ679" s="91"/>
      <c r="AR679" s="91"/>
      <c r="AS679" s="91"/>
      <c r="AT679" s="91"/>
      <c r="AU679" s="91"/>
      <c r="AV679" s="91"/>
      <c r="AW679" s="91"/>
      <c r="AX679" s="91"/>
      <c r="AY679" s="91"/>
      <c r="AZ679" s="91"/>
      <c r="BA679" s="91"/>
      <c r="BB679" s="91"/>
      <c r="BC679" s="91"/>
      <c r="BD679" s="91"/>
      <c r="BE679" s="91"/>
      <c r="BF679" s="91"/>
      <c r="BG679" s="91"/>
      <c r="BH679" s="91"/>
      <c r="BI679" s="91"/>
      <c r="BJ679" s="91"/>
      <c r="BK679" s="91"/>
      <c r="BL679" s="91"/>
      <c r="BM679" s="91"/>
      <c r="BN679" s="91"/>
      <c r="BO679" s="91"/>
      <c r="BP679" s="91"/>
      <c r="BQ679" s="91"/>
      <c r="BR679" s="91"/>
      <c r="BS679" s="91"/>
      <c r="BT679" s="91"/>
      <c r="BU679" s="91"/>
      <c r="BV679" s="91"/>
      <c r="BW679" s="91"/>
      <c r="BX679" s="91"/>
      <c r="BY679" s="91"/>
      <c r="BZ679" s="91"/>
      <c r="CA679" s="91"/>
      <c r="CB679" s="91"/>
      <c r="CC679" s="91"/>
      <c r="CD679" s="91"/>
      <c r="CE679" s="91"/>
      <c r="CF679" s="91"/>
      <c r="CG679" s="91"/>
      <c r="CH679" s="91"/>
      <c r="CI679" s="91"/>
      <c r="CJ679" s="91"/>
      <c r="CK679" s="91"/>
      <c r="CL679" s="91"/>
      <c r="CM679" s="91"/>
      <c r="CN679" s="91"/>
      <c r="CO679" s="91"/>
      <c r="CP679" s="91"/>
      <c r="CQ679" s="91"/>
      <c r="CR679" s="91"/>
      <c r="CS679" s="91"/>
      <c r="CT679" s="91"/>
      <c r="CU679" s="91"/>
      <c r="CV679" s="91"/>
      <c r="CW679" s="91"/>
      <c r="CX679" s="91"/>
      <c r="CY679" s="91"/>
      <c r="CZ679" s="91"/>
      <c r="DA679" s="91"/>
      <c r="DB679" s="91"/>
      <c r="DC679" s="91"/>
      <c r="DD679" s="91"/>
      <c r="DE679" s="91"/>
      <c r="DF679" s="91"/>
      <c r="DG679" s="91"/>
      <c r="DH679" s="91"/>
      <c r="DI679" s="91"/>
      <c r="DJ679" s="91"/>
      <c r="DK679" s="91"/>
      <c r="DL679" s="91"/>
      <c r="DM679" s="91"/>
      <c r="DN679" s="91"/>
      <c r="DO679" s="91"/>
      <c r="DP679" s="91"/>
      <c r="DQ679" s="91"/>
      <c r="DR679" s="91"/>
      <c r="DS679" s="91"/>
      <c r="DT679" s="91"/>
      <c r="DU679" s="91"/>
    </row>
    <row r="680" spans="1:125" s="85" customFormat="1" x14ac:dyDescent="0.25">
      <c r="A680" s="5"/>
      <c r="B680" s="5" t="s">
        <v>268</v>
      </c>
      <c r="C680" s="5"/>
      <c r="D680" s="5"/>
      <c r="E680" s="5"/>
      <c r="F680" s="47"/>
      <c r="G680" s="50"/>
      <c r="H680" s="10"/>
      <c r="I680" s="135"/>
      <c r="J680" s="94"/>
      <c r="K680" s="91"/>
      <c r="L680" s="91"/>
      <c r="M680" s="91"/>
      <c r="N680" s="91"/>
      <c r="O680" s="91"/>
      <c r="P680" s="91"/>
      <c r="Q680" s="91"/>
      <c r="R680" s="91"/>
      <c r="S680" s="91"/>
      <c r="T680" s="91"/>
      <c r="U680" s="91"/>
      <c r="V680" s="91"/>
      <c r="W680" s="91"/>
      <c r="X680" s="91"/>
      <c r="Y680" s="91"/>
      <c r="Z680" s="91"/>
      <c r="AA680" s="91"/>
      <c r="AB680" s="91"/>
      <c r="AC680" s="91"/>
      <c r="AD680" s="91"/>
      <c r="AE680" s="91"/>
      <c r="AF680" s="91"/>
      <c r="AG680" s="91"/>
      <c r="AH680" s="91"/>
      <c r="AI680" s="91"/>
      <c r="AJ680" s="91"/>
      <c r="AK680" s="91"/>
      <c r="AL680" s="91"/>
      <c r="AM680" s="91"/>
      <c r="AN680" s="91"/>
      <c r="AO680" s="91"/>
      <c r="AP680" s="91"/>
      <c r="AQ680" s="91"/>
      <c r="AR680" s="91"/>
      <c r="AS680" s="91"/>
      <c r="AT680" s="91"/>
      <c r="AU680" s="91"/>
      <c r="AV680" s="91"/>
      <c r="AW680" s="91"/>
      <c r="AX680" s="91"/>
      <c r="AY680" s="91"/>
      <c r="AZ680" s="91"/>
      <c r="BA680" s="91"/>
      <c r="BB680" s="91"/>
      <c r="BC680" s="91"/>
      <c r="BD680" s="91"/>
      <c r="BE680" s="91"/>
      <c r="BF680" s="91"/>
      <c r="BG680" s="91"/>
      <c r="BH680" s="91"/>
      <c r="BI680" s="91"/>
      <c r="BJ680" s="91"/>
      <c r="BK680" s="91"/>
      <c r="BL680" s="91"/>
      <c r="BM680" s="91"/>
      <c r="BN680" s="91"/>
      <c r="BO680" s="91"/>
      <c r="BP680" s="91"/>
      <c r="BQ680" s="91"/>
      <c r="BR680" s="91"/>
      <c r="BS680" s="91"/>
      <c r="BT680" s="91"/>
      <c r="BU680" s="91"/>
      <c r="BV680" s="91"/>
      <c r="BW680" s="91"/>
      <c r="BX680" s="91"/>
      <c r="BY680" s="91"/>
      <c r="BZ680" s="91"/>
      <c r="CA680" s="91"/>
      <c r="CB680" s="91"/>
      <c r="CC680" s="91"/>
      <c r="CD680" s="91"/>
      <c r="CE680" s="91"/>
      <c r="CF680" s="91"/>
      <c r="CG680" s="91"/>
      <c r="CH680" s="91"/>
      <c r="CI680" s="91"/>
      <c r="CJ680" s="91"/>
      <c r="CK680" s="91"/>
      <c r="CL680" s="91"/>
      <c r="CM680" s="91"/>
      <c r="CN680" s="91"/>
      <c r="CO680" s="91"/>
      <c r="CP680" s="91"/>
      <c r="CQ680" s="91"/>
      <c r="CR680" s="91"/>
      <c r="CS680" s="91"/>
      <c r="CT680" s="91"/>
      <c r="CU680" s="91"/>
      <c r="CV680" s="91"/>
      <c r="CW680" s="91"/>
      <c r="CX680" s="91"/>
      <c r="CY680" s="91"/>
      <c r="CZ680" s="91"/>
      <c r="DA680" s="91"/>
      <c r="DB680" s="91"/>
      <c r="DC680" s="91"/>
      <c r="DD680" s="91"/>
      <c r="DE680" s="91"/>
      <c r="DF680" s="91"/>
      <c r="DG680" s="91"/>
      <c r="DH680" s="91"/>
      <c r="DI680" s="91"/>
      <c r="DJ680" s="91"/>
      <c r="DK680" s="91"/>
      <c r="DL680" s="91"/>
      <c r="DM680" s="91"/>
      <c r="DN680" s="91"/>
      <c r="DO680" s="91"/>
      <c r="DP680" s="91"/>
      <c r="DQ680" s="91"/>
      <c r="DR680" s="91"/>
      <c r="DS680" s="91"/>
      <c r="DT680" s="91"/>
      <c r="DU680" s="91"/>
    </row>
    <row r="681" spans="1:125" s="85" customFormat="1" x14ac:dyDescent="0.25">
      <c r="A681" s="5"/>
      <c r="B681" s="5" t="s">
        <v>171</v>
      </c>
      <c r="C681" s="5"/>
      <c r="D681" s="5">
        <v>2</v>
      </c>
      <c r="E681" s="5">
        <v>2</v>
      </c>
      <c r="F681" s="47"/>
      <c r="G681" s="50"/>
      <c r="H681" s="10"/>
      <c r="I681" s="135"/>
      <c r="J681" s="94"/>
      <c r="K681" s="91"/>
      <c r="L681" s="91"/>
      <c r="M681" s="91"/>
      <c r="N681" s="91"/>
      <c r="O681" s="91"/>
      <c r="P681" s="91"/>
      <c r="Q681" s="91"/>
      <c r="R681" s="91"/>
      <c r="S681" s="91"/>
      <c r="T681" s="91"/>
      <c r="U681" s="91"/>
      <c r="V681" s="91"/>
      <c r="W681" s="91"/>
      <c r="X681" s="91"/>
      <c r="Y681" s="91"/>
      <c r="Z681" s="91"/>
      <c r="AA681" s="91"/>
      <c r="AB681" s="91"/>
      <c r="AC681" s="91"/>
      <c r="AD681" s="91"/>
      <c r="AE681" s="91"/>
      <c r="AF681" s="91"/>
      <c r="AG681" s="91"/>
      <c r="AH681" s="91"/>
      <c r="AI681" s="91"/>
      <c r="AJ681" s="91"/>
      <c r="AK681" s="91"/>
      <c r="AL681" s="91"/>
      <c r="AM681" s="91"/>
      <c r="AN681" s="91"/>
      <c r="AO681" s="91"/>
      <c r="AP681" s="91"/>
      <c r="AQ681" s="91"/>
      <c r="AR681" s="91"/>
      <c r="AS681" s="91"/>
      <c r="AT681" s="91"/>
      <c r="AU681" s="91"/>
      <c r="AV681" s="91"/>
      <c r="AW681" s="91"/>
      <c r="AX681" s="91"/>
      <c r="AY681" s="91"/>
      <c r="AZ681" s="91"/>
      <c r="BA681" s="91"/>
      <c r="BB681" s="91"/>
      <c r="BC681" s="91"/>
      <c r="BD681" s="91"/>
      <c r="BE681" s="91"/>
      <c r="BF681" s="91"/>
      <c r="BG681" s="91"/>
      <c r="BH681" s="91"/>
      <c r="BI681" s="91"/>
      <c r="BJ681" s="91"/>
      <c r="BK681" s="91"/>
      <c r="BL681" s="91"/>
      <c r="BM681" s="91"/>
      <c r="BN681" s="91"/>
      <c r="BO681" s="91"/>
      <c r="BP681" s="91"/>
      <c r="BQ681" s="91"/>
      <c r="BR681" s="91"/>
      <c r="BS681" s="91"/>
      <c r="BT681" s="91"/>
      <c r="BU681" s="91"/>
      <c r="BV681" s="91"/>
      <c r="BW681" s="91"/>
      <c r="BX681" s="91"/>
      <c r="BY681" s="91"/>
      <c r="BZ681" s="91"/>
      <c r="CA681" s="91"/>
      <c r="CB681" s="91"/>
      <c r="CC681" s="91"/>
      <c r="CD681" s="91"/>
      <c r="CE681" s="91"/>
      <c r="CF681" s="91"/>
      <c r="CG681" s="91"/>
      <c r="CH681" s="91"/>
      <c r="CI681" s="91"/>
      <c r="CJ681" s="91"/>
      <c r="CK681" s="91"/>
      <c r="CL681" s="91"/>
      <c r="CM681" s="91"/>
      <c r="CN681" s="91"/>
      <c r="CO681" s="91"/>
      <c r="CP681" s="91"/>
      <c r="CQ681" s="91"/>
      <c r="CR681" s="91"/>
      <c r="CS681" s="91"/>
      <c r="CT681" s="91"/>
      <c r="CU681" s="91"/>
      <c r="CV681" s="91"/>
      <c r="CW681" s="91"/>
      <c r="CX681" s="91"/>
      <c r="CY681" s="91"/>
      <c r="CZ681" s="91"/>
      <c r="DA681" s="91"/>
      <c r="DB681" s="91"/>
      <c r="DC681" s="91"/>
      <c r="DD681" s="91"/>
      <c r="DE681" s="91"/>
      <c r="DF681" s="91"/>
      <c r="DG681" s="91"/>
      <c r="DH681" s="91"/>
      <c r="DI681" s="91"/>
      <c r="DJ681" s="91"/>
      <c r="DK681" s="91"/>
      <c r="DL681" s="91"/>
      <c r="DM681" s="91"/>
      <c r="DN681" s="91"/>
      <c r="DO681" s="91"/>
      <c r="DP681" s="91"/>
      <c r="DQ681" s="91"/>
      <c r="DR681" s="91"/>
      <c r="DS681" s="91"/>
      <c r="DT681" s="91"/>
      <c r="DU681" s="91"/>
    </row>
    <row r="682" spans="1:125" s="85" customFormat="1" x14ac:dyDescent="0.25">
      <c r="A682" s="5"/>
      <c r="B682" s="5" t="s">
        <v>170</v>
      </c>
      <c r="C682" s="5"/>
      <c r="D682" s="5">
        <v>2.4</v>
      </c>
      <c r="E682" s="5">
        <v>2.4</v>
      </c>
      <c r="F682" s="47"/>
      <c r="G682" s="50"/>
      <c r="H682" s="10"/>
      <c r="I682" s="135"/>
      <c r="J682" s="94"/>
      <c r="K682" s="91"/>
      <c r="L682" s="91"/>
      <c r="M682" s="91"/>
      <c r="N682" s="91"/>
      <c r="O682" s="91"/>
      <c r="P682" s="91"/>
      <c r="Q682" s="91"/>
      <c r="R682" s="91"/>
      <c r="S682" s="91"/>
      <c r="T682" s="91"/>
      <c r="U682" s="91"/>
      <c r="V682" s="91"/>
      <c r="W682" s="91"/>
      <c r="X682" s="91"/>
      <c r="Y682" s="91"/>
      <c r="Z682" s="91"/>
      <c r="AA682" s="91"/>
      <c r="AB682" s="91"/>
      <c r="AC682" s="91"/>
      <c r="AD682" s="91"/>
      <c r="AE682" s="91"/>
      <c r="AF682" s="91"/>
      <c r="AG682" s="91"/>
      <c r="AH682" s="91"/>
      <c r="AI682" s="91"/>
      <c r="AJ682" s="91"/>
      <c r="AK682" s="91"/>
      <c r="AL682" s="91"/>
      <c r="AM682" s="91"/>
      <c r="AN682" s="91"/>
      <c r="AO682" s="91"/>
      <c r="AP682" s="91"/>
      <c r="AQ682" s="91"/>
      <c r="AR682" s="91"/>
      <c r="AS682" s="91"/>
      <c r="AT682" s="91"/>
      <c r="AU682" s="91"/>
      <c r="AV682" s="91"/>
      <c r="AW682" s="91"/>
      <c r="AX682" s="91"/>
      <c r="AY682" s="91"/>
      <c r="AZ682" s="91"/>
      <c r="BA682" s="91"/>
      <c r="BB682" s="91"/>
      <c r="BC682" s="91"/>
      <c r="BD682" s="91"/>
      <c r="BE682" s="91"/>
      <c r="BF682" s="91"/>
      <c r="BG682" s="91"/>
      <c r="BH682" s="91"/>
      <c r="BI682" s="91"/>
      <c r="BJ682" s="91"/>
      <c r="BK682" s="91"/>
      <c r="BL682" s="91"/>
      <c r="BM682" s="91"/>
      <c r="BN682" s="91"/>
      <c r="BO682" s="91"/>
      <c r="BP682" s="91"/>
      <c r="BQ682" s="91"/>
      <c r="BR682" s="91"/>
      <c r="BS682" s="91"/>
      <c r="BT682" s="91"/>
      <c r="BU682" s="91"/>
      <c r="BV682" s="91"/>
      <c r="BW682" s="91"/>
      <c r="BX682" s="91"/>
      <c r="BY682" s="91"/>
      <c r="BZ682" s="91"/>
      <c r="CA682" s="91"/>
      <c r="CB682" s="91"/>
      <c r="CC682" s="91"/>
      <c r="CD682" s="91"/>
      <c r="CE682" s="91"/>
      <c r="CF682" s="91"/>
      <c r="CG682" s="91"/>
      <c r="CH682" s="91"/>
      <c r="CI682" s="91"/>
      <c r="CJ682" s="91"/>
      <c r="CK682" s="91"/>
      <c r="CL682" s="91"/>
      <c r="CM682" s="91"/>
      <c r="CN682" s="91"/>
      <c r="CO682" s="91"/>
      <c r="CP682" s="91"/>
      <c r="CQ682" s="91"/>
      <c r="CR682" s="91"/>
      <c r="CS682" s="91"/>
      <c r="CT682" s="91"/>
      <c r="CU682" s="91"/>
      <c r="CV682" s="91"/>
      <c r="CW682" s="91"/>
      <c r="CX682" s="91"/>
      <c r="CY682" s="91"/>
      <c r="CZ682" s="91"/>
      <c r="DA682" s="91"/>
      <c r="DB682" s="91"/>
      <c r="DC682" s="91"/>
      <c r="DD682" s="91"/>
      <c r="DE682" s="91"/>
      <c r="DF682" s="91"/>
      <c r="DG682" s="91"/>
      <c r="DH682" s="91"/>
      <c r="DI682" s="91"/>
      <c r="DJ682" s="91"/>
      <c r="DK682" s="91"/>
      <c r="DL682" s="91"/>
      <c r="DM682" s="91"/>
      <c r="DN682" s="91"/>
      <c r="DO682" s="91"/>
      <c r="DP682" s="91"/>
      <c r="DQ682" s="91"/>
      <c r="DR682" s="91"/>
      <c r="DS682" s="91"/>
      <c r="DT682" s="91"/>
      <c r="DU682" s="91"/>
    </row>
    <row r="683" spans="1:125" s="85" customFormat="1" x14ac:dyDescent="0.25">
      <c r="A683" s="5"/>
      <c r="B683" s="5" t="s">
        <v>25</v>
      </c>
      <c r="C683" s="5"/>
      <c r="D683" s="5">
        <v>41</v>
      </c>
      <c r="E683" s="5">
        <v>41</v>
      </c>
      <c r="F683" s="47"/>
      <c r="G683" s="50"/>
      <c r="H683" s="10"/>
      <c r="I683" s="135"/>
      <c r="J683" s="94"/>
      <c r="K683" s="91"/>
      <c r="L683" s="91"/>
      <c r="M683" s="91"/>
      <c r="N683" s="91"/>
      <c r="O683" s="91"/>
      <c r="P683" s="91"/>
      <c r="Q683" s="91"/>
      <c r="R683" s="91"/>
      <c r="S683" s="91"/>
      <c r="T683" s="91"/>
      <c r="U683" s="91"/>
      <c r="V683" s="91"/>
      <c r="W683" s="91"/>
      <c r="X683" s="91"/>
      <c r="Y683" s="91"/>
      <c r="Z683" s="91"/>
      <c r="AA683" s="91"/>
      <c r="AB683" s="91"/>
      <c r="AC683" s="91"/>
      <c r="AD683" s="91"/>
      <c r="AE683" s="91"/>
      <c r="AF683" s="91"/>
      <c r="AG683" s="91"/>
      <c r="AH683" s="91"/>
      <c r="AI683" s="91"/>
      <c r="AJ683" s="91"/>
      <c r="AK683" s="91"/>
      <c r="AL683" s="91"/>
      <c r="AM683" s="91"/>
      <c r="AN683" s="91"/>
      <c r="AO683" s="91"/>
      <c r="AP683" s="91"/>
      <c r="AQ683" s="91"/>
      <c r="AR683" s="91"/>
      <c r="AS683" s="91"/>
      <c r="AT683" s="91"/>
      <c r="AU683" s="91"/>
      <c r="AV683" s="91"/>
      <c r="AW683" s="91"/>
      <c r="AX683" s="91"/>
      <c r="AY683" s="91"/>
      <c r="AZ683" s="91"/>
      <c r="BA683" s="91"/>
      <c r="BB683" s="91"/>
      <c r="BC683" s="91"/>
      <c r="BD683" s="91"/>
      <c r="BE683" s="91"/>
      <c r="BF683" s="91"/>
      <c r="BG683" s="91"/>
      <c r="BH683" s="91"/>
      <c r="BI683" s="91"/>
      <c r="BJ683" s="91"/>
      <c r="BK683" s="91"/>
      <c r="BL683" s="91"/>
      <c r="BM683" s="91"/>
      <c r="BN683" s="91"/>
      <c r="BO683" s="91"/>
      <c r="BP683" s="91"/>
      <c r="BQ683" s="91"/>
      <c r="BR683" s="91"/>
      <c r="BS683" s="91"/>
      <c r="BT683" s="91"/>
      <c r="BU683" s="91"/>
      <c r="BV683" s="91"/>
      <c r="BW683" s="91"/>
      <c r="BX683" s="91"/>
      <c r="BY683" s="91"/>
      <c r="BZ683" s="91"/>
      <c r="CA683" s="91"/>
      <c r="CB683" s="91"/>
      <c r="CC683" s="91"/>
      <c r="CD683" s="91"/>
      <c r="CE683" s="91"/>
      <c r="CF683" s="91"/>
      <c r="CG683" s="91"/>
      <c r="CH683" s="91"/>
      <c r="CI683" s="91"/>
      <c r="CJ683" s="91"/>
      <c r="CK683" s="91"/>
      <c r="CL683" s="91"/>
      <c r="CM683" s="91"/>
      <c r="CN683" s="91"/>
      <c r="CO683" s="91"/>
      <c r="CP683" s="91"/>
      <c r="CQ683" s="91"/>
      <c r="CR683" s="91"/>
      <c r="CS683" s="91"/>
      <c r="CT683" s="91"/>
      <c r="CU683" s="91"/>
      <c r="CV683" s="91"/>
      <c r="CW683" s="91"/>
      <c r="CX683" s="91"/>
      <c r="CY683" s="91"/>
      <c r="CZ683" s="91"/>
      <c r="DA683" s="91"/>
      <c r="DB683" s="91"/>
      <c r="DC683" s="91"/>
      <c r="DD683" s="91"/>
      <c r="DE683" s="91"/>
      <c r="DF683" s="91"/>
      <c r="DG683" s="91"/>
      <c r="DH683" s="91"/>
      <c r="DI683" s="91"/>
      <c r="DJ683" s="91"/>
      <c r="DK683" s="91"/>
      <c r="DL683" s="91"/>
      <c r="DM683" s="91"/>
      <c r="DN683" s="91"/>
      <c r="DO683" s="91"/>
      <c r="DP683" s="91"/>
      <c r="DQ683" s="91"/>
      <c r="DR683" s="91"/>
      <c r="DS683" s="91"/>
      <c r="DT683" s="91"/>
      <c r="DU683" s="91"/>
    </row>
    <row r="684" spans="1:125" s="85" customFormat="1" x14ac:dyDescent="0.25">
      <c r="A684" s="5"/>
      <c r="B684" s="5" t="s">
        <v>26</v>
      </c>
      <c r="C684" s="5"/>
      <c r="D684" s="5">
        <v>0.5</v>
      </c>
      <c r="E684" s="5">
        <v>0.5</v>
      </c>
      <c r="F684" s="47"/>
      <c r="G684" s="50"/>
      <c r="H684" s="10"/>
      <c r="I684" s="135"/>
      <c r="J684" s="94"/>
      <c r="K684" s="91"/>
      <c r="L684" s="91"/>
      <c r="M684" s="91"/>
      <c r="N684" s="91"/>
      <c r="O684" s="91"/>
      <c r="P684" s="91"/>
      <c r="Q684" s="91"/>
      <c r="R684" s="91"/>
      <c r="S684" s="91"/>
      <c r="T684" s="91"/>
      <c r="U684" s="91"/>
      <c r="V684" s="91"/>
      <c r="W684" s="91"/>
      <c r="X684" s="91"/>
      <c r="Y684" s="91"/>
      <c r="Z684" s="91"/>
      <c r="AA684" s="91"/>
      <c r="AB684" s="91"/>
      <c r="AC684" s="91"/>
      <c r="AD684" s="91"/>
      <c r="AE684" s="91"/>
      <c r="AF684" s="91"/>
      <c r="AG684" s="91"/>
      <c r="AH684" s="91"/>
      <c r="AI684" s="91"/>
      <c r="AJ684" s="91"/>
      <c r="AK684" s="91"/>
      <c r="AL684" s="91"/>
      <c r="AM684" s="91"/>
      <c r="AN684" s="91"/>
      <c r="AO684" s="91"/>
      <c r="AP684" s="91"/>
      <c r="AQ684" s="91"/>
      <c r="AR684" s="91"/>
      <c r="AS684" s="91"/>
      <c r="AT684" s="91"/>
      <c r="AU684" s="91"/>
      <c r="AV684" s="91"/>
      <c r="AW684" s="91"/>
      <c r="AX684" s="91"/>
      <c r="AY684" s="91"/>
      <c r="AZ684" s="91"/>
      <c r="BA684" s="91"/>
      <c r="BB684" s="91"/>
      <c r="BC684" s="91"/>
      <c r="BD684" s="91"/>
      <c r="BE684" s="91"/>
      <c r="BF684" s="91"/>
      <c r="BG684" s="91"/>
      <c r="BH684" s="91"/>
      <c r="BI684" s="91"/>
      <c r="BJ684" s="91"/>
      <c r="BK684" s="91"/>
      <c r="BL684" s="91"/>
      <c r="BM684" s="91"/>
      <c r="BN684" s="91"/>
      <c r="BO684" s="91"/>
      <c r="BP684" s="91"/>
      <c r="BQ684" s="91"/>
      <c r="BR684" s="91"/>
      <c r="BS684" s="91"/>
      <c r="BT684" s="91"/>
      <c r="BU684" s="91"/>
      <c r="BV684" s="91"/>
      <c r="BW684" s="91"/>
      <c r="BX684" s="91"/>
      <c r="BY684" s="91"/>
      <c r="BZ684" s="91"/>
      <c r="CA684" s="91"/>
      <c r="CB684" s="91"/>
      <c r="CC684" s="91"/>
      <c r="CD684" s="91"/>
      <c r="CE684" s="91"/>
      <c r="CF684" s="91"/>
      <c r="CG684" s="91"/>
      <c r="CH684" s="91"/>
      <c r="CI684" s="91"/>
      <c r="CJ684" s="91"/>
      <c r="CK684" s="91"/>
      <c r="CL684" s="91"/>
      <c r="CM684" s="91"/>
      <c r="CN684" s="91"/>
      <c r="CO684" s="91"/>
      <c r="CP684" s="91"/>
      <c r="CQ684" s="91"/>
      <c r="CR684" s="91"/>
      <c r="CS684" s="91"/>
      <c r="CT684" s="91"/>
      <c r="CU684" s="91"/>
      <c r="CV684" s="91"/>
      <c r="CW684" s="91"/>
      <c r="CX684" s="91"/>
      <c r="CY684" s="91"/>
      <c r="CZ684" s="91"/>
      <c r="DA684" s="91"/>
      <c r="DB684" s="91"/>
      <c r="DC684" s="91"/>
      <c r="DD684" s="91"/>
      <c r="DE684" s="91"/>
      <c r="DF684" s="91"/>
      <c r="DG684" s="91"/>
      <c r="DH684" s="91"/>
      <c r="DI684" s="91"/>
      <c r="DJ684" s="91"/>
      <c r="DK684" s="91"/>
      <c r="DL684" s="91"/>
      <c r="DM684" s="91"/>
      <c r="DN684" s="91"/>
      <c r="DO684" s="91"/>
      <c r="DP684" s="91"/>
      <c r="DQ684" s="91"/>
      <c r="DR684" s="91"/>
      <c r="DS684" s="91"/>
      <c r="DT684" s="91"/>
      <c r="DU684" s="91"/>
    </row>
    <row r="685" spans="1:125" s="85" customFormat="1" x14ac:dyDescent="0.25">
      <c r="A685" s="5"/>
      <c r="B685" s="5" t="s">
        <v>266</v>
      </c>
      <c r="C685" s="5"/>
      <c r="D685" s="5">
        <v>1.07</v>
      </c>
      <c r="E685" s="5">
        <v>0.9</v>
      </c>
      <c r="F685" s="47"/>
      <c r="G685" s="50"/>
      <c r="H685" s="10"/>
      <c r="I685" s="135"/>
      <c r="J685" s="94"/>
      <c r="K685" s="91"/>
      <c r="L685" s="91"/>
      <c r="M685" s="91"/>
      <c r="N685" s="91"/>
      <c r="O685" s="91"/>
      <c r="P685" s="91"/>
      <c r="Q685" s="91"/>
      <c r="R685" s="91"/>
      <c r="S685" s="91"/>
      <c r="T685" s="91"/>
      <c r="U685" s="91"/>
      <c r="V685" s="91"/>
      <c r="W685" s="91"/>
      <c r="X685" s="91"/>
      <c r="Y685" s="91"/>
      <c r="Z685" s="91"/>
      <c r="AA685" s="91"/>
      <c r="AB685" s="91"/>
      <c r="AC685" s="91"/>
      <c r="AD685" s="91"/>
      <c r="AE685" s="91"/>
      <c r="AF685" s="91"/>
      <c r="AG685" s="91"/>
      <c r="AH685" s="91"/>
      <c r="AI685" s="91"/>
      <c r="AJ685" s="91"/>
      <c r="AK685" s="91"/>
      <c r="AL685" s="91"/>
      <c r="AM685" s="91"/>
      <c r="AN685" s="91"/>
      <c r="AO685" s="91"/>
      <c r="AP685" s="91"/>
      <c r="AQ685" s="91"/>
      <c r="AR685" s="91"/>
      <c r="AS685" s="91"/>
      <c r="AT685" s="91"/>
      <c r="AU685" s="91"/>
      <c r="AV685" s="91"/>
      <c r="AW685" s="91"/>
      <c r="AX685" s="91"/>
      <c r="AY685" s="91"/>
      <c r="AZ685" s="91"/>
      <c r="BA685" s="91"/>
      <c r="BB685" s="91"/>
      <c r="BC685" s="91"/>
      <c r="BD685" s="91"/>
      <c r="BE685" s="91"/>
      <c r="BF685" s="91"/>
      <c r="BG685" s="91"/>
      <c r="BH685" s="91"/>
      <c r="BI685" s="91"/>
      <c r="BJ685" s="91"/>
      <c r="BK685" s="91"/>
      <c r="BL685" s="91"/>
      <c r="BM685" s="91"/>
      <c r="BN685" s="91"/>
      <c r="BO685" s="91"/>
      <c r="BP685" s="91"/>
      <c r="BQ685" s="91"/>
      <c r="BR685" s="91"/>
      <c r="BS685" s="91"/>
      <c r="BT685" s="91"/>
      <c r="BU685" s="91"/>
      <c r="BV685" s="91"/>
      <c r="BW685" s="91"/>
      <c r="BX685" s="91"/>
      <c r="BY685" s="91"/>
      <c r="BZ685" s="91"/>
      <c r="CA685" s="91"/>
      <c r="CB685" s="91"/>
      <c r="CC685" s="91"/>
      <c r="CD685" s="91"/>
      <c r="CE685" s="91"/>
      <c r="CF685" s="91"/>
      <c r="CG685" s="91"/>
      <c r="CH685" s="91"/>
      <c r="CI685" s="91"/>
      <c r="CJ685" s="91"/>
      <c r="CK685" s="91"/>
      <c r="CL685" s="91"/>
      <c r="CM685" s="91"/>
      <c r="CN685" s="91"/>
      <c r="CO685" s="91"/>
      <c r="CP685" s="91"/>
      <c r="CQ685" s="91"/>
      <c r="CR685" s="91"/>
      <c r="CS685" s="91"/>
      <c r="CT685" s="91"/>
      <c r="CU685" s="91"/>
      <c r="CV685" s="91"/>
      <c r="CW685" s="91"/>
      <c r="CX685" s="91"/>
      <c r="CY685" s="91"/>
      <c r="CZ685" s="91"/>
      <c r="DA685" s="91"/>
      <c r="DB685" s="91"/>
      <c r="DC685" s="91"/>
      <c r="DD685" s="91"/>
      <c r="DE685" s="91"/>
      <c r="DF685" s="91"/>
      <c r="DG685" s="91"/>
      <c r="DH685" s="91"/>
      <c r="DI685" s="91"/>
      <c r="DJ685" s="91"/>
      <c r="DK685" s="91"/>
      <c r="DL685" s="91"/>
      <c r="DM685" s="91"/>
      <c r="DN685" s="91"/>
      <c r="DO685" s="91"/>
      <c r="DP685" s="91"/>
      <c r="DQ685" s="91"/>
      <c r="DR685" s="91"/>
      <c r="DS685" s="91"/>
      <c r="DT685" s="91"/>
      <c r="DU685" s="91"/>
    </row>
    <row r="686" spans="1:125" s="85" customFormat="1" x14ac:dyDescent="0.25">
      <c r="A686" s="5"/>
      <c r="B686" s="5" t="s">
        <v>64</v>
      </c>
      <c r="C686" s="5"/>
      <c r="D686" s="5">
        <v>3.99</v>
      </c>
      <c r="E686" s="5">
        <v>3</v>
      </c>
      <c r="F686" s="47"/>
      <c r="G686" s="50"/>
      <c r="H686" s="10"/>
      <c r="I686" s="135"/>
      <c r="J686" s="94"/>
      <c r="K686" s="91"/>
      <c r="L686" s="91"/>
      <c r="M686" s="91"/>
      <c r="N686" s="91"/>
      <c r="O686" s="91"/>
      <c r="P686" s="91"/>
      <c r="Q686" s="91"/>
      <c r="R686" s="91"/>
      <c r="S686" s="91"/>
      <c r="T686" s="91"/>
      <c r="U686" s="91"/>
      <c r="V686" s="91"/>
      <c r="W686" s="91"/>
      <c r="X686" s="91"/>
      <c r="Y686" s="91"/>
      <c r="Z686" s="91"/>
      <c r="AA686" s="91"/>
      <c r="AB686" s="91"/>
      <c r="AC686" s="91"/>
      <c r="AD686" s="91"/>
      <c r="AE686" s="91"/>
      <c r="AF686" s="91"/>
      <c r="AG686" s="91"/>
      <c r="AH686" s="91"/>
      <c r="AI686" s="91"/>
      <c r="AJ686" s="91"/>
      <c r="AK686" s="91"/>
      <c r="AL686" s="91"/>
      <c r="AM686" s="91"/>
      <c r="AN686" s="91"/>
      <c r="AO686" s="91"/>
      <c r="AP686" s="91"/>
      <c r="AQ686" s="91"/>
      <c r="AR686" s="91"/>
      <c r="AS686" s="91"/>
      <c r="AT686" s="91"/>
      <c r="AU686" s="91"/>
      <c r="AV686" s="91"/>
      <c r="AW686" s="91"/>
      <c r="AX686" s="91"/>
      <c r="AY686" s="91"/>
      <c r="AZ686" s="91"/>
      <c r="BA686" s="91"/>
      <c r="BB686" s="91"/>
      <c r="BC686" s="91"/>
      <c r="BD686" s="91"/>
      <c r="BE686" s="91"/>
      <c r="BF686" s="91"/>
      <c r="BG686" s="91"/>
      <c r="BH686" s="91"/>
      <c r="BI686" s="91"/>
      <c r="BJ686" s="91"/>
      <c r="BK686" s="91"/>
      <c r="BL686" s="91"/>
      <c r="BM686" s="91"/>
      <c r="BN686" s="91"/>
      <c r="BO686" s="91"/>
      <c r="BP686" s="91"/>
      <c r="BQ686" s="91"/>
      <c r="BR686" s="91"/>
      <c r="BS686" s="91"/>
      <c r="BT686" s="91"/>
      <c r="BU686" s="91"/>
      <c r="BV686" s="91"/>
      <c r="BW686" s="91"/>
      <c r="BX686" s="91"/>
      <c r="BY686" s="91"/>
      <c r="BZ686" s="91"/>
      <c r="CA686" s="91"/>
      <c r="CB686" s="91"/>
      <c r="CC686" s="91"/>
      <c r="CD686" s="91"/>
      <c r="CE686" s="91"/>
      <c r="CF686" s="91"/>
      <c r="CG686" s="91"/>
      <c r="CH686" s="91"/>
      <c r="CI686" s="91"/>
      <c r="CJ686" s="91"/>
      <c r="CK686" s="91"/>
      <c r="CL686" s="91"/>
      <c r="CM686" s="91"/>
      <c r="CN686" s="91"/>
      <c r="CO686" s="91"/>
      <c r="CP686" s="91"/>
      <c r="CQ686" s="91"/>
      <c r="CR686" s="91"/>
      <c r="CS686" s="91"/>
      <c r="CT686" s="91"/>
      <c r="CU686" s="91"/>
      <c r="CV686" s="91"/>
      <c r="CW686" s="91"/>
      <c r="CX686" s="91"/>
      <c r="CY686" s="91"/>
      <c r="CZ686" s="91"/>
      <c r="DA686" s="91"/>
      <c r="DB686" s="91"/>
      <c r="DC686" s="91"/>
      <c r="DD686" s="91"/>
      <c r="DE686" s="91"/>
      <c r="DF686" s="91"/>
      <c r="DG686" s="91"/>
      <c r="DH686" s="91"/>
      <c r="DI686" s="91"/>
      <c r="DJ686" s="91"/>
      <c r="DK686" s="91"/>
      <c r="DL686" s="91"/>
      <c r="DM686" s="91"/>
      <c r="DN686" s="91"/>
      <c r="DO686" s="91"/>
      <c r="DP686" s="91"/>
      <c r="DQ686" s="91"/>
      <c r="DR686" s="91"/>
      <c r="DS686" s="91"/>
      <c r="DT686" s="91"/>
      <c r="DU686" s="91"/>
    </row>
    <row r="687" spans="1:125" s="85" customFormat="1" x14ac:dyDescent="0.25">
      <c r="A687" s="5"/>
      <c r="B687" s="5" t="s">
        <v>66</v>
      </c>
      <c r="C687" s="5"/>
      <c r="D687" s="5">
        <v>0.8</v>
      </c>
      <c r="E687" s="5">
        <v>0.8</v>
      </c>
      <c r="F687" s="47"/>
      <c r="G687" s="50"/>
      <c r="H687" s="10"/>
      <c r="I687" s="135"/>
      <c r="J687" s="94"/>
      <c r="K687" s="91"/>
      <c r="L687" s="91"/>
      <c r="M687" s="91"/>
      <c r="N687" s="91"/>
      <c r="O687" s="91"/>
      <c r="P687" s="91"/>
      <c r="Q687" s="91"/>
      <c r="R687" s="91"/>
      <c r="S687" s="91"/>
      <c r="T687" s="91"/>
      <c r="U687" s="91"/>
      <c r="V687" s="91"/>
      <c r="W687" s="91"/>
      <c r="X687" s="91"/>
      <c r="Y687" s="91"/>
      <c r="Z687" s="91"/>
      <c r="AA687" s="91"/>
      <c r="AB687" s="91"/>
      <c r="AC687" s="91"/>
      <c r="AD687" s="91"/>
      <c r="AE687" s="91"/>
      <c r="AF687" s="91"/>
      <c r="AG687" s="91"/>
      <c r="AH687" s="91"/>
      <c r="AI687" s="91"/>
      <c r="AJ687" s="91"/>
      <c r="AK687" s="91"/>
      <c r="AL687" s="91"/>
      <c r="AM687" s="91"/>
      <c r="AN687" s="91"/>
      <c r="AO687" s="91"/>
      <c r="AP687" s="91"/>
      <c r="AQ687" s="91"/>
      <c r="AR687" s="91"/>
      <c r="AS687" s="91"/>
      <c r="AT687" s="91"/>
      <c r="AU687" s="91"/>
      <c r="AV687" s="91"/>
      <c r="AW687" s="91"/>
      <c r="AX687" s="91"/>
      <c r="AY687" s="91"/>
      <c r="AZ687" s="91"/>
      <c r="BA687" s="91"/>
      <c r="BB687" s="91"/>
      <c r="BC687" s="91"/>
      <c r="BD687" s="91"/>
      <c r="BE687" s="91"/>
      <c r="BF687" s="91"/>
      <c r="BG687" s="91"/>
      <c r="BH687" s="91"/>
      <c r="BI687" s="91"/>
      <c r="BJ687" s="91"/>
      <c r="BK687" s="91"/>
      <c r="BL687" s="91"/>
      <c r="BM687" s="91"/>
      <c r="BN687" s="91"/>
      <c r="BO687" s="91"/>
      <c r="BP687" s="91"/>
      <c r="BQ687" s="91"/>
      <c r="BR687" s="91"/>
      <c r="BS687" s="91"/>
      <c r="BT687" s="91"/>
      <c r="BU687" s="91"/>
      <c r="BV687" s="91"/>
      <c r="BW687" s="91"/>
      <c r="BX687" s="91"/>
      <c r="BY687" s="91"/>
      <c r="BZ687" s="91"/>
      <c r="CA687" s="91"/>
      <c r="CB687" s="91"/>
      <c r="CC687" s="91"/>
      <c r="CD687" s="91"/>
      <c r="CE687" s="91"/>
      <c r="CF687" s="91"/>
      <c r="CG687" s="91"/>
      <c r="CH687" s="91"/>
      <c r="CI687" s="91"/>
      <c r="CJ687" s="91"/>
      <c r="CK687" s="91"/>
      <c r="CL687" s="91"/>
      <c r="CM687" s="91"/>
      <c r="CN687" s="91"/>
      <c r="CO687" s="91"/>
      <c r="CP687" s="91"/>
      <c r="CQ687" s="91"/>
      <c r="CR687" s="91"/>
      <c r="CS687" s="91"/>
      <c r="CT687" s="91"/>
      <c r="CU687" s="91"/>
      <c r="CV687" s="91"/>
      <c r="CW687" s="91"/>
      <c r="CX687" s="91"/>
      <c r="CY687" s="91"/>
      <c r="CZ687" s="91"/>
      <c r="DA687" s="91"/>
      <c r="DB687" s="91"/>
      <c r="DC687" s="91"/>
      <c r="DD687" s="91"/>
      <c r="DE687" s="91"/>
      <c r="DF687" s="91"/>
      <c r="DG687" s="91"/>
      <c r="DH687" s="91"/>
      <c r="DI687" s="91"/>
      <c r="DJ687" s="91"/>
      <c r="DK687" s="91"/>
      <c r="DL687" s="91"/>
      <c r="DM687" s="91"/>
      <c r="DN687" s="91"/>
      <c r="DO687" s="91"/>
      <c r="DP687" s="91"/>
      <c r="DQ687" s="91"/>
      <c r="DR687" s="91"/>
      <c r="DS687" s="91"/>
      <c r="DT687" s="91"/>
      <c r="DU687" s="91"/>
    </row>
    <row r="688" spans="1:125" s="40" customFormat="1" x14ac:dyDescent="0.25">
      <c r="A688" s="34" t="s">
        <v>176</v>
      </c>
      <c r="B688" s="1"/>
      <c r="C688" s="35" t="s">
        <v>352</v>
      </c>
      <c r="D688" s="56"/>
      <c r="E688" s="35"/>
      <c r="F688" s="96">
        <v>0.5</v>
      </c>
      <c r="G688" s="35">
        <v>0.25</v>
      </c>
      <c r="H688" s="56">
        <v>5.4</v>
      </c>
      <c r="I688" s="96">
        <v>25.9</v>
      </c>
      <c r="J688" s="27" t="s">
        <v>177</v>
      </c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  <c r="CA688" s="6"/>
      <c r="CB688" s="6"/>
      <c r="CC688" s="6"/>
      <c r="CD688" s="6"/>
      <c r="CE688" s="6"/>
      <c r="CF688" s="6"/>
      <c r="CG688" s="6"/>
      <c r="CH688" s="6"/>
      <c r="CI688" s="6"/>
      <c r="CJ688" s="6"/>
      <c r="CK688" s="6"/>
      <c r="CL688" s="6"/>
      <c r="CM688" s="6"/>
      <c r="CN688" s="6"/>
      <c r="CO688" s="6"/>
      <c r="CP688" s="6"/>
      <c r="CQ688" s="6"/>
      <c r="CR688" s="6"/>
      <c r="CS688" s="6"/>
      <c r="CT688" s="6"/>
      <c r="CU688" s="6"/>
      <c r="CV688" s="6"/>
      <c r="CW688" s="6"/>
      <c r="CX688" s="6"/>
      <c r="CY688" s="6"/>
      <c r="CZ688" s="6"/>
      <c r="DA688" s="6"/>
      <c r="DB688" s="6"/>
      <c r="DC688" s="6"/>
      <c r="DD688" s="6"/>
      <c r="DE688" s="6"/>
      <c r="DF688" s="6"/>
      <c r="DG688" s="6"/>
      <c r="DH688" s="6"/>
      <c r="DI688" s="6"/>
      <c r="DJ688" s="6"/>
      <c r="DK688" s="6"/>
      <c r="DL688" s="6"/>
      <c r="DM688" s="6"/>
      <c r="DN688" s="6"/>
      <c r="DO688" s="6"/>
      <c r="DP688" s="6"/>
      <c r="DQ688" s="6"/>
      <c r="DR688" s="6"/>
      <c r="DS688" s="6"/>
      <c r="DT688" s="6"/>
      <c r="DU688" s="6"/>
    </row>
    <row r="689" spans="1:179" s="40" customFormat="1" x14ac:dyDescent="0.25">
      <c r="A689" s="34"/>
      <c r="B689" s="1" t="s">
        <v>178</v>
      </c>
      <c r="C689" s="35"/>
      <c r="D689" s="56">
        <v>2.25</v>
      </c>
      <c r="E689" s="35">
        <v>2.25</v>
      </c>
      <c r="F689" s="96"/>
      <c r="G689" s="35"/>
      <c r="H689" s="56"/>
      <c r="I689" s="96"/>
      <c r="J689" s="27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  <c r="CA689" s="6"/>
      <c r="CB689" s="6"/>
      <c r="CC689" s="6"/>
      <c r="CD689" s="6"/>
      <c r="CE689" s="6"/>
      <c r="CF689" s="6"/>
      <c r="CG689" s="6"/>
      <c r="CH689" s="6"/>
      <c r="CI689" s="6"/>
      <c r="CJ689" s="6"/>
      <c r="CK689" s="6"/>
      <c r="CL689" s="6"/>
      <c r="CM689" s="6"/>
      <c r="CN689" s="6"/>
      <c r="CO689" s="6"/>
      <c r="CP689" s="6"/>
      <c r="CQ689" s="6"/>
      <c r="CR689" s="6"/>
      <c r="CS689" s="6"/>
      <c r="CT689" s="6"/>
      <c r="CU689" s="6"/>
      <c r="CV689" s="6"/>
      <c r="CW689" s="6"/>
      <c r="CX689" s="6"/>
      <c r="CY689" s="6"/>
      <c r="CZ689" s="6"/>
      <c r="DA689" s="6"/>
      <c r="DB689" s="6"/>
      <c r="DC689" s="6"/>
      <c r="DD689" s="6"/>
      <c r="DE689" s="6"/>
      <c r="DF689" s="6"/>
      <c r="DG689" s="6"/>
      <c r="DH689" s="6"/>
      <c r="DI689" s="6"/>
      <c r="DJ689" s="6"/>
      <c r="DK689" s="6"/>
      <c r="DL689" s="6"/>
      <c r="DM689" s="6"/>
      <c r="DN689" s="6"/>
      <c r="DO689" s="6"/>
      <c r="DP689" s="6"/>
      <c r="DQ689" s="6"/>
      <c r="DR689" s="6"/>
      <c r="DS689" s="6"/>
      <c r="DT689" s="6"/>
      <c r="DU689" s="6"/>
    </row>
    <row r="690" spans="1:179" s="40" customFormat="1" x14ac:dyDescent="0.25">
      <c r="A690" s="34"/>
      <c r="B690" s="1" t="s">
        <v>74</v>
      </c>
      <c r="C690" s="35"/>
      <c r="D690" s="56">
        <v>4</v>
      </c>
      <c r="E690" s="35">
        <v>4</v>
      </c>
      <c r="F690" s="96"/>
      <c r="G690" s="35"/>
      <c r="H690" s="96"/>
      <c r="I690" s="96"/>
      <c r="J690" s="27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</row>
    <row r="691" spans="1:179" s="40" customFormat="1" x14ac:dyDescent="0.25">
      <c r="A691" s="34"/>
      <c r="B691" s="1" t="s">
        <v>33</v>
      </c>
      <c r="C691" s="35"/>
      <c r="D691" s="35">
        <v>150</v>
      </c>
      <c r="E691" s="35">
        <v>150</v>
      </c>
      <c r="F691" s="35"/>
      <c r="G691" s="56"/>
      <c r="H691" s="35"/>
      <c r="I691" s="56"/>
      <c r="J691" s="27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  <c r="CA691" s="6"/>
      <c r="CB691" s="6"/>
      <c r="CC691" s="6"/>
      <c r="CD691" s="6"/>
      <c r="CE691" s="6"/>
      <c r="CF691" s="6"/>
      <c r="CG691" s="6"/>
      <c r="CH691" s="6"/>
      <c r="CI691" s="6"/>
      <c r="CJ691" s="6"/>
      <c r="CK691" s="6"/>
      <c r="CL691" s="6"/>
      <c r="CM691" s="6"/>
      <c r="CN691" s="6"/>
      <c r="CO691" s="6"/>
      <c r="CP691" s="6"/>
      <c r="CQ691" s="6"/>
      <c r="CR691" s="6"/>
      <c r="CS691" s="6"/>
      <c r="CT691" s="6"/>
      <c r="CU691" s="6"/>
      <c r="CV691" s="6"/>
      <c r="CW691" s="6"/>
      <c r="CX691" s="6"/>
      <c r="CY691" s="6"/>
      <c r="CZ691" s="6"/>
      <c r="DA691" s="6"/>
      <c r="DB691" s="6"/>
      <c r="DC691" s="6"/>
      <c r="DD691" s="6"/>
      <c r="DE691" s="6"/>
      <c r="DF691" s="6"/>
      <c r="DG691" s="6"/>
      <c r="DH691" s="6"/>
      <c r="DI691" s="6"/>
      <c r="DJ691" s="6"/>
      <c r="DK691" s="6"/>
      <c r="DL691" s="6"/>
      <c r="DM691" s="6"/>
      <c r="DN691" s="6"/>
      <c r="DO691" s="6"/>
      <c r="DP691" s="6"/>
      <c r="DQ691" s="6"/>
      <c r="DR691" s="6"/>
      <c r="DS691" s="6"/>
      <c r="DT691" s="6"/>
      <c r="DU691" s="6"/>
    </row>
    <row r="692" spans="1:179" s="42" customFormat="1" x14ac:dyDescent="0.25">
      <c r="A692" s="34" t="s">
        <v>60</v>
      </c>
      <c r="B692" s="1"/>
      <c r="C692" s="35">
        <v>20</v>
      </c>
      <c r="D692" s="121">
        <v>20</v>
      </c>
      <c r="E692" s="35">
        <v>20</v>
      </c>
      <c r="F692" s="97">
        <v>1.6</v>
      </c>
      <c r="G692" s="98">
        <v>0.2</v>
      </c>
      <c r="H692" s="117">
        <v>9.8000000000000007</v>
      </c>
      <c r="I692" s="338">
        <v>47</v>
      </c>
      <c r="J692" s="27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49"/>
      <c r="AC692" s="49"/>
      <c r="AD692" s="49"/>
      <c r="AE692" s="49"/>
      <c r="AF692" s="49"/>
      <c r="AG692" s="49"/>
      <c r="AH692" s="49"/>
      <c r="AI692" s="49"/>
      <c r="AJ692" s="49"/>
      <c r="AK692" s="49"/>
      <c r="AL692" s="49"/>
      <c r="AM692" s="49"/>
      <c r="AN692" s="49"/>
      <c r="AO692" s="49"/>
      <c r="AP692" s="49"/>
      <c r="AQ692" s="49"/>
      <c r="AR692" s="49"/>
      <c r="AS692" s="49"/>
      <c r="AT692" s="49"/>
      <c r="AU692" s="49"/>
      <c r="AV692" s="49"/>
      <c r="AW692" s="49"/>
      <c r="AX692" s="49"/>
      <c r="AY692" s="49"/>
      <c r="AZ692" s="49"/>
      <c r="BA692" s="49"/>
      <c r="BB692" s="49"/>
      <c r="BC692" s="49"/>
      <c r="BD692" s="49"/>
      <c r="BE692" s="49"/>
      <c r="BF692" s="49"/>
      <c r="BG692" s="49"/>
      <c r="BH692" s="49"/>
      <c r="BI692" s="49"/>
      <c r="BJ692" s="49"/>
      <c r="BK692" s="49"/>
      <c r="BL692" s="49"/>
      <c r="BM692" s="49"/>
      <c r="BN692" s="49"/>
      <c r="BO692" s="49"/>
      <c r="BP692" s="49"/>
      <c r="BQ692" s="49"/>
      <c r="BR692" s="49"/>
      <c r="BS692" s="49"/>
      <c r="BT692" s="49"/>
      <c r="BU692" s="49"/>
      <c r="BV692" s="49"/>
      <c r="BW692" s="49"/>
      <c r="BX692" s="49"/>
      <c r="BY692" s="49"/>
      <c r="BZ692" s="49"/>
      <c r="CA692" s="49"/>
      <c r="CB692" s="49"/>
      <c r="CC692" s="49"/>
      <c r="CD692" s="49"/>
      <c r="CE692" s="49"/>
      <c r="CF692" s="49"/>
      <c r="CG692" s="49"/>
      <c r="CH692" s="49"/>
      <c r="CI692" s="49"/>
      <c r="CJ692" s="49"/>
      <c r="CK692" s="49"/>
      <c r="CL692" s="49"/>
      <c r="CM692" s="49"/>
      <c r="CN692" s="49"/>
      <c r="CO692" s="49"/>
      <c r="CP692" s="49"/>
      <c r="CQ692" s="49"/>
      <c r="CR692" s="49"/>
      <c r="CS692" s="49"/>
      <c r="CT692" s="49"/>
      <c r="CU692" s="49"/>
      <c r="CV692" s="49"/>
      <c r="CW692" s="49"/>
      <c r="CX692" s="49"/>
      <c r="CY692" s="49"/>
      <c r="CZ692" s="49"/>
      <c r="DA692" s="49"/>
      <c r="DB692" s="49"/>
      <c r="DC692" s="49"/>
      <c r="DD692" s="49"/>
      <c r="DE692" s="49"/>
      <c r="DF692" s="49"/>
      <c r="DG692" s="49"/>
      <c r="DH692" s="49"/>
      <c r="DI692" s="49"/>
      <c r="DJ692" s="49"/>
      <c r="DK692" s="49"/>
      <c r="DL692" s="49"/>
      <c r="DM692" s="49"/>
      <c r="DN692" s="49"/>
      <c r="DO692" s="49"/>
      <c r="DP692" s="49"/>
      <c r="DQ692" s="49"/>
      <c r="DR692" s="49"/>
      <c r="DS692" s="49"/>
      <c r="DT692" s="49"/>
      <c r="DU692" s="49"/>
      <c r="DV692" s="49"/>
      <c r="DW692" s="49"/>
      <c r="DX692" s="49"/>
      <c r="DY692" s="49"/>
      <c r="DZ692" s="49"/>
      <c r="EA692" s="49"/>
      <c r="EB692" s="49"/>
      <c r="EC692" s="49"/>
      <c r="ED692" s="49"/>
      <c r="EE692" s="49"/>
      <c r="EF692" s="49"/>
      <c r="EG692" s="49"/>
      <c r="EH692" s="49"/>
      <c r="EI692" s="49"/>
      <c r="EJ692" s="49"/>
      <c r="EK692" s="49"/>
      <c r="EL692" s="49"/>
      <c r="EM692" s="49"/>
      <c r="EN692" s="49"/>
      <c r="EO692" s="49"/>
      <c r="EP692" s="49"/>
      <c r="EQ692" s="49"/>
      <c r="ER692" s="49"/>
      <c r="ES692" s="49"/>
      <c r="ET692" s="49"/>
      <c r="EU692" s="49"/>
      <c r="EV692" s="49"/>
      <c r="EW692" s="49"/>
      <c r="EX692" s="49"/>
      <c r="EY692" s="49"/>
      <c r="EZ692" s="49"/>
      <c r="FA692" s="49"/>
      <c r="FB692" s="49"/>
      <c r="FC692" s="49"/>
      <c r="FD692" s="49"/>
      <c r="FE692" s="49"/>
      <c r="FF692" s="49"/>
      <c r="FG692" s="49"/>
      <c r="FH692" s="49"/>
      <c r="FI692" s="49"/>
      <c r="FJ692" s="49"/>
      <c r="FK692" s="49"/>
      <c r="FL692" s="49"/>
      <c r="FM692" s="49"/>
      <c r="FN692" s="49"/>
      <c r="FO692" s="49"/>
      <c r="FP692" s="49"/>
      <c r="FQ692" s="49"/>
      <c r="FR692" s="49"/>
      <c r="FS692" s="49"/>
      <c r="FT692" s="49"/>
      <c r="FU692" s="49"/>
      <c r="FV692" s="49"/>
      <c r="FW692" s="49"/>
    </row>
    <row r="693" spans="1:179" s="42" customFormat="1" x14ac:dyDescent="0.25">
      <c r="A693" s="53" t="s">
        <v>39</v>
      </c>
      <c r="B693" s="54"/>
      <c r="C693" s="55">
        <v>434</v>
      </c>
      <c r="D693" s="84"/>
      <c r="E693" s="31"/>
      <c r="F693" s="32">
        <f>SUM(F658:F692)</f>
        <v>14.6</v>
      </c>
      <c r="G693" s="32">
        <f t="shared" ref="G693:I693" si="6">SUM(G658:G692)</f>
        <v>15.879999999999999</v>
      </c>
      <c r="H693" s="32">
        <f t="shared" si="6"/>
        <v>60.8</v>
      </c>
      <c r="I693" s="32">
        <f t="shared" si="6"/>
        <v>440.2</v>
      </c>
      <c r="J693" s="18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49"/>
      <c r="AC693" s="49"/>
      <c r="AD693" s="49"/>
      <c r="AE693" s="49"/>
      <c r="AF693" s="49"/>
      <c r="AG693" s="49"/>
      <c r="AH693" s="49"/>
      <c r="AI693" s="49"/>
      <c r="AJ693" s="49"/>
      <c r="AK693" s="49"/>
      <c r="AL693" s="49"/>
      <c r="AM693" s="49"/>
      <c r="AN693" s="49"/>
      <c r="AO693" s="49"/>
      <c r="AP693" s="49"/>
      <c r="AQ693" s="49"/>
      <c r="AR693" s="49"/>
      <c r="AS693" s="49"/>
      <c r="AT693" s="49"/>
      <c r="AU693" s="49"/>
      <c r="AV693" s="49"/>
      <c r="AW693" s="49"/>
      <c r="AX693" s="49"/>
      <c r="AY693" s="49"/>
      <c r="AZ693" s="49"/>
      <c r="BA693" s="49"/>
      <c r="BB693" s="49"/>
      <c r="BC693" s="49"/>
      <c r="BD693" s="49"/>
      <c r="BE693" s="49"/>
      <c r="BF693" s="49"/>
      <c r="BG693" s="49"/>
      <c r="BH693" s="49"/>
      <c r="BI693" s="49"/>
      <c r="BJ693" s="49"/>
      <c r="BK693" s="49"/>
      <c r="BL693" s="49"/>
      <c r="BM693" s="49"/>
      <c r="BN693" s="49"/>
      <c r="BO693" s="49"/>
      <c r="BP693" s="49"/>
      <c r="BQ693" s="49"/>
      <c r="BR693" s="49"/>
      <c r="BS693" s="49"/>
      <c r="BT693" s="49"/>
      <c r="BU693" s="49"/>
      <c r="BV693" s="49"/>
      <c r="BW693" s="49"/>
      <c r="BX693" s="49"/>
      <c r="BY693" s="49"/>
      <c r="BZ693" s="49"/>
      <c r="CA693" s="49"/>
      <c r="CB693" s="49"/>
      <c r="CC693" s="49"/>
      <c r="CD693" s="49"/>
      <c r="CE693" s="49"/>
      <c r="CF693" s="49"/>
      <c r="CG693" s="49"/>
      <c r="CH693" s="49"/>
      <c r="CI693" s="49"/>
      <c r="CJ693" s="49"/>
      <c r="CK693" s="49"/>
      <c r="CL693" s="49"/>
      <c r="CM693" s="49"/>
      <c r="CN693" s="49"/>
      <c r="CO693" s="49"/>
      <c r="CP693" s="49"/>
      <c r="CQ693" s="49"/>
      <c r="CR693" s="49"/>
      <c r="CS693" s="49"/>
      <c r="CT693" s="49"/>
      <c r="CU693" s="49"/>
      <c r="CV693" s="49"/>
      <c r="CW693" s="49"/>
      <c r="CX693" s="49"/>
      <c r="CY693" s="49"/>
      <c r="CZ693" s="49"/>
      <c r="DA693" s="49"/>
      <c r="DB693" s="49"/>
      <c r="DC693" s="49"/>
      <c r="DD693" s="49"/>
      <c r="DE693" s="49"/>
      <c r="DF693" s="49"/>
      <c r="DG693" s="49"/>
      <c r="DH693" s="49"/>
      <c r="DI693" s="49"/>
      <c r="DJ693" s="49"/>
      <c r="DK693" s="49"/>
      <c r="DL693" s="49"/>
      <c r="DM693" s="49"/>
      <c r="DN693" s="49"/>
      <c r="DO693" s="49"/>
      <c r="DP693" s="49"/>
      <c r="DQ693" s="49"/>
      <c r="DR693" s="49"/>
      <c r="DS693" s="49"/>
      <c r="DT693" s="49"/>
      <c r="DU693" s="49"/>
      <c r="DV693" s="49"/>
      <c r="DW693" s="49"/>
      <c r="DX693" s="49"/>
      <c r="DY693" s="49"/>
      <c r="DZ693" s="49"/>
      <c r="EA693" s="49"/>
      <c r="EB693" s="49"/>
      <c r="EC693" s="49"/>
      <c r="ED693" s="49"/>
      <c r="EE693" s="49"/>
      <c r="EF693" s="49"/>
      <c r="EG693" s="49"/>
      <c r="EH693" s="49"/>
      <c r="EI693" s="49"/>
      <c r="EJ693" s="49"/>
      <c r="EK693" s="49"/>
      <c r="EL693" s="49"/>
      <c r="EM693" s="49"/>
      <c r="EN693" s="49"/>
      <c r="EO693" s="49"/>
      <c r="EP693" s="49"/>
      <c r="EQ693" s="49"/>
      <c r="ER693" s="49"/>
      <c r="ES693" s="49"/>
      <c r="ET693" s="49"/>
      <c r="EU693" s="49"/>
      <c r="EV693" s="49"/>
      <c r="EW693" s="49"/>
      <c r="EX693" s="49"/>
      <c r="EY693" s="49"/>
      <c r="EZ693" s="49"/>
      <c r="FA693" s="49"/>
      <c r="FB693" s="49"/>
      <c r="FC693" s="49"/>
      <c r="FD693" s="49"/>
      <c r="FE693" s="49"/>
      <c r="FF693" s="49"/>
      <c r="FG693" s="49"/>
      <c r="FH693" s="49"/>
      <c r="FI693" s="49"/>
      <c r="FJ693" s="49"/>
      <c r="FK693" s="49"/>
      <c r="FL693" s="49"/>
      <c r="FM693" s="49"/>
      <c r="FN693" s="49"/>
      <c r="FO693" s="49"/>
      <c r="FP693" s="49"/>
      <c r="FQ693" s="49"/>
      <c r="FR693" s="49"/>
      <c r="FS693" s="49"/>
      <c r="FT693" s="49"/>
      <c r="FU693" s="49"/>
      <c r="FV693" s="49"/>
      <c r="FW693" s="49"/>
    </row>
    <row r="694" spans="1:179" s="42" customFormat="1" x14ac:dyDescent="0.25">
      <c r="A694" s="114" t="s">
        <v>92</v>
      </c>
      <c r="B694" s="80"/>
      <c r="C694" s="81">
        <f>C620+C623+C656+C693</f>
        <v>1391</v>
      </c>
      <c r="D694" s="112"/>
      <c r="E694" s="82"/>
      <c r="F694" s="82">
        <f>F624+F656+F693</f>
        <v>38.880000000000003</v>
      </c>
      <c r="G694" s="82">
        <f>G624+G656+G693</f>
        <v>45.105000000000004</v>
      </c>
      <c r="H694" s="82">
        <f>H624+H656+H693</f>
        <v>176.22</v>
      </c>
      <c r="I694" s="82">
        <f>I624+I656+I693</f>
        <v>1264.3</v>
      </c>
      <c r="J694" s="33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49"/>
      <c r="AC694" s="49"/>
      <c r="AD694" s="49"/>
      <c r="AE694" s="49"/>
      <c r="AF694" s="49"/>
      <c r="AG694" s="49"/>
      <c r="AH694" s="49"/>
      <c r="AI694" s="49"/>
      <c r="AJ694" s="49"/>
      <c r="AK694" s="49"/>
      <c r="AL694" s="49"/>
      <c r="AM694" s="49"/>
      <c r="AN694" s="49"/>
      <c r="AO694" s="49"/>
      <c r="AP694" s="49"/>
      <c r="AQ694" s="49"/>
      <c r="AR694" s="49"/>
      <c r="AS694" s="49"/>
      <c r="AT694" s="49"/>
      <c r="AU694" s="49"/>
      <c r="AV694" s="49"/>
      <c r="AW694" s="49"/>
      <c r="AX694" s="49"/>
      <c r="AY694" s="49"/>
      <c r="AZ694" s="49"/>
      <c r="BA694" s="49"/>
      <c r="BB694" s="49"/>
      <c r="BC694" s="49"/>
      <c r="BD694" s="49"/>
      <c r="BE694" s="49"/>
      <c r="BF694" s="49"/>
      <c r="BG694" s="49"/>
      <c r="BH694" s="49"/>
      <c r="BI694" s="49"/>
      <c r="BJ694" s="49"/>
      <c r="BK694" s="49"/>
      <c r="BL694" s="49"/>
      <c r="BM694" s="49"/>
      <c r="BN694" s="49"/>
      <c r="BO694" s="49"/>
      <c r="BP694" s="49"/>
      <c r="BQ694" s="49"/>
      <c r="BR694" s="49"/>
      <c r="BS694" s="49"/>
      <c r="BT694" s="49"/>
      <c r="BU694" s="49"/>
      <c r="BV694" s="49"/>
      <c r="BW694" s="49"/>
      <c r="BX694" s="49"/>
      <c r="BY694" s="49"/>
      <c r="BZ694" s="49"/>
      <c r="CA694" s="49"/>
      <c r="CB694" s="49"/>
      <c r="CC694" s="49"/>
      <c r="CD694" s="49"/>
      <c r="CE694" s="49"/>
      <c r="CF694" s="49"/>
      <c r="CG694" s="49"/>
      <c r="CH694" s="49"/>
      <c r="CI694" s="49"/>
      <c r="CJ694" s="49"/>
      <c r="CK694" s="49"/>
      <c r="CL694" s="49"/>
      <c r="CM694" s="49"/>
      <c r="CN694" s="49"/>
      <c r="CO694" s="49"/>
      <c r="CP694" s="49"/>
      <c r="CQ694" s="49"/>
      <c r="CR694" s="49"/>
      <c r="CS694" s="49"/>
      <c r="CT694" s="49"/>
      <c r="CU694" s="49"/>
      <c r="CV694" s="49"/>
      <c r="CW694" s="49"/>
      <c r="CX694" s="49"/>
      <c r="CY694" s="49"/>
      <c r="CZ694" s="49"/>
      <c r="DA694" s="49"/>
      <c r="DB694" s="49"/>
      <c r="DC694" s="49"/>
      <c r="DD694" s="49"/>
      <c r="DE694" s="49"/>
      <c r="DF694" s="49"/>
      <c r="DG694" s="49"/>
      <c r="DH694" s="49"/>
      <c r="DI694" s="49"/>
      <c r="DJ694" s="49"/>
      <c r="DK694" s="49"/>
      <c r="DL694" s="49"/>
      <c r="DM694" s="49"/>
      <c r="DN694" s="49"/>
      <c r="DO694" s="49"/>
      <c r="DP694" s="49"/>
      <c r="DQ694" s="49"/>
      <c r="DR694" s="49"/>
      <c r="DS694" s="49"/>
      <c r="DT694" s="49"/>
      <c r="DU694" s="49"/>
      <c r="DV694" s="49"/>
      <c r="DW694" s="49"/>
      <c r="DX694" s="49"/>
      <c r="DY694" s="49"/>
      <c r="DZ694" s="49"/>
      <c r="EA694" s="49"/>
      <c r="EB694" s="49"/>
      <c r="EC694" s="49"/>
      <c r="ED694" s="49"/>
      <c r="EE694" s="49"/>
      <c r="EF694" s="49"/>
      <c r="EG694" s="49"/>
      <c r="EH694" s="49"/>
      <c r="EI694" s="49"/>
      <c r="EJ694" s="49"/>
      <c r="EK694" s="49"/>
      <c r="EL694" s="49"/>
      <c r="EM694" s="49"/>
      <c r="EN694" s="49"/>
      <c r="EO694" s="49"/>
      <c r="EP694" s="49"/>
      <c r="EQ694" s="49"/>
      <c r="ER694" s="49"/>
      <c r="ES694" s="49"/>
      <c r="ET694" s="49"/>
      <c r="EU694" s="49"/>
      <c r="EV694" s="49"/>
      <c r="EW694" s="49"/>
      <c r="EX694" s="49"/>
      <c r="EY694" s="49"/>
      <c r="EZ694" s="49"/>
      <c r="FA694" s="49"/>
      <c r="FB694" s="49"/>
      <c r="FC694" s="49"/>
      <c r="FD694" s="49"/>
      <c r="FE694" s="49"/>
      <c r="FF694" s="49"/>
      <c r="FG694" s="49"/>
      <c r="FH694" s="49"/>
      <c r="FI694" s="49"/>
      <c r="FJ694" s="49"/>
      <c r="FK694" s="49"/>
      <c r="FL694" s="49"/>
      <c r="FM694" s="49"/>
      <c r="FN694" s="49"/>
      <c r="FO694" s="49"/>
      <c r="FP694" s="49"/>
      <c r="FQ694" s="49"/>
      <c r="FR694" s="49"/>
      <c r="FS694" s="49"/>
      <c r="FT694" s="49"/>
      <c r="FU694" s="49"/>
      <c r="FV694" s="49"/>
      <c r="FW694" s="49"/>
    </row>
    <row r="695" spans="1:179" s="42" customFormat="1" x14ac:dyDescent="0.25">
      <c r="A695" s="1"/>
      <c r="B695" s="1"/>
      <c r="C695" s="361"/>
      <c r="D695" s="1"/>
      <c r="E695" s="1"/>
      <c r="F695" s="3"/>
      <c r="G695" s="3"/>
      <c r="H695" s="3"/>
      <c r="I695" s="3"/>
      <c r="J695" s="362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49"/>
      <c r="AC695" s="49"/>
      <c r="AD695" s="49"/>
      <c r="AE695" s="49"/>
      <c r="AF695" s="49"/>
      <c r="AG695" s="49"/>
      <c r="AH695" s="49"/>
      <c r="AI695" s="49"/>
      <c r="AJ695" s="49"/>
      <c r="AK695" s="49"/>
      <c r="AL695" s="49"/>
      <c r="AM695" s="49"/>
      <c r="AN695" s="49"/>
      <c r="AO695" s="49"/>
      <c r="AP695" s="49"/>
      <c r="AQ695" s="49"/>
      <c r="AR695" s="49"/>
      <c r="AS695" s="49"/>
      <c r="AT695" s="49"/>
      <c r="AU695" s="49"/>
      <c r="AV695" s="49"/>
      <c r="AW695" s="49"/>
      <c r="AX695" s="49"/>
      <c r="AY695" s="49"/>
      <c r="AZ695" s="49"/>
      <c r="BA695" s="49"/>
      <c r="BB695" s="49"/>
      <c r="BC695" s="49"/>
      <c r="BD695" s="49"/>
      <c r="BE695" s="49"/>
      <c r="BF695" s="49"/>
      <c r="BG695" s="49"/>
      <c r="BH695" s="49"/>
      <c r="BI695" s="49"/>
      <c r="BJ695" s="49"/>
      <c r="BK695" s="49"/>
      <c r="BL695" s="49"/>
      <c r="BM695" s="49"/>
      <c r="BN695" s="49"/>
      <c r="BO695" s="49"/>
      <c r="BP695" s="49"/>
      <c r="BQ695" s="49"/>
      <c r="BR695" s="49"/>
      <c r="BS695" s="49"/>
      <c r="BT695" s="49"/>
      <c r="BU695" s="49"/>
      <c r="BV695" s="49"/>
      <c r="BW695" s="49"/>
      <c r="BX695" s="49"/>
      <c r="BY695" s="49"/>
      <c r="BZ695" s="49"/>
      <c r="CA695" s="49"/>
      <c r="CB695" s="49"/>
      <c r="CC695" s="49"/>
      <c r="CD695" s="49"/>
      <c r="CE695" s="49"/>
      <c r="CF695" s="49"/>
      <c r="CG695" s="49"/>
      <c r="CH695" s="49"/>
      <c r="CI695" s="49"/>
      <c r="CJ695" s="49"/>
      <c r="CK695" s="49"/>
      <c r="CL695" s="49"/>
      <c r="CM695" s="49"/>
      <c r="CN695" s="49"/>
      <c r="CO695" s="49"/>
      <c r="CP695" s="49"/>
      <c r="CQ695" s="49"/>
      <c r="CR695" s="49"/>
      <c r="CS695" s="49"/>
      <c r="CT695" s="49"/>
      <c r="CU695" s="49"/>
      <c r="CV695" s="49"/>
      <c r="CW695" s="49"/>
      <c r="CX695" s="49"/>
      <c r="CY695" s="49"/>
      <c r="CZ695" s="49"/>
      <c r="DA695" s="49"/>
      <c r="DB695" s="49"/>
      <c r="DC695" s="49"/>
      <c r="DD695" s="49"/>
      <c r="DE695" s="49"/>
      <c r="DF695" s="49"/>
      <c r="DG695" s="49"/>
      <c r="DH695" s="49"/>
      <c r="DI695" s="49"/>
      <c r="DJ695" s="49"/>
      <c r="DK695" s="49"/>
      <c r="DL695" s="49"/>
      <c r="DM695" s="49"/>
      <c r="DN695" s="49"/>
      <c r="DO695" s="49"/>
      <c r="DP695" s="49"/>
      <c r="DQ695" s="49"/>
      <c r="DR695" s="49"/>
      <c r="DS695" s="49"/>
      <c r="DT695" s="49"/>
      <c r="DU695" s="49"/>
      <c r="DV695" s="49"/>
      <c r="DW695" s="49"/>
      <c r="DX695" s="49"/>
      <c r="DY695" s="49"/>
      <c r="DZ695" s="49"/>
      <c r="EA695" s="49"/>
      <c r="EB695" s="49"/>
      <c r="EC695" s="49"/>
      <c r="ED695" s="49"/>
      <c r="EE695" s="49"/>
      <c r="EF695" s="49"/>
      <c r="EG695" s="49"/>
      <c r="EH695" s="49"/>
      <c r="EI695" s="49"/>
      <c r="EJ695" s="49"/>
      <c r="EK695" s="49"/>
      <c r="EL695" s="49"/>
      <c r="EM695" s="49"/>
      <c r="EN695" s="49"/>
      <c r="EO695" s="49"/>
      <c r="EP695" s="49"/>
      <c r="EQ695" s="49"/>
      <c r="ER695" s="49"/>
      <c r="ES695" s="49"/>
      <c r="ET695" s="49"/>
      <c r="EU695" s="49"/>
      <c r="EV695" s="49"/>
      <c r="EW695" s="49"/>
      <c r="EX695" s="49"/>
      <c r="EY695" s="49"/>
      <c r="EZ695" s="49"/>
      <c r="FA695" s="49"/>
      <c r="FB695" s="49"/>
      <c r="FC695" s="49"/>
      <c r="FD695" s="49"/>
      <c r="FE695" s="49"/>
      <c r="FF695" s="49"/>
      <c r="FG695" s="49"/>
      <c r="FH695" s="49"/>
      <c r="FI695" s="49"/>
      <c r="FJ695" s="49"/>
      <c r="FK695" s="49"/>
      <c r="FL695" s="49"/>
      <c r="FM695" s="49"/>
      <c r="FN695" s="49"/>
      <c r="FO695" s="49"/>
      <c r="FP695" s="49"/>
      <c r="FQ695" s="49"/>
      <c r="FR695" s="49"/>
      <c r="FS695" s="49"/>
      <c r="FT695" s="49"/>
      <c r="FU695" s="49"/>
      <c r="FV695" s="49"/>
      <c r="FW695" s="49"/>
    </row>
    <row r="696" spans="1:179" s="156" customFormat="1" x14ac:dyDescent="0.25">
      <c r="A696" s="1" t="s">
        <v>269</v>
      </c>
      <c r="B696" s="1"/>
      <c r="C696" s="80"/>
      <c r="D696" s="1"/>
      <c r="E696" s="1"/>
      <c r="F696" s="3"/>
      <c r="G696" s="3"/>
      <c r="H696" s="3"/>
      <c r="I696" s="3"/>
      <c r="J696" s="113"/>
    </row>
    <row r="697" spans="1:179" ht="30" x14ac:dyDescent="0.25">
      <c r="A697" s="423" t="s">
        <v>4</v>
      </c>
      <c r="B697" s="424"/>
      <c r="C697" s="425" t="s">
        <v>5</v>
      </c>
      <c r="D697" s="14" t="s">
        <v>6</v>
      </c>
      <c r="E697" s="15" t="s">
        <v>6</v>
      </c>
      <c r="F697" s="398" t="s">
        <v>7</v>
      </c>
      <c r="G697" s="399"/>
      <c r="H697" s="400"/>
      <c r="I697" s="14" t="s">
        <v>8</v>
      </c>
      <c r="J697" s="18" t="s">
        <v>9</v>
      </c>
    </row>
    <row r="698" spans="1:179" x14ac:dyDescent="0.25">
      <c r="A698" s="428" t="s">
        <v>10</v>
      </c>
      <c r="B698" s="429"/>
      <c r="C698" s="426"/>
      <c r="D698" s="22" t="s">
        <v>11</v>
      </c>
      <c r="E698" s="23" t="s">
        <v>11</v>
      </c>
      <c r="F698" s="24"/>
      <c r="G698" s="25"/>
      <c r="H698" s="26"/>
      <c r="I698" s="22" t="s">
        <v>12</v>
      </c>
      <c r="J698" s="27"/>
    </row>
    <row r="699" spans="1:179" x14ac:dyDescent="0.25">
      <c r="A699" s="430"/>
      <c r="B699" s="431"/>
      <c r="C699" s="427"/>
      <c r="D699" s="31" t="s">
        <v>13</v>
      </c>
      <c r="E699" s="31" t="s">
        <v>14</v>
      </c>
      <c r="F699" s="31" t="s">
        <v>15</v>
      </c>
      <c r="G699" s="31" t="s">
        <v>16</v>
      </c>
      <c r="H699" s="32" t="s">
        <v>17</v>
      </c>
      <c r="I699" s="32" t="s">
        <v>18</v>
      </c>
      <c r="J699" s="33"/>
    </row>
    <row r="700" spans="1:179" x14ac:dyDescent="0.25">
      <c r="A700" s="58"/>
      <c r="B700" s="59" t="s">
        <v>19</v>
      </c>
      <c r="C700" s="60"/>
      <c r="D700" s="346"/>
      <c r="E700" s="334"/>
      <c r="F700" s="14"/>
      <c r="G700" s="15"/>
      <c r="H700" s="16"/>
      <c r="I700" s="14"/>
      <c r="J700" s="18"/>
    </row>
    <row r="701" spans="1:179" ht="22.5" customHeight="1" x14ac:dyDescent="0.25">
      <c r="A701" s="34" t="s">
        <v>206</v>
      </c>
      <c r="C701" s="35" t="s">
        <v>331</v>
      </c>
      <c r="D701" s="56"/>
      <c r="E701" s="35"/>
      <c r="F701" s="96">
        <v>6.15</v>
      </c>
      <c r="G701" s="96">
        <v>5.92</v>
      </c>
      <c r="H701" s="35">
        <v>14.4</v>
      </c>
      <c r="I701" s="35">
        <v>135</v>
      </c>
      <c r="J701" s="27" t="s">
        <v>207</v>
      </c>
    </row>
    <row r="702" spans="1:179" x14ac:dyDescent="0.25">
      <c r="A702" s="34"/>
      <c r="B702" s="1" t="s">
        <v>208</v>
      </c>
      <c r="C702" s="35"/>
      <c r="D702" s="96">
        <v>19</v>
      </c>
      <c r="E702" s="35">
        <v>19</v>
      </c>
      <c r="F702" s="96"/>
      <c r="G702" s="96"/>
      <c r="H702" s="96"/>
      <c r="I702" s="96"/>
      <c r="J702" s="27"/>
    </row>
    <row r="703" spans="1:179" x14ac:dyDescent="0.25">
      <c r="A703" s="34"/>
      <c r="B703" s="1" t="s">
        <v>24</v>
      </c>
      <c r="C703" s="35"/>
      <c r="D703" s="96">
        <v>55</v>
      </c>
      <c r="E703" s="35">
        <v>55</v>
      </c>
      <c r="F703" s="96"/>
      <c r="G703" s="96"/>
      <c r="H703" s="35"/>
      <c r="I703" s="96"/>
      <c r="J703" s="27"/>
    </row>
    <row r="704" spans="1:179" x14ac:dyDescent="0.25">
      <c r="A704" s="34"/>
      <c r="B704" s="1" t="s">
        <v>33</v>
      </c>
      <c r="C704" s="35"/>
      <c r="D704" s="96">
        <v>65</v>
      </c>
      <c r="E704" s="35">
        <v>65</v>
      </c>
      <c r="F704" s="96"/>
      <c r="G704" s="96"/>
      <c r="H704" s="35"/>
      <c r="I704" s="96"/>
      <c r="J704" s="27"/>
    </row>
    <row r="705" spans="1:125" s="40" customFormat="1" x14ac:dyDescent="0.25">
      <c r="A705" s="34"/>
      <c r="B705" s="1" t="s">
        <v>74</v>
      </c>
      <c r="C705" s="35"/>
      <c r="D705" s="96">
        <v>0.75</v>
      </c>
      <c r="E705" s="35">
        <v>0.75</v>
      </c>
      <c r="F705" s="96"/>
      <c r="G705" s="96"/>
      <c r="H705" s="35"/>
      <c r="I705" s="35"/>
      <c r="J705" s="27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  <c r="CA705" s="6"/>
      <c r="CB705" s="6"/>
      <c r="CC705" s="6"/>
      <c r="CD705" s="6"/>
      <c r="CE705" s="6"/>
      <c r="CF705" s="6"/>
      <c r="CG705" s="6"/>
      <c r="CH705" s="6"/>
      <c r="CI705" s="6"/>
      <c r="CJ705" s="6"/>
      <c r="CK705" s="6"/>
      <c r="CL705" s="6"/>
      <c r="CM705" s="6"/>
      <c r="CN705" s="6"/>
      <c r="CO705" s="6"/>
      <c r="CP705" s="6"/>
      <c r="CQ705" s="6"/>
      <c r="CR705" s="6"/>
      <c r="CS705" s="6"/>
      <c r="CT705" s="6"/>
      <c r="CU705" s="6"/>
      <c r="CV705" s="6"/>
      <c r="CW705" s="6"/>
      <c r="CX705" s="6"/>
      <c r="CY705" s="6"/>
      <c r="CZ705" s="6"/>
      <c r="DA705" s="6"/>
      <c r="DB705" s="6"/>
      <c r="DC705" s="6"/>
      <c r="DD705" s="6"/>
      <c r="DE705" s="6"/>
      <c r="DF705" s="6"/>
      <c r="DG705" s="6"/>
      <c r="DH705" s="6"/>
      <c r="DI705" s="6"/>
      <c r="DJ705" s="6"/>
      <c r="DK705" s="6"/>
      <c r="DL705" s="6"/>
      <c r="DM705" s="6"/>
      <c r="DN705" s="6"/>
      <c r="DO705" s="6"/>
      <c r="DP705" s="6"/>
      <c r="DQ705" s="6"/>
      <c r="DR705" s="6"/>
      <c r="DS705" s="6"/>
      <c r="DT705" s="6"/>
      <c r="DU705" s="6"/>
    </row>
    <row r="706" spans="1:125" s="40" customFormat="1" x14ac:dyDescent="0.25">
      <c r="A706" s="34"/>
      <c r="B706" s="1" t="s">
        <v>27</v>
      </c>
      <c r="C706" s="35"/>
      <c r="D706" s="96">
        <v>1</v>
      </c>
      <c r="E706" s="35">
        <v>1</v>
      </c>
      <c r="F706" s="96"/>
      <c r="G706" s="96"/>
      <c r="H706" s="35"/>
      <c r="I706" s="35"/>
      <c r="J706" s="27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</row>
    <row r="707" spans="1:125" s="40" customFormat="1" x14ac:dyDescent="0.25">
      <c r="A707" s="34"/>
      <c r="B707" s="1" t="s">
        <v>28</v>
      </c>
      <c r="C707" s="35"/>
      <c r="D707" s="96">
        <v>3</v>
      </c>
      <c r="E707" s="35">
        <v>3</v>
      </c>
      <c r="F707" s="96"/>
      <c r="G707" s="96"/>
      <c r="H707" s="35"/>
      <c r="I707" s="35"/>
      <c r="J707" s="27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  <c r="CA707" s="6"/>
      <c r="CB707" s="6"/>
      <c r="CC707" s="6"/>
      <c r="CD707" s="6"/>
      <c r="CE707" s="6"/>
      <c r="CF707" s="6"/>
      <c r="CG707" s="6"/>
      <c r="CH707" s="6"/>
      <c r="CI707" s="6"/>
      <c r="CJ707" s="6"/>
      <c r="CK707" s="6"/>
      <c r="CL707" s="6"/>
      <c r="CM707" s="6"/>
      <c r="CN707" s="6"/>
      <c r="CO707" s="6"/>
      <c r="CP707" s="6"/>
      <c r="CQ707" s="6"/>
      <c r="CR707" s="6"/>
      <c r="CS707" s="6"/>
      <c r="CT707" s="6"/>
      <c r="CU707" s="6"/>
      <c r="CV707" s="6"/>
      <c r="CW707" s="6"/>
      <c r="CX707" s="6"/>
      <c r="CY707" s="6"/>
      <c r="CZ707" s="6"/>
      <c r="DA707" s="6"/>
      <c r="DB707" s="6"/>
      <c r="DC707" s="6"/>
      <c r="DD707" s="6"/>
      <c r="DE707" s="6"/>
      <c r="DF707" s="6"/>
      <c r="DG707" s="6"/>
      <c r="DH707" s="6"/>
      <c r="DI707" s="6"/>
      <c r="DJ707" s="6"/>
      <c r="DK707" s="6"/>
      <c r="DL707" s="6"/>
      <c r="DM707" s="6"/>
      <c r="DN707" s="6"/>
      <c r="DO707" s="6"/>
      <c r="DP707" s="6"/>
      <c r="DQ707" s="6"/>
      <c r="DR707" s="6"/>
      <c r="DS707" s="6"/>
      <c r="DT707" s="6"/>
      <c r="DU707" s="6"/>
    </row>
    <row r="708" spans="1:125" s="40" customFormat="1" ht="30" x14ac:dyDescent="0.25">
      <c r="A708" s="34" t="s">
        <v>98</v>
      </c>
      <c r="B708" s="1"/>
      <c r="C708" s="35">
        <v>160</v>
      </c>
      <c r="D708" s="34"/>
      <c r="E708" s="41"/>
      <c r="F708" s="36">
        <v>2.15</v>
      </c>
      <c r="G708" s="38">
        <v>2.29</v>
      </c>
      <c r="H708" s="38">
        <v>12.09</v>
      </c>
      <c r="I708" s="36">
        <v>65.16</v>
      </c>
      <c r="J708" s="27" t="s">
        <v>99</v>
      </c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  <c r="CA708" s="6"/>
      <c r="CB708" s="6"/>
      <c r="CC708" s="6"/>
      <c r="CD708" s="6"/>
      <c r="CE708" s="6"/>
      <c r="CF708" s="6"/>
      <c r="CG708" s="6"/>
      <c r="CH708" s="6"/>
      <c r="CI708" s="6"/>
      <c r="CJ708" s="6"/>
      <c r="CK708" s="6"/>
      <c r="CL708" s="6"/>
      <c r="CM708" s="6"/>
      <c r="CN708" s="6"/>
      <c r="CO708" s="6"/>
      <c r="CP708" s="6"/>
      <c r="CQ708" s="6"/>
      <c r="CR708" s="6"/>
      <c r="CS708" s="6"/>
      <c r="CT708" s="6"/>
      <c r="CU708" s="6"/>
      <c r="CV708" s="6"/>
      <c r="CW708" s="6"/>
      <c r="CX708" s="6"/>
      <c r="CY708" s="6"/>
      <c r="CZ708" s="6"/>
      <c r="DA708" s="6"/>
      <c r="DB708" s="6"/>
      <c r="DC708" s="6"/>
      <c r="DD708" s="6"/>
      <c r="DE708" s="6"/>
      <c r="DF708" s="6"/>
      <c r="DG708" s="6"/>
      <c r="DH708" s="6"/>
      <c r="DI708" s="6"/>
      <c r="DJ708" s="6"/>
      <c r="DK708" s="6"/>
      <c r="DL708" s="6"/>
      <c r="DM708" s="6"/>
      <c r="DN708" s="6"/>
      <c r="DO708" s="6"/>
      <c r="DP708" s="6"/>
      <c r="DQ708" s="6"/>
      <c r="DR708" s="6"/>
      <c r="DS708" s="6"/>
      <c r="DT708" s="6"/>
      <c r="DU708" s="6"/>
    </row>
    <row r="709" spans="1:125" s="40" customFormat="1" x14ac:dyDescent="0.25">
      <c r="A709" s="34"/>
      <c r="B709" s="1" t="s">
        <v>100</v>
      </c>
      <c r="C709" s="35"/>
      <c r="D709" s="96">
        <v>1.3</v>
      </c>
      <c r="E709" s="35">
        <v>1.3</v>
      </c>
      <c r="F709" s="36"/>
      <c r="G709" s="38"/>
      <c r="H709" s="38"/>
      <c r="I709" s="36"/>
      <c r="J709" s="27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  <c r="CA709" s="6"/>
      <c r="CB709" s="6"/>
      <c r="CC709" s="6"/>
      <c r="CD709" s="6"/>
      <c r="CE709" s="6"/>
      <c r="CF709" s="6"/>
      <c r="CG709" s="6"/>
      <c r="CH709" s="6"/>
      <c r="CI709" s="6"/>
      <c r="CJ709" s="6"/>
      <c r="CK709" s="6"/>
      <c r="CL709" s="6"/>
      <c r="CM709" s="6"/>
      <c r="CN709" s="6"/>
      <c r="CO709" s="6"/>
      <c r="CP709" s="6"/>
      <c r="CQ709" s="6"/>
      <c r="CR709" s="6"/>
      <c r="CS709" s="6"/>
      <c r="CT709" s="6"/>
      <c r="CU709" s="6"/>
      <c r="CV709" s="6"/>
      <c r="CW709" s="6"/>
      <c r="CX709" s="6"/>
      <c r="CY709" s="6"/>
      <c r="CZ709" s="6"/>
      <c r="DA709" s="6"/>
      <c r="DB709" s="6"/>
      <c r="DC709" s="6"/>
      <c r="DD709" s="6"/>
      <c r="DE709" s="6"/>
      <c r="DF709" s="6"/>
      <c r="DG709" s="6"/>
      <c r="DH709" s="6"/>
      <c r="DI709" s="6"/>
      <c r="DJ709" s="6"/>
      <c r="DK709" s="6"/>
      <c r="DL709" s="6"/>
      <c r="DM709" s="6"/>
      <c r="DN709" s="6"/>
      <c r="DO709" s="6"/>
      <c r="DP709" s="6"/>
      <c r="DQ709" s="6"/>
      <c r="DR709" s="6"/>
      <c r="DS709" s="6"/>
      <c r="DT709" s="6"/>
      <c r="DU709" s="6"/>
    </row>
    <row r="710" spans="1:125" s="40" customFormat="1" x14ac:dyDescent="0.25">
      <c r="A710" s="1"/>
      <c r="B710" s="1" t="s">
        <v>74</v>
      </c>
      <c r="C710" s="35"/>
      <c r="D710" s="96">
        <v>7</v>
      </c>
      <c r="E710" s="35">
        <v>7</v>
      </c>
      <c r="F710" s="36"/>
      <c r="G710" s="38"/>
      <c r="H710" s="38"/>
      <c r="I710" s="36"/>
      <c r="J710" s="27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</row>
    <row r="711" spans="1:125" s="40" customFormat="1" x14ac:dyDescent="0.25">
      <c r="A711" s="96"/>
      <c r="B711" s="1" t="s">
        <v>24</v>
      </c>
      <c r="C711" s="35"/>
      <c r="D711" s="96">
        <v>80</v>
      </c>
      <c r="E711" s="35">
        <v>80</v>
      </c>
      <c r="F711" s="36"/>
      <c r="G711" s="38"/>
      <c r="H711" s="38"/>
      <c r="I711" s="36"/>
      <c r="J711" s="27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  <c r="CB711" s="6"/>
      <c r="CC711" s="6"/>
      <c r="CD711" s="6"/>
      <c r="CE711" s="6"/>
      <c r="CF711" s="6"/>
      <c r="CG711" s="6"/>
      <c r="CH711" s="6"/>
      <c r="CI711" s="6"/>
      <c r="CJ711" s="6"/>
      <c r="CK711" s="6"/>
      <c r="CL711" s="6"/>
      <c r="CM711" s="6"/>
      <c r="CN711" s="6"/>
      <c r="CO711" s="6"/>
      <c r="CP711" s="6"/>
      <c r="CQ711" s="6"/>
      <c r="CR711" s="6"/>
      <c r="CS711" s="6"/>
      <c r="CT711" s="6"/>
      <c r="CU711" s="6"/>
      <c r="CV711" s="6"/>
      <c r="CW711" s="6"/>
      <c r="CX711" s="6"/>
      <c r="CY711" s="6"/>
      <c r="CZ711" s="6"/>
      <c r="DA711" s="6"/>
      <c r="DB711" s="6"/>
      <c r="DC711" s="6"/>
      <c r="DD711" s="6"/>
      <c r="DE711" s="6"/>
      <c r="DF711" s="6"/>
      <c r="DG711" s="6"/>
      <c r="DH711" s="6"/>
      <c r="DI711" s="6"/>
      <c r="DJ711" s="6"/>
      <c r="DK711" s="6"/>
      <c r="DL711" s="6"/>
      <c r="DM711" s="6"/>
      <c r="DN711" s="6"/>
      <c r="DO711" s="6"/>
      <c r="DP711" s="6"/>
      <c r="DQ711" s="6"/>
      <c r="DR711" s="6"/>
      <c r="DS711" s="6"/>
      <c r="DT711" s="6"/>
      <c r="DU711" s="6"/>
    </row>
    <row r="712" spans="1:125" s="40" customFormat="1" x14ac:dyDescent="0.25">
      <c r="A712" s="96"/>
      <c r="B712" s="1" t="s">
        <v>25</v>
      </c>
      <c r="C712" s="35"/>
      <c r="D712" s="96">
        <v>90</v>
      </c>
      <c r="E712" s="35">
        <v>90</v>
      </c>
      <c r="F712" s="36"/>
      <c r="G712" s="38"/>
      <c r="H712" s="3"/>
      <c r="I712" s="36"/>
      <c r="J712" s="27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  <c r="CA712" s="6"/>
      <c r="CB712" s="6"/>
      <c r="CC712" s="6"/>
      <c r="CD712" s="6"/>
      <c r="CE712" s="6"/>
      <c r="CF712" s="6"/>
      <c r="CG712" s="6"/>
      <c r="CH712" s="6"/>
      <c r="CI712" s="6"/>
      <c r="CJ712" s="6"/>
      <c r="CK712" s="6"/>
      <c r="CL712" s="6"/>
      <c r="CM712" s="6"/>
      <c r="CN712" s="6"/>
      <c r="CO712" s="6"/>
      <c r="CP712" s="6"/>
      <c r="CQ712" s="6"/>
      <c r="CR712" s="6"/>
      <c r="CS712" s="6"/>
      <c r="CT712" s="6"/>
      <c r="CU712" s="6"/>
      <c r="CV712" s="6"/>
      <c r="CW712" s="6"/>
      <c r="CX712" s="6"/>
      <c r="CY712" s="6"/>
      <c r="CZ712" s="6"/>
      <c r="DA712" s="6"/>
      <c r="DB712" s="6"/>
      <c r="DC712" s="6"/>
      <c r="DD712" s="6"/>
      <c r="DE712" s="6"/>
      <c r="DF712" s="6"/>
      <c r="DG712" s="6"/>
      <c r="DH712" s="6"/>
      <c r="DI712" s="6"/>
      <c r="DJ712" s="6"/>
      <c r="DK712" s="6"/>
      <c r="DL712" s="6"/>
      <c r="DM712" s="6"/>
      <c r="DN712" s="6"/>
      <c r="DO712" s="6"/>
      <c r="DP712" s="6"/>
      <c r="DQ712" s="6"/>
      <c r="DR712" s="6"/>
      <c r="DS712" s="6"/>
      <c r="DT712" s="6"/>
      <c r="DU712" s="6"/>
    </row>
    <row r="713" spans="1:125" s="40" customFormat="1" x14ac:dyDescent="0.25">
      <c r="A713" s="34" t="s">
        <v>34</v>
      </c>
      <c r="B713" s="1"/>
      <c r="C713" s="51" t="s">
        <v>35</v>
      </c>
      <c r="D713" s="34"/>
      <c r="E713" s="41"/>
      <c r="F713" s="96">
        <v>1.9</v>
      </c>
      <c r="G713" s="35">
        <v>4.4000000000000004</v>
      </c>
      <c r="H713" s="56">
        <v>13</v>
      </c>
      <c r="I713" s="35">
        <v>99</v>
      </c>
      <c r="J713" s="27" t="s">
        <v>36</v>
      </c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  <c r="CA713" s="6"/>
      <c r="CB713" s="6"/>
      <c r="CC713" s="6"/>
      <c r="CD713" s="6"/>
      <c r="CE713" s="6"/>
      <c r="CF713" s="6"/>
      <c r="CG713" s="6"/>
      <c r="CH713" s="6"/>
      <c r="CI713" s="6"/>
      <c r="CJ713" s="6"/>
      <c r="CK713" s="6"/>
      <c r="CL713" s="6"/>
      <c r="CM713" s="6"/>
      <c r="CN713" s="6"/>
      <c r="CO713" s="6"/>
      <c r="CP713" s="6"/>
      <c r="CQ713" s="6"/>
      <c r="CR713" s="6"/>
      <c r="CS713" s="6"/>
      <c r="CT713" s="6"/>
      <c r="CU713" s="6"/>
      <c r="CV713" s="6"/>
      <c r="CW713" s="6"/>
      <c r="CX713" s="6"/>
      <c r="CY713" s="6"/>
      <c r="CZ713" s="6"/>
      <c r="DA713" s="6"/>
      <c r="DB713" s="6"/>
      <c r="DC713" s="6"/>
      <c r="DD713" s="6"/>
      <c r="DE713" s="6"/>
      <c r="DF713" s="6"/>
      <c r="DG713" s="6"/>
      <c r="DH713" s="6"/>
      <c r="DI713" s="6"/>
      <c r="DJ713" s="6"/>
      <c r="DK713" s="6"/>
      <c r="DL713" s="6"/>
      <c r="DM713" s="6"/>
      <c r="DN713" s="6"/>
      <c r="DO713" s="6"/>
      <c r="DP713" s="6"/>
      <c r="DQ713" s="6"/>
      <c r="DR713" s="6"/>
      <c r="DS713" s="6"/>
      <c r="DT713" s="6"/>
      <c r="DU713" s="6"/>
    </row>
    <row r="714" spans="1:125" s="40" customFormat="1" x14ac:dyDescent="0.25">
      <c r="A714" s="34"/>
      <c r="B714" s="1" t="s">
        <v>37</v>
      </c>
      <c r="C714" s="35"/>
      <c r="D714" s="96">
        <v>25</v>
      </c>
      <c r="E714" s="35">
        <v>25</v>
      </c>
      <c r="F714" s="96"/>
      <c r="G714" s="35"/>
      <c r="H714" s="35"/>
      <c r="I714" s="35"/>
      <c r="J714" s="27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</row>
    <row r="715" spans="1:125" s="40" customFormat="1" x14ac:dyDescent="0.25">
      <c r="A715" s="34"/>
      <c r="B715" s="1" t="s">
        <v>28</v>
      </c>
      <c r="C715" s="35"/>
      <c r="D715" s="96">
        <v>5</v>
      </c>
      <c r="E715" s="35">
        <v>5</v>
      </c>
      <c r="F715" s="96" t="s">
        <v>38</v>
      </c>
      <c r="G715" s="35"/>
      <c r="H715" s="35"/>
      <c r="I715" s="35"/>
      <c r="J715" s="27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  <c r="CB715" s="6"/>
      <c r="CC715" s="6"/>
      <c r="CD715" s="6"/>
      <c r="CE715" s="6"/>
      <c r="CF715" s="6"/>
      <c r="CG715" s="6"/>
      <c r="CH715" s="6"/>
      <c r="CI715" s="6"/>
      <c r="CJ715" s="6"/>
      <c r="CK715" s="6"/>
      <c r="CL715" s="6"/>
      <c r="CM715" s="6"/>
      <c r="CN715" s="6"/>
      <c r="CO715" s="6"/>
      <c r="CP715" s="6"/>
      <c r="CQ715" s="6"/>
      <c r="CR715" s="6"/>
      <c r="CS715" s="6"/>
      <c r="CT715" s="6"/>
      <c r="CU715" s="6"/>
      <c r="CV715" s="6"/>
      <c r="CW715" s="6"/>
      <c r="CX715" s="6"/>
      <c r="CY715" s="6"/>
      <c r="CZ715" s="6"/>
      <c r="DA715" s="6"/>
      <c r="DB715" s="6"/>
      <c r="DC715" s="6"/>
      <c r="DD715" s="6"/>
      <c r="DE715" s="6"/>
      <c r="DF715" s="6"/>
      <c r="DG715" s="6"/>
      <c r="DH715" s="6"/>
      <c r="DI715" s="6"/>
      <c r="DJ715" s="6"/>
      <c r="DK715" s="6"/>
      <c r="DL715" s="6"/>
      <c r="DM715" s="6"/>
      <c r="DN715" s="6"/>
      <c r="DO715" s="6"/>
      <c r="DP715" s="6"/>
      <c r="DQ715" s="6"/>
      <c r="DR715" s="6"/>
      <c r="DS715" s="6"/>
      <c r="DT715" s="6"/>
      <c r="DU715" s="6"/>
    </row>
    <row r="716" spans="1:125" s="40" customFormat="1" x14ac:dyDescent="0.25">
      <c r="A716" s="53" t="s">
        <v>39</v>
      </c>
      <c r="B716" s="54"/>
      <c r="C716" s="55">
        <v>343</v>
      </c>
      <c r="D716" s="337"/>
      <c r="E716" s="55"/>
      <c r="F716" s="31">
        <f>SUM(F701:F715)</f>
        <v>10.200000000000001</v>
      </c>
      <c r="G716" s="31">
        <f t="shared" ref="G716:I716" si="7">SUM(G701:G715)</f>
        <v>12.610000000000001</v>
      </c>
      <c r="H716" s="31">
        <f t="shared" si="7"/>
        <v>39.49</v>
      </c>
      <c r="I716" s="31">
        <f t="shared" si="7"/>
        <v>299.15999999999997</v>
      </c>
      <c r="J716" s="33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  <c r="CA716" s="6"/>
      <c r="CB716" s="6"/>
      <c r="CC716" s="6"/>
      <c r="CD716" s="6"/>
      <c r="CE716" s="6"/>
      <c r="CF716" s="6"/>
      <c r="CG716" s="6"/>
      <c r="CH716" s="6"/>
      <c r="CI716" s="6"/>
      <c r="CJ716" s="6"/>
      <c r="CK716" s="6"/>
      <c r="CL716" s="6"/>
      <c r="CM716" s="6"/>
      <c r="CN716" s="6"/>
      <c r="CO716" s="6"/>
      <c r="CP716" s="6"/>
      <c r="CQ716" s="6"/>
      <c r="CR716" s="6"/>
      <c r="CS716" s="6"/>
      <c r="CT716" s="6"/>
      <c r="CU716" s="6"/>
      <c r="CV716" s="6"/>
      <c r="CW716" s="6"/>
      <c r="CX716" s="6"/>
      <c r="CY716" s="6"/>
      <c r="CZ716" s="6"/>
      <c r="DA716" s="6"/>
      <c r="DB716" s="6"/>
      <c r="DC716" s="6"/>
      <c r="DD716" s="6"/>
      <c r="DE716" s="6"/>
      <c r="DF716" s="6"/>
      <c r="DG716" s="6"/>
      <c r="DH716" s="6"/>
      <c r="DI716" s="6"/>
      <c r="DJ716" s="6"/>
      <c r="DK716" s="6"/>
      <c r="DL716" s="6"/>
      <c r="DM716" s="6"/>
      <c r="DN716" s="6"/>
      <c r="DO716" s="6"/>
      <c r="DP716" s="6"/>
      <c r="DQ716" s="6"/>
      <c r="DR716" s="6"/>
      <c r="DS716" s="6"/>
      <c r="DT716" s="6"/>
      <c r="DU716" s="6"/>
    </row>
    <row r="717" spans="1:125" x14ac:dyDescent="0.25">
      <c r="A717" s="34" t="s">
        <v>40</v>
      </c>
      <c r="C717" s="35">
        <v>125</v>
      </c>
      <c r="D717" s="56">
        <v>125</v>
      </c>
      <c r="E717" s="35">
        <v>125</v>
      </c>
      <c r="F717" s="36">
        <v>0.6</v>
      </c>
      <c r="G717" s="38">
        <v>0</v>
      </c>
      <c r="H717" s="3">
        <v>13.7</v>
      </c>
      <c r="I717" s="38">
        <v>57</v>
      </c>
      <c r="J717" s="27" t="s">
        <v>41</v>
      </c>
    </row>
    <row r="718" spans="1:125" x14ac:dyDescent="0.25">
      <c r="A718" s="34" t="s">
        <v>371</v>
      </c>
      <c r="C718" s="35"/>
      <c r="D718" s="56"/>
      <c r="E718" s="35"/>
      <c r="F718" s="36"/>
      <c r="G718" s="36"/>
      <c r="I718" s="36"/>
      <c r="J718" s="27"/>
    </row>
    <row r="719" spans="1:125" x14ac:dyDescent="0.25">
      <c r="A719" s="53" t="s">
        <v>39</v>
      </c>
      <c r="B719" s="54"/>
      <c r="C719" s="55">
        <v>125</v>
      </c>
      <c r="D719" s="144"/>
      <c r="E719" s="335"/>
      <c r="F719" s="32">
        <f>SUM(F717)</f>
        <v>0.6</v>
      </c>
      <c r="G719" s="32">
        <f>SUM(G717)</f>
        <v>0</v>
      </c>
      <c r="H719" s="32">
        <f>SUM(H717)</f>
        <v>13.7</v>
      </c>
      <c r="I719" s="32">
        <f>SUM(I717)</f>
        <v>57</v>
      </c>
      <c r="J719" s="33"/>
    </row>
    <row r="720" spans="1:125" x14ac:dyDescent="0.25">
      <c r="A720" s="58"/>
      <c r="B720" s="59"/>
      <c r="C720" s="60">
        <v>468</v>
      </c>
      <c r="D720" s="346"/>
      <c r="E720" s="334"/>
      <c r="F720" s="14">
        <f>F716+F719</f>
        <v>10.8</v>
      </c>
      <c r="G720" s="14">
        <v>12.3</v>
      </c>
      <c r="H720" s="14">
        <f>H716+H719</f>
        <v>53.19</v>
      </c>
      <c r="I720" s="14">
        <f>I716+I719</f>
        <v>356.15999999999997</v>
      </c>
      <c r="J720" s="18"/>
    </row>
    <row r="721" spans="1:125" x14ac:dyDescent="0.25">
      <c r="A721" s="58"/>
      <c r="B721" s="59" t="s">
        <v>43</v>
      </c>
      <c r="C721" s="342"/>
      <c r="D721" s="346"/>
      <c r="E721" s="343"/>
      <c r="F721" s="14"/>
      <c r="G721" s="15"/>
      <c r="H721" s="16"/>
      <c r="I721" s="14"/>
      <c r="J721" s="18"/>
    </row>
    <row r="722" spans="1:125" s="40" customFormat="1" ht="21" customHeight="1" x14ac:dyDescent="0.25">
      <c r="A722" s="34" t="s">
        <v>210</v>
      </c>
      <c r="B722" s="1"/>
      <c r="C722" s="35">
        <v>30</v>
      </c>
      <c r="D722" s="3"/>
      <c r="E722" s="38"/>
      <c r="F722" s="3">
        <v>0.24</v>
      </c>
      <c r="G722" s="38">
        <v>0.03</v>
      </c>
      <c r="H722" s="3">
        <v>0.51</v>
      </c>
      <c r="I722" s="36">
        <v>3.2</v>
      </c>
      <c r="J722" s="127" t="s">
        <v>148</v>
      </c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</row>
    <row r="723" spans="1:125" s="40" customFormat="1" x14ac:dyDescent="0.25">
      <c r="A723" s="34"/>
      <c r="B723" s="1" t="s">
        <v>210</v>
      </c>
      <c r="C723" s="35"/>
      <c r="D723" s="3">
        <v>54.6</v>
      </c>
      <c r="E723" s="38">
        <v>30</v>
      </c>
      <c r="F723" s="3"/>
      <c r="G723" s="38"/>
      <c r="H723" s="3"/>
      <c r="I723" s="36"/>
      <c r="J723" s="6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  <c r="CB723" s="6"/>
      <c r="CC723" s="6"/>
      <c r="CD723" s="6"/>
      <c r="CE723" s="6"/>
      <c r="CF723" s="6"/>
      <c r="CG723" s="6"/>
      <c r="CH723" s="6"/>
      <c r="CI723" s="6"/>
      <c r="CJ723" s="6"/>
      <c r="CK723" s="6"/>
      <c r="CL723" s="6"/>
      <c r="CM723" s="6"/>
      <c r="CN723" s="6"/>
      <c r="CO723" s="6"/>
      <c r="CP723" s="6"/>
      <c r="CQ723" s="6"/>
      <c r="CR723" s="6"/>
      <c r="CS723" s="6"/>
      <c r="CT723" s="6"/>
      <c r="CU723" s="6"/>
      <c r="CV723" s="6"/>
      <c r="CW723" s="6"/>
      <c r="CX723" s="6"/>
      <c r="CY723" s="6"/>
      <c r="CZ723" s="6"/>
      <c r="DA723" s="6"/>
      <c r="DB723" s="6"/>
      <c r="DC723" s="6"/>
      <c r="DD723" s="6"/>
      <c r="DE723" s="6"/>
      <c r="DF723" s="6"/>
      <c r="DG723" s="6"/>
      <c r="DH723" s="6"/>
      <c r="DI723" s="6"/>
      <c r="DJ723" s="6"/>
      <c r="DK723" s="6"/>
      <c r="DL723" s="6"/>
      <c r="DM723" s="6"/>
      <c r="DN723" s="6"/>
      <c r="DO723" s="6"/>
      <c r="DP723" s="6"/>
      <c r="DQ723" s="6"/>
      <c r="DR723" s="6"/>
      <c r="DS723" s="6"/>
      <c r="DT723" s="6"/>
      <c r="DU723" s="6"/>
    </row>
    <row r="724" spans="1:125" x14ac:dyDescent="0.25">
      <c r="A724" s="34" t="s">
        <v>271</v>
      </c>
      <c r="C724" s="35" t="s">
        <v>336</v>
      </c>
      <c r="D724" s="97"/>
      <c r="E724" s="97"/>
      <c r="F724" s="38">
        <v>2.9</v>
      </c>
      <c r="G724" s="38">
        <v>6.4</v>
      </c>
      <c r="H724" s="3">
        <v>10.27</v>
      </c>
      <c r="I724" s="38">
        <v>110.3</v>
      </c>
      <c r="J724" s="27" t="s">
        <v>152</v>
      </c>
    </row>
    <row r="725" spans="1:125" s="40" customFormat="1" x14ac:dyDescent="0.25">
      <c r="A725" s="34"/>
      <c r="B725" s="1" t="s">
        <v>50</v>
      </c>
      <c r="C725" s="51"/>
      <c r="D725" s="35">
        <v>22.61</v>
      </c>
      <c r="E725" s="56">
        <v>14.7</v>
      </c>
      <c r="F725" s="36"/>
      <c r="G725" s="36"/>
      <c r="H725" s="36"/>
      <c r="I725" s="36"/>
      <c r="J725" s="27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  <c r="CA725" s="6"/>
      <c r="CB725" s="6"/>
      <c r="CC725" s="6"/>
      <c r="CD725" s="6"/>
      <c r="CE725" s="6"/>
      <c r="CF725" s="6"/>
      <c r="CG725" s="6"/>
      <c r="CH725" s="6"/>
      <c r="CI725" s="6"/>
      <c r="CJ725" s="6"/>
      <c r="CK725" s="6"/>
      <c r="CL725" s="6"/>
      <c r="CM725" s="6"/>
      <c r="CN725" s="6"/>
      <c r="CO725" s="6"/>
      <c r="CP725" s="6"/>
      <c r="CQ725" s="6"/>
      <c r="CR725" s="6"/>
      <c r="CS725" s="6"/>
      <c r="CT725" s="6"/>
      <c r="CU725" s="6"/>
      <c r="CV725" s="6"/>
      <c r="CW725" s="6"/>
      <c r="CX725" s="6"/>
      <c r="CY725" s="6"/>
      <c r="CZ725" s="6"/>
      <c r="DA725" s="6"/>
      <c r="DB725" s="6"/>
      <c r="DC725" s="6"/>
      <c r="DD725" s="6"/>
      <c r="DE725" s="6"/>
      <c r="DF725" s="6"/>
      <c r="DG725" s="6"/>
      <c r="DH725" s="6"/>
      <c r="DI725" s="6"/>
      <c r="DJ725" s="6"/>
      <c r="DK725" s="6"/>
      <c r="DL725" s="6"/>
      <c r="DM725" s="6"/>
      <c r="DN725" s="6"/>
      <c r="DO725" s="6"/>
      <c r="DP725" s="6"/>
      <c r="DQ725" s="6"/>
      <c r="DR725" s="6"/>
      <c r="DS725" s="6"/>
      <c r="DT725" s="6"/>
      <c r="DU725" s="6"/>
    </row>
    <row r="726" spans="1:125" s="40" customFormat="1" x14ac:dyDescent="0.25">
      <c r="A726" s="34"/>
      <c r="B726" s="1" t="s">
        <v>51</v>
      </c>
      <c r="C726" s="35"/>
      <c r="D726" s="97">
        <v>75.150000000000006</v>
      </c>
      <c r="E726" s="97">
        <v>45</v>
      </c>
      <c r="F726" s="36"/>
      <c r="G726" s="36"/>
      <c r="H726" s="36"/>
      <c r="I726" s="36"/>
      <c r="J726" s="27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</row>
    <row r="727" spans="1:125" s="40" customFormat="1" x14ac:dyDescent="0.25">
      <c r="A727" s="34"/>
      <c r="B727" s="1" t="s">
        <v>52</v>
      </c>
      <c r="C727" s="35"/>
      <c r="D727" s="38">
        <v>7.98</v>
      </c>
      <c r="E727" s="97">
        <v>6</v>
      </c>
      <c r="F727" s="36"/>
      <c r="G727" s="38"/>
      <c r="H727" s="3"/>
      <c r="I727" s="38"/>
      <c r="J727" s="27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  <c r="CA727" s="6"/>
      <c r="CB727" s="6"/>
      <c r="CC727" s="6"/>
      <c r="CD727" s="6"/>
      <c r="CE727" s="6"/>
      <c r="CF727" s="6"/>
      <c r="CG727" s="6"/>
      <c r="CH727" s="6"/>
      <c r="CI727" s="6"/>
      <c r="CJ727" s="6"/>
      <c r="CK727" s="6"/>
      <c r="CL727" s="6"/>
      <c r="CM727" s="6"/>
      <c r="CN727" s="6"/>
      <c r="CO727" s="6"/>
      <c r="CP727" s="6"/>
      <c r="CQ727" s="6"/>
      <c r="CR727" s="6"/>
      <c r="CS727" s="6"/>
      <c r="CT727" s="6"/>
      <c r="CU727" s="6"/>
      <c r="CV727" s="6"/>
      <c r="CW727" s="6"/>
      <c r="CX727" s="6"/>
      <c r="CY727" s="6"/>
      <c r="CZ727" s="6"/>
      <c r="DA727" s="6"/>
      <c r="DB727" s="6"/>
      <c r="DC727" s="6"/>
      <c r="DD727" s="6"/>
      <c r="DE727" s="6"/>
      <c r="DF727" s="6"/>
      <c r="DG727" s="6"/>
      <c r="DH727" s="6"/>
      <c r="DI727" s="6"/>
      <c r="DJ727" s="6"/>
      <c r="DK727" s="6"/>
      <c r="DL727" s="6"/>
      <c r="DM727" s="6"/>
      <c r="DN727" s="6"/>
      <c r="DO727" s="6"/>
      <c r="DP727" s="6"/>
      <c r="DQ727" s="6"/>
      <c r="DR727" s="6"/>
      <c r="DS727" s="6"/>
      <c r="DT727" s="6"/>
      <c r="DU727" s="6"/>
    </row>
    <row r="728" spans="1:125" s="40" customFormat="1" x14ac:dyDescent="0.25">
      <c r="A728" s="34"/>
      <c r="B728" s="1" t="s">
        <v>53</v>
      </c>
      <c r="C728" s="35"/>
      <c r="D728" s="97">
        <v>7.14</v>
      </c>
      <c r="E728" s="97">
        <v>6</v>
      </c>
      <c r="F728" s="36"/>
      <c r="G728" s="38"/>
      <c r="H728" s="3"/>
      <c r="I728" s="38"/>
      <c r="J728" s="27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  <c r="CA728" s="6"/>
      <c r="CB728" s="6"/>
      <c r="CC728" s="6"/>
      <c r="CD728" s="6"/>
      <c r="CE728" s="6"/>
      <c r="CF728" s="6"/>
      <c r="CG728" s="6"/>
      <c r="CH728" s="6"/>
      <c r="CI728" s="6"/>
      <c r="CJ728" s="6"/>
      <c r="CK728" s="6"/>
      <c r="CL728" s="6"/>
      <c r="CM728" s="6"/>
      <c r="CN728" s="6"/>
      <c r="CO728" s="6"/>
      <c r="CP728" s="6"/>
      <c r="CQ728" s="6"/>
      <c r="CR728" s="6"/>
      <c r="CS728" s="6"/>
      <c r="CT728" s="6"/>
      <c r="CU728" s="6"/>
      <c r="CV728" s="6"/>
      <c r="CW728" s="6"/>
      <c r="CX728" s="6"/>
      <c r="CY728" s="6"/>
      <c r="CZ728" s="6"/>
      <c r="DA728" s="6"/>
      <c r="DB728" s="6"/>
      <c r="DC728" s="6"/>
      <c r="DD728" s="6"/>
      <c r="DE728" s="6"/>
      <c r="DF728" s="6"/>
      <c r="DG728" s="6"/>
      <c r="DH728" s="6"/>
      <c r="DI728" s="6"/>
      <c r="DJ728" s="6"/>
      <c r="DK728" s="6"/>
      <c r="DL728" s="6"/>
      <c r="DM728" s="6"/>
      <c r="DN728" s="6"/>
      <c r="DO728" s="6"/>
      <c r="DP728" s="6"/>
      <c r="DQ728" s="6"/>
      <c r="DR728" s="6"/>
      <c r="DS728" s="6"/>
      <c r="DT728" s="6"/>
      <c r="DU728" s="6"/>
    </row>
    <row r="729" spans="1:125" s="40" customFormat="1" x14ac:dyDescent="0.25">
      <c r="A729" s="34"/>
      <c r="B729" s="1" t="s">
        <v>70</v>
      </c>
      <c r="C729" s="35"/>
      <c r="D729" s="97">
        <v>9</v>
      </c>
      <c r="E729" s="97">
        <v>9</v>
      </c>
      <c r="F729" s="36"/>
      <c r="G729" s="38"/>
      <c r="H729" s="3"/>
      <c r="I729" s="38"/>
      <c r="J729" s="27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  <c r="CA729" s="6"/>
      <c r="CB729" s="6"/>
      <c r="CC729" s="6"/>
      <c r="CD729" s="6"/>
      <c r="CE729" s="6"/>
      <c r="CF729" s="6"/>
      <c r="CG729" s="6"/>
      <c r="CH729" s="6"/>
      <c r="CI729" s="6"/>
      <c r="CJ729" s="6"/>
      <c r="CK729" s="6"/>
      <c r="CL729" s="6"/>
      <c r="CM729" s="6"/>
      <c r="CN729" s="6"/>
      <c r="CO729" s="6"/>
      <c r="CP729" s="6"/>
      <c r="CQ729" s="6"/>
      <c r="CR729" s="6"/>
      <c r="CS729" s="6"/>
      <c r="CT729" s="6"/>
      <c r="CU729" s="6"/>
      <c r="CV729" s="6"/>
      <c r="CW729" s="6"/>
      <c r="CX729" s="6"/>
      <c r="CY729" s="6"/>
      <c r="CZ729" s="6"/>
      <c r="DA729" s="6"/>
      <c r="DB729" s="6"/>
      <c r="DC729" s="6"/>
      <c r="DD729" s="6"/>
      <c r="DE729" s="6"/>
      <c r="DF729" s="6"/>
      <c r="DG729" s="6"/>
      <c r="DH729" s="6"/>
      <c r="DI729" s="6"/>
      <c r="DJ729" s="6"/>
      <c r="DK729" s="6"/>
      <c r="DL729" s="6"/>
      <c r="DM729" s="6"/>
      <c r="DN729" s="6"/>
      <c r="DO729" s="6"/>
      <c r="DP729" s="6"/>
      <c r="DQ729" s="6"/>
      <c r="DR729" s="6"/>
      <c r="DS729" s="6"/>
      <c r="DT729" s="6"/>
      <c r="DU729" s="6"/>
    </row>
    <row r="730" spans="1:125" s="125" customFormat="1" ht="15.75" x14ac:dyDescent="0.25">
      <c r="A730" s="34"/>
      <c r="B730" s="1" t="s">
        <v>55</v>
      </c>
      <c r="C730" s="35"/>
      <c r="D730" s="97">
        <v>1.5</v>
      </c>
      <c r="E730" s="97">
        <v>1.5</v>
      </c>
      <c r="F730" s="36"/>
      <c r="G730" s="38"/>
      <c r="H730" s="3"/>
      <c r="I730" s="38"/>
      <c r="J730" s="27"/>
      <c r="K730" s="120"/>
      <c r="L730" s="120"/>
      <c r="M730" s="120"/>
      <c r="N730" s="120"/>
      <c r="O730" s="120"/>
      <c r="P730" s="120"/>
      <c r="Q730" s="120"/>
      <c r="R730" s="120"/>
      <c r="S730" s="120"/>
      <c r="T730" s="120"/>
      <c r="U730" s="120"/>
      <c r="V730" s="120"/>
      <c r="W730" s="120"/>
      <c r="X730" s="120"/>
      <c r="Y730" s="120"/>
      <c r="Z730" s="120"/>
      <c r="AA730" s="120"/>
      <c r="AB730" s="120"/>
      <c r="AC730" s="120"/>
      <c r="AD730" s="120"/>
      <c r="AE730" s="120"/>
      <c r="AF730" s="120"/>
      <c r="AG730" s="120"/>
      <c r="AH730" s="120"/>
      <c r="AI730" s="120"/>
      <c r="AJ730" s="120"/>
      <c r="AK730" s="120"/>
      <c r="AL730" s="120"/>
      <c r="AM730" s="120"/>
      <c r="AN730" s="120"/>
      <c r="AO730" s="120"/>
      <c r="AP730" s="120"/>
      <c r="AQ730" s="120"/>
      <c r="AR730" s="120"/>
      <c r="AS730" s="120"/>
      <c r="AT730" s="120"/>
      <c r="AU730" s="120"/>
      <c r="AV730" s="120"/>
      <c r="AW730" s="120"/>
      <c r="AX730" s="120"/>
      <c r="AY730" s="120"/>
      <c r="AZ730" s="120"/>
      <c r="BA730" s="120"/>
      <c r="BB730" s="120"/>
      <c r="BC730" s="120"/>
      <c r="BD730" s="120"/>
      <c r="BE730" s="120"/>
      <c r="BF730" s="120"/>
      <c r="BG730" s="120"/>
      <c r="BH730" s="120"/>
      <c r="BI730" s="120"/>
      <c r="BJ730" s="120"/>
      <c r="BK730" s="120"/>
      <c r="BL730" s="120"/>
      <c r="BM730" s="120"/>
      <c r="BN730" s="120"/>
      <c r="BO730" s="120"/>
      <c r="BP730" s="120"/>
      <c r="BQ730" s="120"/>
      <c r="BR730" s="120"/>
      <c r="BS730" s="120"/>
      <c r="BT730" s="120"/>
      <c r="BU730" s="120"/>
      <c r="BV730" s="120"/>
      <c r="BW730" s="120"/>
      <c r="BX730" s="120"/>
      <c r="BY730" s="120"/>
      <c r="BZ730" s="120"/>
      <c r="CA730" s="120"/>
      <c r="CB730" s="120"/>
      <c r="CC730" s="120"/>
      <c r="CD730" s="120"/>
      <c r="CE730" s="120"/>
      <c r="CF730" s="120"/>
      <c r="CG730" s="120"/>
      <c r="CH730" s="120"/>
      <c r="CI730" s="120"/>
      <c r="CJ730" s="120"/>
      <c r="CK730" s="120"/>
      <c r="CL730" s="120"/>
      <c r="CM730" s="120"/>
      <c r="CN730" s="120"/>
      <c r="CO730" s="120"/>
      <c r="CP730" s="120"/>
      <c r="CQ730" s="120"/>
      <c r="CR730" s="120"/>
      <c r="CS730" s="120"/>
      <c r="CT730" s="120"/>
      <c r="CU730" s="120"/>
      <c r="CV730" s="120"/>
      <c r="CW730" s="120"/>
      <c r="CX730" s="120"/>
      <c r="CY730" s="120"/>
      <c r="CZ730" s="120"/>
      <c r="DA730" s="120"/>
      <c r="DB730" s="120"/>
      <c r="DC730" s="120"/>
      <c r="DD730" s="120"/>
      <c r="DE730" s="120"/>
      <c r="DF730" s="120"/>
      <c r="DG730" s="120"/>
      <c r="DH730" s="120"/>
      <c r="DI730" s="120"/>
      <c r="DJ730" s="120"/>
      <c r="DK730" s="120"/>
      <c r="DL730" s="120"/>
      <c r="DM730" s="120"/>
      <c r="DN730" s="120"/>
      <c r="DO730" s="120"/>
      <c r="DP730" s="120"/>
      <c r="DQ730" s="120"/>
      <c r="DR730" s="120"/>
      <c r="DS730" s="120"/>
      <c r="DT730" s="120"/>
      <c r="DU730" s="120"/>
    </row>
    <row r="731" spans="1:125" s="125" customFormat="1" ht="15.75" x14ac:dyDescent="0.25">
      <c r="A731" s="34"/>
      <c r="B731" s="1" t="s">
        <v>27</v>
      </c>
      <c r="C731" s="35"/>
      <c r="D731" s="35">
        <v>0.5</v>
      </c>
      <c r="E731" s="35">
        <v>0.5</v>
      </c>
      <c r="F731" s="36"/>
      <c r="G731" s="38"/>
      <c r="H731" s="3"/>
      <c r="I731" s="38"/>
      <c r="J731" s="27"/>
      <c r="K731" s="120"/>
      <c r="L731" s="120"/>
      <c r="M731" s="120"/>
      <c r="N731" s="120"/>
      <c r="O731" s="120"/>
      <c r="P731" s="120"/>
      <c r="Q731" s="120"/>
      <c r="R731" s="120"/>
      <c r="S731" s="120"/>
      <c r="T731" s="120"/>
      <c r="U731" s="120"/>
      <c r="V731" s="120"/>
      <c r="W731" s="120"/>
      <c r="X731" s="120"/>
      <c r="Y731" s="120"/>
      <c r="Z731" s="120"/>
      <c r="AA731" s="120"/>
      <c r="AB731" s="120"/>
      <c r="AC731" s="120"/>
      <c r="AD731" s="120"/>
      <c r="AE731" s="120"/>
      <c r="AF731" s="120"/>
      <c r="AG731" s="120"/>
      <c r="AH731" s="120"/>
      <c r="AI731" s="120"/>
      <c r="AJ731" s="120"/>
      <c r="AK731" s="120"/>
      <c r="AL731" s="120"/>
      <c r="AM731" s="120"/>
      <c r="AN731" s="120"/>
      <c r="AO731" s="120"/>
      <c r="AP731" s="120"/>
      <c r="AQ731" s="120"/>
      <c r="AR731" s="120"/>
      <c r="AS731" s="120"/>
      <c r="AT731" s="120"/>
      <c r="AU731" s="120"/>
      <c r="AV731" s="120"/>
      <c r="AW731" s="120"/>
      <c r="AX731" s="120"/>
      <c r="AY731" s="120"/>
      <c r="AZ731" s="120"/>
      <c r="BA731" s="120"/>
      <c r="BB731" s="120"/>
      <c r="BC731" s="120"/>
      <c r="BD731" s="120"/>
      <c r="BE731" s="120"/>
      <c r="BF731" s="120"/>
      <c r="BG731" s="120"/>
      <c r="BH731" s="120"/>
      <c r="BI731" s="120"/>
      <c r="BJ731" s="120"/>
      <c r="BK731" s="120"/>
      <c r="BL731" s="120"/>
      <c r="BM731" s="120"/>
      <c r="BN731" s="120"/>
      <c r="BO731" s="120"/>
      <c r="BP731" s="120"/>
      <c r="BQ731" s="120"/>
      <c r="BR731" s="120"/>
      <c r="BS731" s="120"/>
      <c r="BT731" s="120"/>
      <c r="BU731" s="120"/>
      <c r="BV731" s="120"/>
      <c r="BW731" s="120"/>
      <c r="BX731" s="120"/>
      <c r="BY731" s="120"/>
      <c r="BZ731" s="120"/>
      <c r="CA731" s="120"/>
      <c r="CB731" s="120"/>
      <c r="CC731" s="120"/>
      <c r="CD731" s="120"/>
      <c r="CE731" s="120"/>
      <c r="CF731" s="120"/>
      <c r="CG731" s="120"/>
      <c r="CH731" s="120"/>
      <c r="CI731" s="120"/>
      <c r="CJ731" s="120"/>
      <c r="CK731" s="120"/>
      <c r="CL731" s="120"/>
      <c r="CM731" s="120"/>
      <c r="CN731" s="120"/>
      <c r="CO731" s="120"/>
      <c r="CP731" s="120"/>
      <c r="CQ731" s="120"/>
      <c r="CR731" s="120"/>
      <c r="CS731" s="120"/>
      <c r="CT731" s="120"/>
      <c r="CU731" s="120"/>
      <c r="CV731" s="120"/>
      <c r="CW731" s="120"/>
      <c r="CX731" s="120"/>
      <c r="CY731" s="120"/>
      <c r="CZ731" s="120"/>
      <c r="DA731" s="120"/>
      <c r="DB731" s="120"/>
      <c r="DC731" s="120"/>
      <c r="DD731" s="120"/>
      <c r="DE731" s="120"/>
      <c r="DF731" s="120"/>
      <c r="DG731" s="120"/>
      <c r="DH731" s="120"/>
      <c r="DI731" s="120"/>
      <c r="DJ731" s="120"/>
      <c r="DK731" s="120"/>
      <c r="DL731" s="120"/>
      <c r="DM731" s="120"/>
      <c r="DN731" s="120"/>
      <c r="DO731" s="120"/>
      <c r="DP731" s="120"/>
      <c r="DQ731" s="120"/>
      <c r="DR731" s="120"/>
      <c r="DS731" s="120"/>
      <c r="DT731" s="120"/>
      <c r="DU731" s="120"/>
    </row>
    <row r="732" spans="1:125" s="125" customFormat="1" ht="15.75" x14ac:dyDescent="0.25">
      <c r="A732" s="34"/>
      <c r="B732" s="1" t="s">
        <v>33</v>
      </c>
      <c r="C732" s="35"/>
      <c r="D732" s="97">
        <v>108</v>
      </c>
      <c r="E732" s="97">
        <v>108</v>
      </c>
      <c r="F732" s="36"/>
      <c r="G732" s="38"/>
      <c r="H732" s="3"/>
      <c r="I732" s="38"/>
      <c r="J732" s="27"/>
      <c r="K732" s="120"/>
      <c r="L732" s="120"/>
      <c r="M732" s="120"/>
      <c r="N732" s="120"/>
      <c r="O732" s="120"/>
      <c r="P732" s="120"/>
      <c r="Q732" s="120"/>
      <c r="R732" s="120"/>
      <c r="S732" s="120"/>
      <c r="T732" s="120"/>
      <c r="U732" s="120"/>
      <c r="V732" s="120"/>
      <c r="W732" s="120"/>
      <c r="X732" s="120"/>
      <c r="Y732" s="120"/>
      <c r="Z732" s="120"/>
      <c r="AA732" s="120"/>
      <c r="AB732" s="120"/>
      <c r="AC732" s="120"/>
      <c r="AD732" s="120"/>
      <c r="AE732" s="120"/>
      <c r="AF732" s="120"/>
      <c r="AG732" s="120"/>
      <c r="AH732" s="120"/>
      <c r="AI732" s="120"/>
      <c r="AJ732" s="120"/>
      <c r="AK732" s="120"/>
      <c r="AL732" s="120"/>
      <c r="AM732" s="120"/>
      <c r="AN732" s="120"/>
      <c r="AO732" s="120"/>
      <c r="AP732" s="120"/>
      <c r="AQ732" s="120"/>
      <c r="AR732" s="120"/>
      <c r="AS732" s="120"/>
      <c r="AT732" s="120"/>
      <c r="AU732" s="120"/>
      <c r="AV732" s="120"/>
      <c r="AW732" s="120"/>
      <c r="AX732" s="120"/>
      <c r="AY732" s="120"/>
      <c r="AZ732" s="120"/>
      <c r="BA732" s="120"/>
      <c r="BB732" s="120"/>
      <c r="BC732" s="120"/>
      <c r="BD732" s="120"/>
      <c r="BE732" s="120"/>
      <c r="BF732" s="120"/>
      <c r="BG732" s="120"/>
      <c r="BH732" s="120"/>
      <c r="BI732" s="120"/>
      <c r="BJ732" s="120"/>
      <c r="BK732" s="120"/>
      <c r="BL732" s="120"/>
      <c r="BM732" s="120"/>
      <c r="BN732" s="120"/>
      <c r="BO732" s="120"/>
      <c r="BP732" s="120"/>
      <c r="BQ732" s="120"/>
      <c r="BR732" s="120"/>
      <c r="BS732" s="120"/>
      <c r="BT732" s="120"/>
      <c r="BU732" s="120"/>
      <c r="BV732" s="120"/>
      <c r="BW732" s="120"/>
      <c r="BX732" s="120"/>
      <c r="BY732" s="120"/>
      <c r="BZ732" s="120"/>
      <c r="CA732" s="120"/>
      <c r="CB732" s="120"/>
      <c r="CC732" s="120"/>
      <c r="CD732" s="120"/>
      <c r="CE732" s="120"/>
      <c r="CF732" s="120"/>
      <c r="CG732" s="120"/>
      <c r="CH732" s="120"/>
      <c r="CI732" s="120"/>
      <c r="CJ732" s="120"/>
      <c r="CK732" s="120"/>
      <c r="CL732" s="120"/>
      <c r="CM732" s="120"/>
      <c r="CN732" s="120"/>
      <c r="CO732" s="120"/>
      <c r="CP732" s="120"/>
      <c r="CQ732" s="120"/>
      <c r="CR732" s="120"/>
      <c r="CS732" s="120"/>
      <c r="CT732" s="120"/>
      <c r="CU732" s="120"/>
      <c r="CV732" s="120"/>
      <c r="CW732" s="120"/>
      <c r="CX732" s="120"/>
      <c r="CY732" s="120"/>
      <c r="CZ732" s="120"/>
      <c r="DA732" s="120"/>
      <c r="DB732" s="120"/>
      <c r="DC732" s="120"/>
      <c r="DD732" s="120"/>
      <c r="DE732" s="120"/>
      <c r="DF732" s="120"/>
      <c r="DG732" s="120"/>
      <c r="DH732" s="120"/>
      <c r="DI732" s="120"/>
      <c r="DJ732" s="120"/>
      <c r="DK732" s="120"/>
      <c r="DL732" s="120"/>
      <c r="DM732" s="120"/>
      <c r="DN732" s="120"/>
      <c r="DO732" s="120"/>
      <c r="DP732" s="120"/>
      <c r="DQ732" s="120"/>
      <c r="DR732" s="120"/>
      <c r="DS732" s="120"/>
      <c r="DT732" s="120"/>
      <c r="DU732" s="120"/>
    </row>
    <row r="733" spans="1:125" s="125" customFormat="1" ht="15.75" x14ac:dyDescent="0.25">
      <c r="A733" s="34" t="s">
        <v>272</v>
      </c>
      <c r="B733" s="1"/>
      <c r="C733" s="35">
        <v>50</v>
      </c>
      <c r="D733" s="39"/>
      <c r="E733" s="38"/>
      <c r="F733" s="36">
        <v>7.2</v>
      </c>
      <c r="G733" s="38">
        <v>6</v>
      </c>
      <c r="H733" s="3">
        <v>18.8</v>
      </c>
      <c r="I733" s="36">
        <v>158</v>
      </c>
      <c r="J733" s="27" t="s">
        <v>372</v>
      </c>
      <c r="K733" s="120"/>
      <c r="L733" s="120"/>
      <c r="M733" s="120"/>
      <c r="N733" s="120"/>
      <c r="O733" s="120"/>
      <c r="P733" s="120"/>
      <c r="Q733" s="120"/>
      <c r="R733" s="120"/>
      <c r="S733" s="120"/>
      <c r="T733" s="120"/>
      <c r="U733" s="120"/>
      <c r="V733" s="120"/>
      <c r="W733" s="120"/>
      <c r="X733" s="120"/>
      <c r="Y733" s="120"/>
      <c r="Z733" s="120"/>
      <c r="AA733" s="120"/>
      <c r="AB733" s="120"/>
      <c r="AC733" s="120"/>
      <c r="AD733" s="120"/>
      <c r="AE733" s="120"/>
      <c r="AF733" s="120"/>
      <c r="AG733" s="120"/>
      <c r="AH733" s="120"/>
      <c r="AI733" s="120"/>
      <c r="AJ733" s="120"/>
      <c r="AK733" s="120"/>
      <c r="AL733" s="120"/>
      <c r="AM733" s="120"/>
      <c r="AN733" s="120"/>
      <c r="AO733" s="120"/>
      <c r="AP733" s="120"/>
      <c r="AQ733" s="120"/>
      <c r="AR733" s="120"/>
      <c r="AS733" s="120"/>
      <c r="AT733" s="120"/>
      <c r="AU733" s="120"/>
      <c r="AV733" s="120"/>
      <c r="AW733" s="120"/>
      <c r="AX733" s="120"/>
      <c r="AY733" s="120"/>
      <c r="AZ733" s="120"/>
      <c r="BA733" s="120"/>
      <c r="BB733" s="120"/>
      <c r="BC733" s="120"/>
      <c r="BD733" s="120"/>
      <c r="BE733" s="120"/>
      <c r="BF733" s="120"/>
      <c r="BG733" s="120"/>
      <c r="BH733" s="120"/>
      <c r="BI733" s="120"/>
      <c r="BJ733" s="120"/>
      <c r="BK733" s="120"/>
      <c r="BL733" s="120"/>
      <c r="BM733" s="120"/>
      <c r="BN733" s="120"/>
      <c r="BO733" s="120"/>
      <c r="BP733" s="120"/>
      <c r="BQ733" s="120"/>
      <c r="BR733" s="120"/>
      <c r="BS733" s="120"/>
      <c r="BT733" s="120"/>
      <c r="BU733" s="120"/>
      <c r="BV733" s="120"/>
      <c r="BW733" s="120"/>
      <c r="BX733" s="120"/>
      <c r="BY733" s="120"/>
      <c r="BZ733" s="120"/>
      <c r="CA733" s="120"/>
      <c r="CB733" s="120"/>
      <c r="CC733" s="120"/>
      <c r="CD733" s="120"/>
      <c r="CE733" s="120"/>
      <c r="CF733" s="120"/>
      <c r="CG733" s="120"/>
      <c r="CH733" s="120"/>
      <c r="CI733" s="120"/>
      <c r="CJ733" s="120"/>
      <c r="CK733" s="120"/>
      <c r="CL733" s="120"/>
      <c r="CM733" s="120"/>
      <c r="CN733" s="120"/>
      <c r="CO733" s="120"/>
      <c r="CP733" s="120"/>
      <c r="CQ733" s="120"/>
      <c r="CR733" s="120"/>
      <c r="CS733" s="120"/>
      <c r="CT733" s="120"/>
      <c r="CU733" s="120"/>
      <c r="CV733" s="120"/>
      <c r="CW733" s="120"/>
      <c r="CX733" s="120"/>
      <c r="CY733" s="120"/>
      <c r="CZ733" s="120"/>
      <c r="DA733" s="120"/>
      <c r="DB733" s="120"/>
      <c r="DC733" s="120"/>
      <c r="DD733" s="120"/>
      <c r="DE733" s="120"/>
      <c r="DF733" s="120"/>
      <c r="DG733" s="120"/>
      <c r="DH733" s="120"/>
      <c r="DI733" s="120"/>
      <c r="DJ733" s="120"/>
      <c r="DK733" s="120"/>
      <c r="DL733" s="120"/>
      <c r="DM733" s="120"/>
      <c r="DN733" s="120"/>
      <c r="DO733" s="120"/>
      <c r="DP733" s="120"/>
      <c r="DQ733" s="120"/>
      <c r="DR733" s="120"/>
      <c r="DS733" s="120"/>
      <c r="DT733" s="120"/>
      <c r="DU733" s="120"/>
    </row>
    <row r="734" spans="1:125" s="125" customFormat="1" ht="15.75" x14ac:dyDescent="0.25">
      <c r="A734" s="34"/>
      <c r="B734" s="1" t="s">
        <v>119</v>
      </c>
      <c r="C734" s="35"/>
      <c r="D734" s="39">
        <v>37.14</v>
      </c>
      <c r="E734" s="38">
        <v>37.14</v>
      </c>
      <c r="F734" s="36"/>
      <c r="G734" s="38"/>
      <c r="H734" s="3"/>
      <c r="I734" s="36"/>
      <c r="J734" s="27" t="s">
        <v>433</v>
      </c>
      <c r="K734" s="120"/>
      <c r="L734" s="120"/>
      <c r="M734" s="120"/>
      <c r="N734" s="120"/>
      <c r="O734" s="120"/>
      <c r="P734" s="120"/>
      <c r="Q734" s="120"/>
      <c r="R734" s="120"/>
      <c r="S734" s="120"/>
      <c r="T734" s="120"/>
      <c r="U734" s="120"/>
      <c r="V734" s="120"/>
      <c r="W734" s="120"/>
      <c r="X734" s="120"/>
      <c r="Y734" s="120"/>
      <c r="Z734" s="120"/>
      <c r="AA734" s="120"/>
      <c r="AB734" s="120"/>
      <c r="AC734" s="120"/>
      <c r="AD734" s="120"/>
      <c r="AE734" s="120"/>
      <c r="AF734" s="120"/>
      <c r="AG734" s="120"/>
      <c r="AH734" s="120"/>
      <c r="AI734" s="120"/>
      <c r="AJ734" s="120"/>
      <c r="AK734" s="120"/>
      <c r="AL734" s="120"/>
      <c r="AM734" s="120"/>
      <c r="AN734" s="120"/>
      <c r="AO734" s="120"/>
      <c r="AP734" s="120"/>
      <c r="AQ734" s="120"/>
      <c r="AR734" s="120"/>
      <c r="AS734" s="120"/>
      <c r="AT734" s="120"/>
      <c r="AU734" s="120"/>
      <c r="AV734" s="120"/>
      <c r="AW734" s="120"/>
      <c r="AX734" s="120"/>
      <c r="AY734" s="120"/>
      <c r="AZ734" s="120"/>
      <c r="BA734" s="120"/>
      <c r="BB734" s="120"/>
      <c r="BC734" s="120"/>
      <c r="BD734" s="120"/>
      <c r="BE734" s="120"/>
      <c r="BF734" s="120"/>
      <c r="BG734" s="120"/>
      <c r="BH734" s="120"/>
      <c r="BI734" s="120"/>
      <c r="BJ734" s="120"/>
      <c r="BK734" s="120"/>
      <c r="BL734" s="120"/>
      <c r="BM734" s="120"/>
      <c r="BN734" s="120"/>
      <c r="BO734" s="120"/>
      <c r="BP734" s="120"/>
      <c r="BQ734" s="120"/>
      <c r="BR734" s="120"/>
      <c r="BS734" s="120"/>
      <c r="BT734" s="120"/>
      <c r="BU734" s="120"/>
      <c r="BV734" s="120"/>
      <c r="BW734" s="120"/>
      <c r="BX734" s="120"/>
      <c r="BY734" s="120"/>
      <c r="BZ734" s="120"/>
      <c r="CA734" s="120"/>
      <c r="CB734" s="120"/>
      <c r="CC734" s="120"/>
      <c r="CD734" s="120"/>
      <c r="CE734" s="120"/>
      <c r="CF734" s="120"/>
      <c r="CG734" s="120"/>
      <c r="CH734" s="120"/>
      <c r="CI734" s="120"/>
      <c r="CJ734" s="120"/>
      <c r="CK734" s="120"/>
      <c r="CL734" s="120"/>
      <c r="CM734" s="120"/>
      <c r="CN734" s="120"/>
      <c r="CO734" s="120"/>
      <c r="CP734" s="120"/>
      <c r="CQ734" s="120"/>
      <c r="CR734" s="120"/>
      <c r="CS734" s="120"/>
      <c r="CT734" s="120"/>
      <c r="CU734" s="120"/>
      <c r="CV734" s="120"/>
      <c r="CW734" s="120"/>
      <c r="CX734" s="120"/>
      <c r="CY734" s="120"/>
      <c r="CZ734" s="120"/>
      <c r="DA734" s="120"/>
      <c r="DB734" s="120"/>
      <c r="DC734" s="120"/>
      <c r="DD734" s="120"/>
      <c r="DE734" s="120"/>
      <c r="DF734" s="120"/>
      <c r="DG734" s="120"/>
      <c r="DH734" s="120"/>
      <c r="DI734" s="120"/>
      <c r="DJ734" s="120"/>
      <c r="DK734" s="120"/>
      <c r="DL734" s="120"/>
      <c r="DM734" s="120"/>
      <c r="DN734" s="120"/>
      <c r="DO734" s="120"/>
      <c r="DP734" s="120"/>
      <c r="DQ734" s="120"/>
      <c r="DR734" s="120"/>
      <c r="DS734" s="120"/>
      <c r="DT734" s="120"/>
      <c r="DU734" s="120"/>
    </row>
    <row r="735" spans="1:125" s="125" customFormat="1" ht="15.75" x14ac:dyDescent="0.25">
      <c r="A735" s="34"/>
      <c r="B735" s="1" t="s">
        <v>53</v>
      </c>
      <c r="C735" s="35"/>
      <c r="D735" s="39">
        <v>10.199999999999999</v>
      </c>
      <c r="E735" s="38">
        <v>8.57</v>
      </c>
      <c r="F735" s="36"/>
      <c r="G735" s="38"/>
      <c r="H735" s="3"/>
      <c r="I735" s="36"/>
      <c r="J735" s="27"/>
      <c r="K735" s="120"/>
      <c r="L735" s="120"/>
      <c r="M735" s="120"/>
      <c r="N735" s="120"/>
      <c r="O735" s="120"/>
      <c r="P735" s="120"/>
      <c r="Q735" s="120"/>
      <c r="R735" s="120"/>
      <c r="S735" s="120"/>
      <c r="T735" s="120"/>
      <c r="U735" s="120"/>
      <c r="V735" s="120"/>
      <c r="W735" s="120"/>
      <c r="X735" s="120"/>
      <c r="Y735" s="120"/>
      <c r="Z735" s="120"/>
      <c r="AA735" s="120"/>
      <c r="AB735" s="120"/>
      <c r="AC735" s="120"/>
      <c r="AD735" s="120"/>
      <c r="AE735" s="120"/>
      <c r="AF735" s="120"/>
      <c r="AG735" s="120"/>
      <c r="AH735" s="120"/>
      <c r="AI735" s="120"/>
      <c r="AJ735" s="120"/>
      <c r="AK735" s="120"/>
      <c r="AL735" s="120"/>
      <c r="AM735" s="120"/>
      <c r="AN735" s="120"/>
      <c r="AO735" s="120"/>
      <c r="AP735" s="120"/>
      <c r="AQ735" s="120"/>
      <c r="AR735" s="120"/>
      <c r="AS735" s="120"/>
      <c r="AT735" s="120"/>
      <c r="AU735" s="120"/>
      <c r="AV735" s="120"/>
      <c r="AW735" s="120"/>
      <c r="AX735" s="120"/>
      <c r="AY735" s="120"/>
      <c r="AZ735" s="120"/>
      <c r="BA735" s="120"/>
      <c r="BB735" s="120"/>
      <c r="BC735" s="120"/>
      <c r="BD735" s="120"/>
      <c r="BE735" s="120"/>
      <c r="BF735" s="120"/>
      <c r="BG735" s="120"/>
      <c r="BH735" s="120"/>
      <c r="BI735" s="120"/>
      <c r="BJ735" s="120"/>
      <c r="BK735" s="120"/>
      <c r="BL735" s="120"/>
      <c r="BM735" s="120"/>
      <c r="BN735" s="120"/>
      <c r="BO735" s="120"/>
      <c r="BP735" s="120"/>
      <c r="BQ735" s="120"/>
      <c r="BR735" s="120"/>
      <c r="BS735" s="120"/>
      <c r="BT735" s="120"/>
      <c r="BU735" s="120"/>
      <c r="BV735" s="120"/>
      <c r="BW735" s="120"/>
      <c r="BX735" s="120"/>
      <c r="BY735" s="120"/>
      <c r="BZ735" s="120"/>
      <c r="CA735" s="120"/>
      <c r="CB735" s="120"/>
      <c r="CC735" s="120"/>
      <c r="CD735" s="120"/>
      <c r="CE735" s="120"/>
      <c r="CF735" s="120"/>
      <c r="CG735" s="120"/>
      <c r="CH735" s="120"/>
      <c r="CI735" s="120"/>
      <c r="CJ735" s="120"/>
      <c r="CK735" s="120"/>
      <c r="CL735" s="120"/>
      <c r="CM735" s="120"/>
      <c r="CN735" s="120"/>
      <c r="CO735" s="120"/>
      <c r="CP735" s="120"/>
      <c r="CQ735" s="120"/>
      <c r="CR735" s="120"/>
      <c r="CS735" s="120"/>
      <c r="CT735" s="120"/>
      <c r="CU735" s="120"/>
      <c r="CV735" s="120"/>
      <c r="CW735" s="120"/>
      <c r="CX735" s="120"/>
      <c r="CY735" s="120"/>
      <c r="CZ735" s="120"/>
      <c r="DA735" s="120"/>
      <c r="DB735" s="120"/>
      <c r="DC735" s="120"/>
      <c r="DD735" s="120"/>
      <c r="DE735" s="120"/>
      <c r="DF735" s="120"/>
      <c r="DG735" s="120"/>
      <c r="DH735" s="120"/>
      <c r="DI735" s="120"/>
      <c r="DJ735" s="120"/>
      <c r="DK735" s="120"/>
      <c r="DL735" s="120"/>
      <c r="DM735" s="120"/>
      <c r="DN735" s="120"/>
      <c r="DO735" s="120"/>
      <c r="DP735" s="120"/>
      <c r="DQ735" s="120"/>
      <c r="DR735" s="120"/>
      <c r="DS735" s="120"/>
      <c r="DT735" s="120"/>
      <c r="DU735" s="120"/>
    </row>
    <row r="736" spans="1:125" s="42" customFormat="1" x14ac:dyDescent="0.25">
      <c r="A736" s="34"/>
      <c r="B736" s="1" t="s">
        <v>60</v>
      </c>
      <c r="C736" s="35"/>
      <c r="D736" s="39">
        <v>4.3</v>
      </c>
      <c r="E736" s="38">
        <v>4.3</v>
      </c>
      <c r="F736" s="36"/>
      <c r="G736" s="38"/>
      <c r="H736" s="3"/>
      <c r="I736" s="36"/>
      <c r="J736" s="27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49"/>
      <c r="AC736" s="49"/>
      <c r="AD736" s="49"/>
      <c r="AE736" s="49"/>
      <c r="AF736" s="49"/>
      <c r="AG736" s="49"/>
      <c r="AH736" s="49"/>
      <c r="AI736" s="49"/>
      <c r="AJ736" s="49"/>
      <c r="AK736" s="49"/>
      <c r="AL736" s="49"/>
      <c r="AM736" s="49"/>
      <c r="AN736" s="49"/>
      <c r="AO736" s="49"/>
      <c r="AP736" s="49"/>
      <c r="AQ736" s="49"/>
      <c r="AR736" s="49"/>
      <c r="AS736" s="49"/>
      <c r="AT736" s="49"/>
      <c r="AU736" s="49"/>
      <c r="AV736" s="49"/>
      <c r="AW736" s="49"/>
      <c r="AX736" s="49"/>
      <c r="AY736" s="49"/>
      <c r="AZ736" s="49"/>
      <c r="BA736" s="49"/>
      <c r="BB736" s="49"/>
      <c r="BC736" s="49"/>
      <c r="BD736" s="49"/>
      <c r="BE736" s="49"/>
      <c r="BF736" s="49"/>
      <c r="BG736" s="49"/>
      <c r="BH736" s="49"/>
      <c r="BI736" s="49"/>
      <c r="BJ736" s="49"/>
      <c r="BK736" s="49"/>
      <c r="BL736" s="49"/>
      <c r="BM736" s="49"/>
      <c r="BN736" s="49"/>
      <c r="BO736" s="49"/>
      <c r="BP736" s="49"/>
      <c r="BQ736" s="49"/>
      <c r="BR736" s="49"/>
      <c r="BS736" s="49"/>
      <c r="BT736" s="49"/>
      <c r="BU736" s="49"/>
      <c r="BV736" s="49"/>
      <c r="BW736" s="49"/>
      <c r="BX736" s="49"/>
      <c r="BY736" s="49"/>
      <c r="BZ736" s="49"/>
      <c r="CA736" s="49"/>
      <c r="CB736" s="49"/>
      <c r="CC736" s="49"/>
      <c r="CD736" s="49"/>
      <c r="CE736" s="49"/>
      <c r="CF736" s="49"/>
      <c r="CG736" s="49"/>
      <c r="CH736" s="49"/>
      <c r="CI736" s="49"/>
      <c r="CJ736" s="49"/>
      <c r="CK736" s="49"/>
      <c r="CL736" s="49"/>
      <c r="CM736" s="49"/>
      <c r="CN736" s="49"/>
      <c r="CO736" s="49"/>
      <c r="CP736" s="49"/>
      <c r="CQ736" s="49"/>
      <c r="CR736" s="49"/>
      <c r="CS736" s="49"/>
      <c r="CT736" s="49"/>
      <c r="CU736" s="49"/>
      <c r="CV736" s="49"/>
      <c r="CW736" s="49"/>
      <c r="CX736" s="49"/>
      <c r="CY736" s="49"/>
      <c r="CZ736" s="49"/>
      <c r="DA736" s="49"/>
      <c r="DB736" s="49"/>
      <c r="DC736" s="49"/>
      <c r="DD736" s="49"/>
      <c r="DE736" s="49"/>
      <c r="DF736" s="49"/>
      <c r="DG736" s="49"/>
      <c r="DH736" s="49"/>
      <c r="DI736" s="49"/>
      <c r="DJ736" s="49"/>
      <c r="DK736" s="49"/>
      <c r="DL736" s="49"/>
      <c r="DM736" s="49"/>
      <c r="DN736" s="49"/>
      <c r="DO736" s="49"/>
      <c r="DP736" s="49"/>
      <c r="DQ736" s="49"/>
      <c r="DR736" s="49"/>
      <c r="DS736" s="49"/>
      <c r="DT736" s="49"/>
      <c r="DU736" s="49"/>
    </row>
    <row r="737" spans="1:125" s="42" customFormat="1" x14ac:dyDescent="0.25">
      <c r="A737" s="34"/>
      <c r="B737" s="1" t="s">
        <v>33</v>
      </c>
      <c r="C737" s="35"/>
      <c r="D737" s="39">
        <v>10.7</v>
      </c>
      <c r="E737" s="38">
        <v>10.7</v>
      </c>
      <c r="F737" s="36"/>
      <c r="G737" s="38"/>
      <c r="H737" s="3"/>
      <c r="I737" s="36"/>
      <c r="J737" s="27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49"/>
      <c r="AC737" s="49"/>
      <c r="AD737" s="49"/>
      <c r="AE737" s="49"/>
      <c r="AF737" s="49"/>
      <c r="AG737" s="49"/>
      <c r="AH737" s="49"/>
      <c r="AI737" s="49"/>
      <c r="AJ737" s="49"/>
      <c r="AK737" s="49"/>
      <c r="AL737" s="49"/>
      <c r="AM737" s="49"/>
      <c r="AN737" s="49"/>
      <c r="AO737" s="49"/>
      <c r="AP737" s="49"/>
      <c r="AQ737" s="49"/>
      <c r="AR737" s="49"/>
      <c r="AS737" s="49"/>
      <c r="AT737" s="49"/>
      <c r="AU737" s="49"/>
      <c r="AV737" s="49"/>
      <c r="AW737" s="49"/>
      <c r="AX737" s="49"/>
      <c r="AY737" s="49"/>
      <c r="AZ737" s="49"/>
      <c r="BA737" s="49"/>
      <c r="BB737" s="49"/>
      <c r="BC737" s="49"/>
      <c r="BD737" s="49"/>
      <c r="BE737" s="49"/>
      <c r="BF737" s="49"/>
      <c r="BG737" s="49"/>
      <c r="BH737" s="49"/>
      <c r="BI737" s="49"/>
      <c r="BJ737" s="49"/>
      <c r="BK737" s="49"/>
      <c r="BL737" s="49"/>
      <c r="BM737" s="49"/>
      <c r="BN737" s="49"/>
      <c r="BO737" s="49"/>
      <c r="BP737" s="49"/>
      <c r="BQ737" s="49"/>
      <c r="BR737" s="49"/>
      <c r="BS737" s="49"/>
      <c r="BT737" s="49"/>
      <c r="BU737" s="49"/>
      <c r="BV737" s="49"/>
      <c r="BW737" s="49"/>
      <c r="BX737" s="49"/>
      <c r="BY737" s="49"/>
      <c r="BZ737" s="49"/>
      <c r="CA737" s="49"/>
      <c r="CB737" s="49"/>
      <c r="CC737" s="49"/>
      <c r="CD737" s="49"/>
      <c r="CE737" s="49"/>
      <c r="CF737" s="49"/>
      <c r="CG737" s="49"/>
      <c r="CH737" s="49"/>
      <c r="CI737" s="49"/>
      <c r="CJ737" s="49"/>
      <c r="CK737" s="49"/>
      <c r="CL737" s="49"/>
      <c r="CM737" s="49"/>
      <c r="CN737" s="49"/>
      <c r="CO737" s="49"/>
      <c r="CP737" s="49"/>
      <c r="CQ737" s="49"/>
      <c r="CR737" s="49"/>
      <c r="CS737" s="49"/>
      <c r="CT737" s="49"/>
      <c r="CU737" s="49"/>
      <c r="CV737" s="49"/>
      <c r="CW737" s="49"/>
      <c r="CX737" s="49"/>
      <c r="CY737" s="49"/>
      <c r="CZ737" s="49"/>
      <c r="DA737" s="49"/>
      <c r="DB737" s="49"/>
      <c r="DC737" s="49"/>
      <c r="DD737" s="49"/>
      <c r="DE737" s="49"/>
      <c r="DF737" s="49"/>
      <c r="DG737" s="49"/>
      <c r="DH737" s="49"/>
      <c r="DI737" s="49"/>
      <c r="DJ737" s="49"/>
      <c r="DK737" s="49"/>
      <c r="DL737" s="49"/>
      <c r="DM737" s="49"/>
      <c r="DN737" s="49"/>
      <c r="DO737" s="49"/>
      <c r="DP737" s="49"/>
      <c r="DQ737" s="49"/>
      <c r="DR737" s="49"/>
      <c r="DS737" s="49"/>
      <c r="DT737" s="49"/>
      <c r="DU737" s="49"/>
    </row>
    <row r="738" spans="1:125" s="42" customFormat="1" x14ac:dyDescent="0.25">
      <c r="A738" s="1"/>
      <c r="B738" s="1" t="s">
        <v>27</v>
      </c>
      <c r="C738" s="35"/>
      <c r="D738" s="38">
        <v>0.36</v>
      </c>
      <c r="E738" s="39">
        <v>0.36</v>
      </c>
      <c r="F738" s="39"/>
      <c r="G738" s="39"/>
      <c r="H738" s="39"/>
      <c r="I738" s="3"/>
      <c r="J738" s="27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49"/>
      <c r="AC738" s="49"/>
      <c r="AD738" s="49"/>
      <c r="AE738" s="49"/>
      <c r="AF738" s="49"/>
      <c r="AG738" s="49"/>
      <c r="AH738" s="49"/>
      <c r="AI738" s="49"/>
      <c r="AJ738" s="49"/>
      <c r="AK738" s="49"/>
      <c r="AL738" s="49"/>
      <c r="AM738" s="49"/>
      <c r="AN738" s="49"/>
      <c r="AO738" s="49"/>
      <c r="AP738" s="49"/>
      <c r="AQ738" s="49"/>
      <c r="AR738" s="49"/>
      <c r="AS738" s="49"/>
      <c r="AT738" s="49"/>
      <c r="AU738" s="49"/>
      <c r="AV738" s="49"/>
      <c r="AW738" s="49"/>
      <c r="AX738" s="49"/>
      <c r="AY738" s="49"/>
      <c r="AZ738" s="49"/>
      <c r="BA738" s="49"/>
      <c r="BB738" s="49"/>
      <c r="BC738" s="49"/>
      <c r="BD738" s="49"/>
      <c r="BE738" s="49"/>
      <c r="BF738" s="49"/>
      <c r="BG738" s="49"/>
      <c r="BH738" s="49"/>
      <c r="BI738" s="49"/>
      <c r="BJ738" s="49"/>
      <c r="BK738" s="49"/>
      <c r="BL738" s="49"/>
      <c r="BM738" s="49"/>
      <c r="BN738" s="49"/>
      <c r="BO738" s="49"/>
      <c r="BP738" s="49"/>
      <c r="BQ738" s="49"/>
      <c r="BR738" s="49"/>
      <c r="BS738" s="49"/>
      <c r="BT738" s="49"/>
      <c r="BU738" s="49"/>
      <c r="BV738" s="49"/>
      <c r="BW738" s="49"/>
      <c r="BX738" s="49"/>
      <c r="BY738" s="49"/>
      <c r="BZ738" s="49"/>
      <c r="CA738" s="49"/>
      <c r="CB738" s="49"/>
      <c r="CC738" s="49"/>
      <c r="CD738" s="49"/>
      <c r="CE738" s="49"/>
      <c r="CF738" s="49"/>
      <c r="CG738" s="49"/>
      <c r="CH738" s="49"/>
      <c r="CI738" s="49"/>
      <c r="CJ738" s="49"/>
      <c r="CK738" s="49"/>
      <c r="CL738" s="49"/>
      <c r="CM738" s="49"/>
      <c r="CN738" s="49"/>
      <c r="CO738" s="49"/>
      <c r="CP738" s="49"/>
      <c r="CQ738" s="49"/>
      <c r="CR738" s="49"/>
      <c r="CS738" s="49"/>
      <c r="CT738" s="49"/>
      <c r="CU738" s="49"/>
      <c r="CV738" s="49"/>
      <c r="CW738" s="49"/>
      <c r="CX738" s="49"/>
      <c r="CY738" s="49"/>
      <c r="CZ738" s="49"/>
      <c r="DA738" s="49"/>
      <c r="DB738" s="49"/>
      <c r="DC738" s="49"/>
      <c r="DD738" s="49"/>
      <c r="DE738" s="49"/>
      <c r="DF738" s="49"/>
      <c r="DG738" s="49"/>
      <c r="DH738" s="49"/>
      <c r="DI738" s="49"/>
      <c r="DJ738" s="49"/>
      <c r="DK738" s="49"/>
      <c r="DL738" s="49"/>
      <c r="DM738" s="49"/>
      <c r="DN738" s="49"/>
      <c r="DO738" s="49"/>
      <c r="DP738" s="49"/>
      <c r="DQ738" s="49"/>
      <c r="DR738" s="49"/>
      <c r="DS738" s="49"/>
      <c r="DT738" s="49"/>
      <c r="DU738" s="49"/>
    </row>
    <row r="739" spans="1:125" s="42" customFormat="1" x14ac:dyDescent="0.25">
      <c r="A739" s="1"/>
      <c r="B739" s="1" t="s">
        <v>28</v>
      </c>
      <c r="C739" s="35"/>
      <c r="D739" s="38">
        <v>1.86</v>
      </c>
      <c r="E739" s="39">
        <v>1.86</v>
      </c>
      <c r="F739" s="39"/>
      <c r="G739" s="39"/>
      <c r="H739" s="39"/>
      <c r="I739" s="3"/>
      <c r="J739" s="27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49"/>
      <c r="AC739" s="49"/>
      <c r="AD739" s="49"/>
      <c r="AE739" s="49"/>
      <c r="AF739" s="49"/>
      <c r="AG739" s="49"/>
      <c r="AH739" s="49"/>
      <c r="AI739" s="49"/>
      <c r="AJ739" s="49"/>
      <c r="AK739" s="49"/>
      <c r="AL739" s="49"/>
      <c r="AM739" s="49"/>
      <c r="AN739" s="49"/>
      <c r="AO739" s="49"/>
      <c r="AP739" s="49"/>
      <c r="AQ739" s="49"/>
      <c r="AR739" s="49"/>
      <c r="AS739" s="49"/>
      <c r="AT739" s="49"/>
      <c r="AU739" s="49"/>
      <c r="AV739" s="49"/>
      <c r="AW739" s="49"/>
      <c r="AX739" s="49"/>
      <c r="AY739" s="49"/>
      <c r="AZ739" s="49"/>
      <c r="BA739" s="49"/>
      <c r="BB739" s="49"/>
      <c r="BC739" s="49"/>
      <c r="BD739" s="49"/>
      <c r="BE739" s="49"/>
      <c r="BF739" s="49"/>
      <c r="BG739" s="49"/>
      <c r="BH739" s="49"/>
      <c r="BI739" s="49"/>
      <c r="BJ739" s="49"/>
      <c r="BK739" s="49"/>
      <c r="BL739" s="49"/>
      <c r="BM739" s="49"/>
      <c r="BN739" s="49"/>
      <c r="BO739" s="49"/>
      <c r="BP739" s="49"/>
      <c r="BQ739" s="49"/>
      <c r="BR739" s="49"/>
      <c r="BS739" s="49"/>
      <c r="BT739" s="49"/>
      <c r="BU739" s="49"/>
      <c r="BV739" s="49"/>
      <c r="BW739" s="49"/>
      <c r="BX739" s="49"/>
      <c r="BY739" s="49"/>
      <c r="BZ739" s="49"/>
      <c r="CA739" s="49"/>
      <c r="CB739" s="49"/>
      <c r="CC739" s="49"/>
      <c r="CD739" s="49"/>
      <c r="CE739" s="49"/>
      <c r="CF739" s="49"/>
      <c r="CG739" s="49"/>
      <c r="CH739" s="49"/>
      <c r="CI739" s="49"/>
      <c r="CJ739" s="49"/>
      <c r="CK739" s="49"/>
      <c r="CL739" s="49"/>
      <c r="CM739" s="49"/>
      <c r="CN739" s="49"/>
      <c r="CO739" s="49"/>
      <c r="CP739" s="49"/>
      <c r="CQ739" s="49"/>
      <c r="CR739" s="49"/>
      <c r="CS739" s="49"/>
      <c r="CT739" s="49"/>
      <c r="CU739" s="49"/>
      <c r="CV739" s="49"/>
      <c r="CW739" s="49"/>
      <c r="CX739" s="49"/>
      <c r="CY739" s="49"/>
      <c r="CZ739" s="49"/>
      <c r="DA739" s="49"/>
      <c r="DB739" s="49"/>
      <c r="DC739" s="49"/>
      <c r="DD739" s="49"/>
      <c r="DE739" s="49"/>
      <c r="DF739" s="49"/>
      <c r="DG739" s="49"/>
      <c r="DH739" s="49"/>
      <c r="DI739" s="49"/>
      <c r="DJ739" s="49"/>
      <c r="DK739" s="49"/>
      <c r="DL739" s="49"/>
      <c r="DM739" s="49"/>
      <c r="DN739" s="49"/>
      <c r="DO739" s="49"/>
      <c r="DP739" s="49"/>
      <c r="DQ739" s="49"/>
      <c r="DR739" s="49"/>
      <c r="DS739" s="49"/>
      <c r="DT739" s="49"/>
      <c r="DU739" s="49"/>
    </row>
    <row r="740" spans="1:125" s="42" customFormat="1" x14ac:dyDescent="0.25">
      <c r="A740" s="1"/>
      <c r="B740" s="1" t="s">
        <v>55</v>
      </c>
      <c r="C740" s="35"/>
      <c r="D740" s="3">
        <v>1</v>
      </c>
      <c r="E740" s="363">
        <v>1</v>
      </c>
      <c r="F740" s="39"/>
      <c r="G740" s="39"/>
      <c r="H740" s="39"/>
      <c r="I740" s="39"/>
      <c r="J740" s="148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49"/>
      <c r="AC740" s="49"/>
      <c r="AD740" s="49"/>
      <c r="AE740" s="49"/>
      <c r="AF740" s="49"/>
      <c r="AG740" s="49"/>
      <c r="AH740" s="49"/>
      <c r="AI740" s="49"/>
      <c r="AJ740" s="49"/>
      <c r="AK740" s="49"/>
      <c r="AL740" s="49"/>
      <c r="AM740" s="49"/>
      <c r="AN740" s="49"/>
      <c r="AO740" s="49"/>
      <c r="AP740" s="49"/>
      <c r="AQ740" s="49"/>
      <c r="AR740" s="49"/>
      <c r="AS740" s="49"/>
      <c r="AT740" s="49"/>
      <c r="AU740" s="49"/>
      <c r="AV740" s="49"/>
      <c r="AW740" s="49"/>
      <c r="AX740" s="49"/>
      <c r="AY740" s="49"/>
      <c r="AZ740" s="49"/>
      <c r="BA740" s="49"/>
      <c r="BB740" s="49"/>
      <c r="BC740" s="49"/>
      <c r="BD740" s="49"/>
      <c r="BE740" s="49"/>
      <c r="BF740" s="49"/>
      <c r="BG740" s="49"/>
      <c r="BH740" s="49"/>
      <c r="BI740" s="49"/>
      <c r="BJ740" s="49"/>
      <c r="BK740" s="49"/>
      <c r="BL740" s="49"/>
      <c r="BM740" s="49"/>
      <c r="BN740" s="49"/>
      <c r="BO740" s="49"/>
      <c r="BP740" s="49"/>
      <c r="BQ740" s="49"/>
      <c r="BR740" s="49"/>
      <c r="BS740" s="49"/>
      <c r="BT740" s="49"/>
      <c r="BU740" s="49"/>
      <c r="BV740" s="49"/>
      <c r="BW740" s="49"/>
      <c r="BX740" s="49"/>
      <c r="BY740" s="49"/>
      <c r="BZ740" s="49"/>
      <c r="CA740" s="49"/>
      <c r="CB740" s="49"/>
      <c r="CC740" s="49"/>
      <c r="CD740" s="49"/>
      <c r="CE740" s="49"/>
      <c r="CF740" s="49"/>
      <c r="CG740" s="49"/>
      <c r="CH740" s="49"/>
      <c r="CI740" s="49"/>
      <c r="CJ740" s="49"/>
      <c r="CK740" s="49"/>
      <c r="CL740" s="49"/>
      <c r="CM740" s="49"/>
      <c r="CN740" s="49"/>
      <c r="CO740" s="49"/>
      <c r="CP740" s="49"/>
      <c r="CQ740" s="49"/>
      <c r="CR740" s="49"/>
      <c r="CS740" s="49"/>
      <c r="CT740" s="49"/>
      <c r="CU740" s="49"/>
      <c r="CV740" s="49"/>
      <c r="CW740" s="49"/>
      <c r="CX740" s="49"/>
      <c r="CY740" s="49"/>
      <c r="CZ740" s="49"/>
      <c r="DA740" s="49"/>
      <c r="DB740" s="49"/>
      <c r="DC740" s="49"/>
      <c r="DD740" s="49"/>
      <c r="DE740" s="49"/>
      <c r="DF740" s="49"/>
      <c r="DG740" s="49"/>
      <c r="DH740" s="49"/>
      <c r="DI740" s="49"/>
      <c r="DJ740" s="49"/>
      <c r="DK740" s="49"/>
      <c r="DL740" s="49"/>
      <c r="DM740" s="49"/>
      <c r="DN740" s="49"/>
      <c r="DO740" s="49"/>
      <c r="DP740" s="49"/>
      <c r="DQ740" s="49"/>
      <c r="DR740" s="49"/>
      <c r="DS740" s="49"/>
      <c r="DT740" s="49"/>
      <c r="DU740" s="49"/>
    </row>
    <row r="741" spans="1:125" s="42" customFormat="1" x14ac:dyDescent="0.25">
      <c r="A741" s="34" t="s">
        <v>120</v>
      </c>
      <c r="B741" s="1"/>
      <c r="C741" s="35">
        <v>110</v>
      </c>
      <c r="D741" s="3"/>
      <c r="E741" s="38"/>
      <c r="F741" s="3">
        <v>3.13</v>
      </c>
      <c r="G741" s="38">
        <v>3.76</v>
      </c>
      <c r="H741" s="3">
        <v>13.03</v>
      </c>
      <c r="I741" s="36">
        <v>131.15</v>
      </c>
      <c r="J741" s="27" t="s">
        <v>121</v>
      </c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49"/>
      <c r="AC741" s="49"/>
      <c r="AD741" s="49"/>
      <c r="AE741" s="49"/>
      <c r="AF741" s="49"/>
      <c r="AG741" s="49"/>
      <c r="AH741" s="49"/>
      <c r="AI741" s="49"/>
      <c r="AJ741" s="49"/>
      <c r="AK741" s="49"/>
      <c r="AL741" s="49"/>
      <c r="AM741" s="49"/>
      <c r="AN741" s="49"/>
      <c r="AO741" s="49"/>
      <c r="AP741" s="49"/>
      <c r="AQ741" s="49"/>
      <c r="AR741" s="49"/>
      <c r="AS741" s="49"/>
      <c r="AT741" s="49"/>
      <c r="AU741" s="49"/>
      <c r="AV741" s="49"/>
      <c r="AW741" s="49"/>
      <c r="AX741" s="49"/>
      <c r="AY741" s="49"/>
      <c r="AZ741" s="49"/>
      <c r="BA741" s="49"/>
      <c r="BB741" s="49"/>
      <c r="BC741" s="49"/>
      <c r="BD741" s="49"/>
      <c r="BE741" s="49"/>
      <c r="BF741" s="49"/>
      <c r="BG741" s="49"/>
      <c r="BH741" s="49"/>
      <c r="BI741" s="49"/>
      <c r="BJ741" s="49"/>
      <c r="BK741" s="49"/>
      <c r="BL741" s="49"/>
      <c r="BM741" s="49"/>
      <c r="BN741" s="49"/>
      <c r="BO741" s="49"/>
      <c r="BP741" s="49"/>
      <c r="BQ741" s="49"/>
      <c r="BR741" s="49"/>
      <c r="BS741" s="49"/>
      <c r="BT741" s="49"/>
      <c r="BU741" s="49"/>
      <c r="BV741" s="49"/>
      <c r="BW741" s="49"/>
      <c r="BX741" s="49"/>
      <c r="BY741" s="49"/>
      <c r="BZ741" s="49"/>
      <c r="CA741" s="49"/>
      <c r="CB741" s="49"/>
      <c r="CC741" s="49"/>
      <c r="CD741" s="49"/>
      <c r="CE741" s="49"/>
      <c r="CF741" s="49"/>
      <c r="CG741" s="49"/>
      <c r="CH741" s="49"/>
      <c r="CI741" s="49"/>
      <c r="CJ741" s="49"/>
      <c r="CK741" s="49"/>
      <c r="CL741" s="49"/>
      <c r="CM741" s="49"/>
      <c r="CN741" s="49"/>
      <c r="CO741" s="49"/>
      <c r="CP741" s="49"/>
      <c r="CQ741" s="49"/>
      <c r="CR741" s="49"/>
      <c r="CS741" s="49"/>
      <c r="CT741" s="49"/>
      <c r="CU741" s="49"/>
      <c r="CV741" s="49"/>
      <c r="CW741" s="49"/>
      <c r="CX741" s="49"/>
      <c r="CY741" s="49"/>
      <c r="CZ741" s="49"/>
      <c r="DA741" s="49"/>
      <c r="DB741" s="49"/>
      <c r="DC741" s="49"/>
      <c r="DD741" s="49"/>
      <c r="DE741" s="49"/>
      <c r="DF741" s="49"/>
      <c r="DG741" s="49"/>
      <c r="DH741" s="49"/>
      <c r="DI741" s="49"/>
      <c r="DJ741" s="49"/>
      <c r="DK741" s="49"/>
      <c r="DL741" s="49"/>
      <c r="DM741" s="49"/>
      <c r="DN741" s="49"/>
      <c r="DO741" s="49"/>
      <c r="DP741" s="49"/>
      <c r="DQ741" s="49"/>
      <c r="DR741" s="49"/>
      <c r="DS741" s="49"/>
      <c r="DT741" s="49"/>
      <c r="DU741" s="49"/>
    </row>
    <row r="742" spans="1:125" s="42" customFormat="1" x14ac:dyDescent="0.25">
      <c r="A742" s="34"/>
      <c r="B742" s="1" t="s">
        <v>51</v>
      </c>
      <c r="C742" s="35"/>
      <c r="D742" s="3">
        <v>157.69</v>
      </c>
      <c r="E742" s="38">
        <v>94.43</v>
      </c>
      <c r="F742" s="3"/>
      <c r="G742" s="38"/>
      <c r="H742" s="3"/>
      <c r="I742" s="36"/>
      <c r="J742" s="27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49"/>
      <c r="AC742" s="49"/>
      <c r="AD742" s="49"/>
      <c r="AE742" s="49"/>
      <c r="AF742" s="49"/>
      <c r="AG742" s="49"/>
      <c r="AH742" s="49"/>
      <c r="AI742" s="49"/>
      <c r="AJ742" s="49"/>
      <c r="AK742" s="49"/>
      <c r="AL742" s="49"/>
      <c r="AM742" s="49"/>
      <c r="AN742" s="49"/>
      <c r="AO742" s="49"/>
      <c r="AP742" s="49"/>
      <c r="AQ742" s="49"/>
      <c r="AR742" s="49"/>
      <c r="AS742" s="49"/>
      <c r="AT742" s="49"/>
      <c r="AU742" s="49"/>
      <c r="AV742" s="49"/>
      <c r="AW742" s="49"/>
      <c r="AX742" s="49"/>
      <c r="AY742" s="49"/>
      <c r="AZ742" s="49"/>
      <c r="BA742" s="49"/>
      <c r="BB742" s="49"/>
      <c r="BC742" s="49"/>
      <c r="BD742" s="49"/>
      <c r="BE742" s="49"/>
      <c r="BF742" s="49"/>
      <c r="BG742" s="49"/>
      <c r="BH742" s="49"/>
      <c r="BI742" s="49"/>
      <c r="BJ742" s="49"/>
      <c r="BK742" s="49"/>
      <c r="BL742" s="49"/>
      <c r="BM742" s="49"/>
      <c r="BN742" s="49"/>
      <c r="BO742" s="49"/>
      <c r="BP742" s="49"/>
      <c r="BQ742" s="49"/>
      <c r="BR742" s="49"/>
      <c r="BS742" s="49"/>
      <c r="BT742" s="49"/>
      <c r="BU742" s="49"/>
      <c r="BV742" s="49"/>
      <c r="BW742" s="49"/>
      <c r="BX742" s="49"/>
      <c r="BY742" s="49"/>
      <c r="BZ742" s="49"/>
      <c r="CA742" s="49"/>
      <c r="CB742" s="49"/>
      <c r="CC742" s="49"/>
      <c r="CD742" s="49"/>
      <c r="CE742" s="49"/>
      <c r="CF742" s="49"/>
      <c r="CG742" s="49"/>
      <c r="CH742" s="49"/>
      <c r="CI742" s="49"/>
      <c r="CJ742" s="49"/>
      <c r="CK742" s="49"/>
      <c r="CL742" s="49"/>
      <c r="CM742" s="49"/>
      <c r="CN742" s="49"/>
      <c r="CO742" s="49"/>
      <c r="CP742" s="49"/>
      <c r="CQ742" s="49"/>
      <c r="CR742" s="49"/>
      <c r="CS742" s="49"/>
      <c r="CT742" s="49"/>
      <c r="CU742" s="49"/>
      <c r="CV742" s="49"/>
      <c r="CW742" s="49"/>
      <c r="CX742" s="49"/>
      <c r="CY742" s="49"/>
      <c r="CZ742" s="49"/>
      <c r="DA742" s="49"/>
      <c r="DB742" s="49"/>
      <c r="DC742" s="49"/>
      <c r="DD742" s="49"/>
      <c r="DE742" s="49"/>
      <c r="DF742" s="49"/>
      <c r="DG742" s="49"/>
      <c r="DH742" s="49"/>
      <c r="DI742" s="49"/>
      <c r="DJ742" s="49"/>
      <c r="DK742" s="49"/>
      <c r="DL742" s="49"/>
      <c r="DM742" s="49"/>
      <c r="DN742" s="49"/>
      <c r="DO742" s="49"/>
      <c r="DP742" s="49"/>
      <c r="DQ742" s="49"/>
      <c r="DR742" s="49"/>
      <c r="DS742" s="49"/>
      <c r="DT742" s="49"/>
      <c r="DU742" s="49"/>
    </row>
    <row r="743" spans="1:125" s="42" customFormat="1" x14ac:dyDescent="0.25">
      <c r="A743" s="34"/>
      <c r="B743" s="1" t="s">
        <v>24</v>
      </c>
      <c r="C743" s="35"/>
      <c r="D743" s="3">
        <v>17.38</v>
      </c>
      <c r="E743" s="38">
        <v>16.5</v>
      </c>
      <c r="F743" s="3"/>
      <c r="G743" s="38"/>
      <c r="H743" s="3"/>
      <c r="I743" s="36"/>
      <c r="J743" s="27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49"/>
      <c r="AC743" s="49"/>
      <c r="AD743" s="49"/>
      <c r="AE743" s="49"/>
      <c r="AF743" s="49"/>
      <c r="AG743" s="49"/>
      <c r="AH743" s="49"/>
      <c r="AI743" s="49"/>
      <c r="AJ743" s="49"/>
      <c r="AK743" s="49"/>
      <c r="AL743" s="49"/>
      <c r="AM743" s="49"/>
      <c r="AN743" s="49"/>
      <c r="AO743" s="49"/>
      <c r="AP743" s="49"/>
      <c r="AQ743" s="49"/>
      <c r="AR743" s="49"/>
      <c r="AS743" s="49"/>
      <c r="AT743" s="49"/>
      <c r="AU743" s="49"/>
      <c r="AV743" s="49"/>
      <c r="AW743" s="49"/>
      <c r="AX743" s="49"/>
      <c r="AY743" s="49"/>
      <c r="AZ743" s="49"/>
      <c r="BA743" s="49"/>
      <c r="BB743" s="49"/>
      <c r="BC743" s="49"/>
      <c r="BD743" s="49"/>
      <c r="BE743" s="49"/>
      <c r="BF743" s="49"/>
      <c r="BG743" s="49"/>
      <c r="BH743" s="49"/>
      <c r="BI743" s="49"/>
      <c r="BJ743" s="49"/>
      <c r="BK743" s="49"/>
      <c r="BL743" s="49"/>
      <c r="BM743" s="49"/>
      <c r="BN743" s="49"/>
      <c r="BO743" s="49"/>
      <c r="BP743" s="49"/>
      <c r="BQ743" s="49"/>
      <c r="BR743" s="49"/>
      <c r="BS743" s="49"/>
      <c r="BT743" s="49"/>
      <c r="BU743" s="49"/>
      <c r="BV743" s="49"/>
      <c r="BW743" s="49"/>
      <c r="BX743" s="49"/>
      <c r="BY743" s="49"/>
      <c r="BZ743" s="49"/>
      <c r="CA743" s="49"/>
      <c r="CB743" s="49"/>
      <c r="CC743" s="49"/>
      <c r="CD743" s="49"/>
      <c r="CE743" s="49"/>
      <c r="CF743" s="49"/>
      <c r="CG743" s="49"/>
      <c r="CH743" s="49"/>
      <c r="CI743" s="49"/>
      <c r="CJ743" s="49"/>
      <c r="CK743" s="49"/>
      <c r="CL743" s="49"/>
      <c r="CM743" s="49"/>
      <c r="CN743" s="49"/>
      <c r="CO743" s="49"/>
      <c r="CP743" s="49"/>
      <c r="CQ743" s="49"/>
      <c r="CR743" s="49"/>
      <c r="CS743" s="49"/>
      <c r="CT743" s="49"/>
      <c r="CU743" s="49"/>
      <c r="CV743" s="49"/>
      <c r="CW743" s="49"/>
      <c r="CX743" s="49"/>
      <c r="CY743" s="49"/>
      <c r="CZ743" s="49"/>
      <c r="DA743" s="49"/>
      <c r="DB743" s="49"/>
      <c r="DC743" s="49"/>
      <c r="DD743" s="49"/>
      <c r="DE743" s="49"/>
      <c r="DF743" s="49"/>
      <c r="DG743" s="49"/>
      <c r="DH743" s="49"/>
      <c r="DI743" s="49"/>
      <c r="DJ743" s="49"/>
      <c r="DK743" s="49"/>
      <c r="DL743" s="49"/>
      <c r="DM743" s="49"/>
      <c r="DN743" s="49"/>
      <c r="DO743" s="49"/>
      <c r="DP743" s="49"/>
      <c r="DQ743" s="49"/>
      <c r="DR743" s="49"/>
      <c r="DS743" s="49"/>
      <c r="DT743" s="49"/>
      <c r="DU743" s="49"/>
    </row>
    <row r="744" spans="1:125" s="42" customFormat="1" x14ac:dyDescent="0.25">
      <c r="A744" s="34"/>
      <c r="B744" s="1" t="s">
        <v>28</v>
      </c>
      <c r="C744" s="35"/>
      <c r="D744" s="3">
        <v>3</v>
      </c>
      <c r="E744" s="38">
        <v>3</v>
      </c>
      <c r="F744" s="3"/>
      <c r="G744" s="38"/>
      <c r="H744" s="3"/>
      <c r="I744" s="36"/>
      <c r="J744" s="27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49"/>
      <c r="AC744" s="49"/>
      <c r="AD744" s="49"/>
      <c r="AE744" s="49"/>
      <c r="AF744" s="49"/>
      <c r="AG744" s="49"/>
      <c r="AH744" s="49"/>
      <c r="AI744" s="49"/>
      <c r="AJ744" s="49"/>
      <c r="AK744" s="49"/>
      <c r="AL744" s="49"/>
      <c r="AM744" s="49"/>
      <c r="AN744" s="49"/>
      <c r="AO744" s="49"/>
      <c r="AP744" s="49"/>
      <c r="AQ744" s="49"/>
      <c r="AR744" s="49"/>
      <c r="AS744" s="49"/>
      <c r="AT744" s="49"/>
      <c r="AU744" s="49"/>
      <c r="AV744" s="49"/>
      <c r="AW744" s="49"/>
      <c r="AX744" s="49"/>
      <c r="AY744" s="49"/>
      <c r="AZ744" s="49"/>
      <c r="BA744" s="49"/>
      <c r="BB744" s="49"/>
      <c r="BC744" s="49"/>
      <c r="BD744" s="49"/>
      <c r="BE744" s="49"/>
      <c r="BF744" s="49"/>
      <c r="BG744" s="49"/>
      <c r="BH744" s="49"/>
      <c r="BI744" s="49"/>
      <c r="BJ744" s="49"/>
      <c r="BK744" s="49"/>
      <c r="BL744" s="49"/>
      <c r="BM744" s="49"/>
      <c r="BN744" s="49"/>
      <c r="BO744" s="49"/>
      <c r="BP744" s="49"/>
      <c r="BQ744" s="49"/>
      <c r="BR744" s="49"/>
      <c r="BS744" s="49"/>
      <c r="BT744" s="49"/>
      <c r="BU744" s="49"/>
      <c r="BV744" s="49"/>
      <c r="BW744" s="49"/>
      <c r="BX744" s="49"/>
      <c r="BY744" s="49"/>
      <c r="BZ744" s="49"/>
      <c r="CA744" s="49"/>
      <c r="CB744" s="49"/>
      <c r="CC744" s="49"/>
      <c r="CD744" s="49"/>
      <c r="CE744" s="49"/>
      <c r="CF744" s="49"/>
      <c r="CG744" s="49"/>
      <c r="CH744" s="49"/>
      <c r="CI744" s="49"/>
      <c r="CJ744" s="49"/>
      <c r="CK744" s="49"/>
      <c r="CL744" s="49"/>
      <c r="CM744" s="49"/>
      <c r="CN744" s="49"/>
      <c r="CO744" s="49"/>
      <c r="CP744" s="49"/>
      <c r="CQ744" s="49"/>
      <c r="CR744" s="49"/>
      <c r="CS744" s="49"/>
      <c r="CT744" s="49"/>
      <c r="CU744" s="49"/>
      <c r="CV744" s="49"/>
      <c r="CW744" s="49"/>
      <c r="CX744" s="49"/>
      <c r="CY744" s="49"/>
      <c r="CZ744" s="49"/>
      <c r="DA744" s="49"/>
      <c r="DB744" s="49"/>
      <c r="DC744" s="49"/>
      <c r="DD744" s="49"/>
      <c r="DE744" s="49"/>
      <c r="DF744" s="49"/>
      <c r="DG744" s="49"/>
      <c r="DH744" s="49"/>
      <c r="DI744" s="49"/>
      <c r="DJ744" s="49"/>
      <c r="DK744" s="49"/>
      <c r="DL744" s="49"/>
      <c r="DM744" s="49"/>
      <c r="DN744" s="49"/>
      <c r="DO744" s="49"/>
      <c r="DP744" s="49"/>
      <c r="DQ744" s="49"/>
      <c r="DR744" s="49"/>
      <c r="DS744" s="49"/>
      <c r="DT744" s="49"/>
      <c r="DU744" s="49"/>
    </row>
    <row r="745" spans="1:125" s="42" customFormat="1" x14ac:dyDescent="0.25">
      <c r="A745" s="34"/>
      <c r="B745" s="1" t="s">
        <v>27</v>
      </c>
      <c r="C745" s="35"/>
      <c r="D745" s="3">
        <v>0.9</v>
      </c>
      <c r="E745" s="38">
        <v>0.9</v>
      </c>
      <c r="F745" s="3"/>
      <c r="G745" s="38"/>
      <c r="H745" s="3"/>
      <c r="I745" s="36"/>
      <c r="J745" s="27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49"/>
      <c r="AC745" s="49"/>
      <c r="AD745" s="49"/>
      <c r="AE745" s="49"/>
      <c r="AF745" s="49"/>
      <c r="AG745" s="49"/>
      <c r="AH745" s="49"/>
      <c r="AI745" s="49"/>
      <c r="AJ745" s="49"/>
      <c r="AK745" s="49"/>
      <c r="AL745" s="49"/>
      <c r="AM745" s="49"/>
      <c r="AN745" s="49"/>
      <c r="AO745" s="49"/>
      <c r="AP745" s="49"/>
      <c r="AQ745" s="49"/>
      <c r="AR745" s="49"/>
      <c r="AS745" s="49"/>
      <c r="AT745" s="49"/>
      <c r="AU745" s="49"/>
      <c r="AV745" s="49"/>
      <c r="AW745" s="49"/>
      <c r="AX745" s="49"/>
      <c r="AY745" s="49"/>
      <c r="AZ745" s="49"/>
      <c r="BA745" s="49"/>
      <c r="BB745" s="49"/>
      <c r="BC745" s="49"/>
      <c r="BD745" s="49"/>
      <c r="BE745" s="49"/>
      <c r="BF745" s="49"/>
      <c r="BG745" s="49"/>
      <c r="BH745" s="49"/>
      <c r="BI745" s="49"/>
      <c r="BJ745" s="49"/>
      <c r="BK745" s="49"/>
      <c r="BL745" s="49"/>
      <c r="BM745" s="49"/>
      <c r="BN745" s="49"/>
      <c r="BO745" s="49"/>
      <c r="BP745" s="49"/>
      <c r="BQ745" s="49"/>
      <c r="BR745" s="49"/>
      <c r="BS745" s="49"/>
      <c r="BT745" s="49"/>
      <c r="BU745" s="49"/>
      <c r="BV745" s="49"/>
      <c r="BW745" s="49"/>
      <c r="BX745" s="49"/>
      <c r="BY745" s="49"/>
      <c r="BZ745" s="49"/>
      <c r="CA745" s="49"/>
      <c r="CB745" s="49"/>
      <c r="CC745" s="49"/>
      <c r="CD745" s="49"/>
      <c r="CE745" s="49"/>
      <c r="CF745" s="49"/>
      <c r="CG745" s="49"/>
      <c r="CH745" s="49"/>
      <c r="CI745" s="49"/>
      <c r="CJ745" s="49"/>
      <c r="CK745" s="49"/>
      <c r="CL745" s="49"/>
      <c r="CM745" s="49"/>
      <c r="CN745" s="49"/>
      <c r="CO745" s="49"/>
      <c r="CP745" s="49"/>
      <c r="CQ745" s="49"/>
      <c r="CR745" s="49"/>
      <c r="CS745" s="49"/>
      <c r="CT745" s="49"/>
      <c r="CU745" s="49"/>
      <c r="CV745" s="49"/>
      <c r="CW745" s="49"/>
      <c r="CX745" s="49"/>
      <c r="CY745" s="49"/>
      <c r="CZ745" s="49"/>
      <c r="DA745" s="49"/>
      <c r="DB745" s="49"/>
      <c r="DC745" s="49"/>
      <c r="DD745" s="49"/>
      <c r="DE745" s="49"/>
      <c r="DF745" s="49"/>
      <c r="DG745" s="49"/>
      <c r="DH745" s="49"/>
      <c r="DI745" s="49"/>
      <c r="DJ745" s="49"/>
      <c r="DK745" s="49"/>
      <c r="DL745" s="49"/>
      <c r="DM745" s="49"/>
      <c r="DN745" s="49"/>
      <c r="DO745" s="49"/>
      <c r="DP745" s="49"/>
      <c r="DQ745" s="49"/>
      <c r="DR745" s="49"/>
      <c r="DS745" s="49"/>
      <c r="DT745" s="49"/>
      <c r="DU745" s="49"/>
    </row>
    <row r="746" spans="1:125" s="42" customFormat="1" ht="15" customHeight="1" x14ac:dyDescent="0.25">
      <c r="A746" s="34" t="s">
        <v>71</v>
      </c>
      <c r="B746" s="1"/>
      <c r="C746" s="35">
        <v>150</v>
      </c>
      <c r="D746" s="3"/>
      <c r="E746" s="38"/>
      <c r="F746" s="36"/>
      <c r="G746" s="38"/>
      <c r="H746" s="3">
        <v>8.34</v>
      </c>
      <c r="I746" s="36">
        <v>33.340000000000003</v>
      </c>
      <c r="J746" s="27" t="s">
        <v>72</v>
      </c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49"/>
      <c r="AC746" s="49"/>
      <c r="AD746" s="49"/>
      <c r="AE746" s="49"/>
      <c r="AF746" s="49"/>
      <c r="AG746" s="49"/>
      <c r="AH746" s="49"/>
      <c r="AI746" s="49"/>
      <c r="AJ746" s="49"/>
      <c r="AK746" s="49"/>
      <c r="AL746" s="49"/>
      <c r="AM746" s="49"/>
      <c r="AN746" s="49"/>
      <c r="AO746" s="49"/>
      <c r="AP746" s="49"/>
      <c r="AQ746" s="49"/>
      <c r="AR746" s="49"/>
      <c r="AS746" s="49"/>
      <c r="AT746" s="49"/>
      <c r="AU746" s="49"/>
      <c r="AV746" s="49"/>
      <c r="AW746" s="49"/>
      <c r="AX746" s="49"/>
      <c r="AY746" s="49"/>
      <c r="AZ746" s="49"/>
      <c r="BA746" s="49"/>
      <c r="BB746" s="49"/>
      <c r="BC746" s="49"/>
      <c r="BD746" s="49"/>
      <c r="BE746" s="49"/>
      <c r="BF746" s="49"/>
      <c r="BG746" s="49"/>
      <c r="BH746" s="49"/>
      <c r="BI746" s="49"/>
      <c r="BJ746" s="49"/>
      <c r="BK746" s="49"/>
      <c r="BL746" s="49"/>
      <c r="BM746" s="49"/>
      <c r="BN746" s="49"/>
      <c r="BO746" s="49"/>
      <c r="BP746" s="49"/>
      <c r="BQ746" s="49"/>
      <c r="BR746" s="49"/>
      <c r="BS746" s="49"/>
      <c r="BT746" s="49"/>
      <c r="BU746" s="49"/>
      <c r="BV746" s="49"/>
      <c r="BW746" s="49"/>
      <c r="BX746" s="49"/>
      <c r="BY746" s="49"/>
      <c r="BZ746" s="49"/>
      <c r="CA746" s="49"/>
      <c r="CB746" s="49"/>
      <c r="CC746" s="49"/>
      <c r="CD746" s="49"/>
      <c r="CE746" s="49"/>
      <c r="CF746" s="49"/>
      <c r="CG746" s="49"/>
      <c r="CH746" s="49"/>
      <c r="CI746" s="49"/>
      <c r="CJ746" s="49"/>
      <c r="CK746" s="49"/>
      <c r="CL746" s="49"/>
      <c r="CM746" s="49"/>
      <c r="CN746" s="49"/>
      <c r="CO746" s="49"/>
      <c r="CP746" s="49"/>
      <c r="CQ746" s="49"/>
      <c r="CR746" s="49"/>
      <c r="CS746" s="49"/>
      <c r="CT746" s="49"/>
      <c r="CU746" s="49"/>
      <c r="CV746" s="49"/>
      <c r="CW746" s="49"/>
      <c r="CX746" s="49"/>
      <c r="CY746" s="49"/>
      <c r="CZ746" s="49"/>
      <c r="DA746" s="49"/>
      <c r="DB746" s="49"/>
      <c r="DC746" s="49"/>
      <c r="DD746" s="49"/>
      <c r="DE746" s="49"/>
      <c r="DF746" s="49"/>
      <c r="DG746" s="49"/>
      <c r="DH746" s="49"/>
      <c r="DI746" s="49"/>
      <c r="DJ746" s="49"/>
      <c r="DK746" s="49"/>
      <c r="DL746" s="49"/>
      <c r="DM746" s="49"/>
      <c r="DN746" s="49"/>
      <c r="DO746" s="49"/>
      <c r="DP746" s="49"/>
      <c r="DQ746" s="49"/>
      <c r="DR746" s="49"/>
      <c r="DS746" s="49"/>
      <c r="DT746" s="49"/>
      <c r="DU746" s="49"/>
    </row>
    <row r="747" spans="1:125" s="42" customFormat="1" ht="15" customHeight="1" x14ac:dyDescent="0.25">
      <c r="A747" s="34"/>
      <c r="B747" s="1" t="s">
        <v>73</v>
      </c>
      <c r="C747" s="35"/>
      <c r="D747" s="3">
        <v>17.5</v>
      </c>
      <c r="E747" s="38">
        <v>17.5</v>
      </c>
      <c r="F747" s="36"/>
      <c r="G747" s="38"/>
      <c r="H747" s="3"/>
      <c r="I747" s="36"/>
      <c r="J747" s="27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49"/>
      <c r="AC747" s="49"/>
      <c r="AD747" s="49"/>
      <c r="AE747" s="49"/>
      <c r="AF747" s="49"/>
      <c r="AG747" s="49"/>
      <c r="AH747" s="49"/>
      <c r="AI747" s="49"/>
      <c r="AJ747" s="49"/>
      <c r="AK747" s="49"/>
      <c r="AL747" s="49"/>
      <c r="AM747" s="49"/>
      <c r="AN747" s="49"/>
      <c r="AO747" s="49"/>
      <c r="AP747" s="49"/>
      <c r="AQ747" s="49"/>
      <c r="AR747" s="49"/>
      <c r="AS747" s="49"/>
      <c r="AT747" s="49"/>
      <c r="AU747" s="49"/>
      <c r="AV747" s="49"/>
      <c r="AW747" s="49"/>
      <c r="AX747" s="49"/>
      <c r="AY747" s="49"/>
      <c r="AZ747" s="49"/>
      <c r="BA747" s="49"/>
      <c r="BB747" s="49"/>
      <c r="BC747" s="49"/>
      <c r="BD747" s="49"/>
      <c r="BE747" s="49"/>
      <c r="BF747" s="49"/>
      <c r="BG747" s="49"/>
      <c r="BH747" s="49"/>
      <c r="BI747" s="49"/>
      <c r="BJ747" s="49"/>
      <c r="BK747" s="49"/>
      <c r="BL747" s="49"/>
      <c r="BM747" s="49"/>
      <c r="BN747" s="49"/>
      <c r="BO747" s="49"/>
      <c r="BP747" s="49"/>
      <c r="BQ747" s="49"/>
      <c r="BR747" s="49"/>
      <c r="BS747" s="49"/>
      <c r="BT747" s="49"/>
      <c r="BU747" s="49"/>
      <c r="BV747" s="49"/>
      <c r="BW747" s="49"/>
      <c r="BX747" s="49"/>
      <c r="BY747" s="49"/>
      <c r="BZ747" s="49"/>
      <c r="CA747" s="49"/>
      <c r="CB747" s="49"/>
      <c r="CC747" s="49"/>
      <c r="CD747" s="49"/>
      <c r="CE747" s="49"/>
      <c r="CF747" s="49"/>
      <c r="CG747" s="49"/>
      <c r="CH747" s="49"/>
      <c r="CI747" s="49"/>
      <c r="CJ747" s="49"/>
      <c r="CK747" s="49"/>
      <c r="CL747" s="49"/>
      <c r="CM747" s="49"/>
      <c r="CN747" s="49"/>
      <c r="CO747" s="49"/>
      <c r="CP747" s="49"/>
      <c r="CQ747" s="49"/>
      <c r="CR747" s="49"/>
      <c r="CS747" s="49"/>
      <c r="CT747" s="49"/>
      <c r="CU747" s="49"/>
      <c r="CV747" s="49"/>
      <c r="CW747" s="49"/>
      <c r="CX747" s="49"/>
      <c r="CY747" s="49"/>
      <c r="CZ747" s="49"/>
      <c r="DA747" s="49"/>
      <c r="DB747" s="49"/>
      <c r="DC747" s="49"/>
      <c r="DD747" s="49"/>
      <c r="DE747" s="49"/>
      <c r="DF747" s="49"/>
      <c r="DG747" s="49"/>
      <c r="DH747" s="49"/>
      <c r="DI747" s="49"/>
      <c r="DJ747" s="49"/>
      <c r="DK747" s="49"/>
      <c r="DL747" s="49"/>
      <c r="DM747" s="49"/>
      <c r="DN747" s="49"/>
      <c r="DO747" s="49"/>
      <c r="DP747" s="49"/>
      <c r="DQ747" s="49"/>
      <c r="DR747" s="49"/>
      <c r="DS747" s="49"/>
      <c r="DT747" s="49"/>
      <c r="DU747" s="49"/>
    </row>
    <row r="748" spans="1:125" s="42" customFormat="1" ht="15" customHeight="1" x14ac:dyDescent="0.25">
      <c r="A748" s="34"/>
      <c r="B748" s="1" t="s">
        <v>74</v>
      </c>
      <c r="C748" s="35"/>
      <c r="D748" s="3">
        <v>4</v>
      </c>
      <c r="E748" s="38">
        <v>4</v>
      </c>
      <c r="F748" s="36"/>
      <c r="G748" s="38"/>
      <c r="H748" s="3"/>
      <c r="I748" s="36"/>
      <c r="J748" s="27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49"/>
      <c r="AC748" s="49"/>
      <c r="AD748" s="49"/>
      <c r="AE748" s="49"/>
      <c r="AF748" s="49"/>
      <c r="AG748" s="49"/>
      <c r="AH748" s="49"/>
      <c r="AI748" s="49"/>
      <c r="AJ748" s="49"/>
      <c r="AK748" s="49"/>
      <c r="AL748" s="49"/>
      <c r="AM748" s="49"/>
      <c r="AN748" s="49"/>
      <c r="AO748" s="49"/>
      <c r="AP748" s="49"/>
      <c r="AQ748" s="49"/>
      <c r="AR748" s="49"/>
      <c r="AS748" s="49"/>
      <c r="AT748" s="49"/>
      <c r="AU748" s="49"/>
      <c r="AV748" s="49"/>
      <c r="AW748" s="49"/>
      <c r="AX748" s="49"/>
      <c r="AY748" s="49"/>
      <c r="AZ748" s="49"/>
      <c r="BA748" s="49"/>
      <c r="BB748" s="49"/>
      <c r="BC748" s="49"/>
      <c r="BD748" s="49"/>
      <c r="BE748" s="49"/>
      <c r="BF748" s="49"/>
      <c r="BG748" s="49"/>
      <c r="BH748" s="49"/>
      <c r="BI748" s="49"/>
      <c r="BJ748" s="49"/>
      <c r="BK748" s="49"/>
      <c r="BL748" s="49"/>
      <c r="BM748" s="49"/>
      <c r="BN748" s="49"/>
      <c r="BO748" s="49"/>
      <c r="BP748" s="49"/>
      <c r="BQ748" s="49"/>
      <c r="BR748" s="49"/>
      <c r="BS748" s="49"/>
      <c r="BT748" s="49"/>
      <c r="BU748" s="49"/>
      <c r="BV748" s="49"/>
      <c r="BW748" s="49"/>
      <c r="BX748" s="49"/>
      <c r="BY748" s="49"/>
      <c r="BZ748" s="49"/>
      <c r="CA748" s="49"/>
      <c r="CB748" s="49"/>
      <c r="CC748" s="49"/>
      <c r="CD748" s="49"/>
      <c r="CE748" s="49"/>
      <c r="CF748" s="49"/>
      <c r="CG748" s="49"/>
      <c r="CH748" s="49"/>
      <c r="CI748" s="49"/>
      <c r="CJ748" s="49"/>
      <c r="CK748" s="49"/>
      <c r="CL748" s="49"/>
      <c r="CM748" s="49"/>
      <c r="CN748" s="49"/>
      <c r="CO748" s="49"/>
      <c r="CP748" s="49"/>
      <c r="CQ748" s="49"/>
      <c r="CR748" s="49"/>
      <c r="CS748" s="49"/>
      <c r="CT748" s="49"/>
      <c r="CU748" s="49"/>
      <c r="CV748" s="49"/>
      <c r="CW748" s="49"/>
      <c r="CX748" s="49"/>
      <c r="CY748" s="49"/>
      <c r="CZ748" s="49"/>
      <c r="DA748" s="49"/>
      <c r="DB748" s="49"/>
      <c r="DC748" s="49"/>
      <c r="DD748" s="49"/>
      <c r="DE748" s="49"/>
      <c r="DF748" s="49"/>
      <c r="DG748" s="49"/>
      <c r="DH748" s="49"/>
      <c r="DI748" s="49"/>
      <c r="DJ748" s="49"/>
      <c r="DK748" s="49"/>
      <c r="DL748" s="49"/>
      <c r="DM748" s="49"/>
      <c r="DN748" s="49"/>
      <c r="DO748" s="49"/>
      <c r="DP748" s="49"/>
      <c r="DQ748" s="49"/>
      <c r="DR748" s="49"/>
      <c r="DS748" s="49"/>
      <c r="DT748" s="49"/>
      <c r="DU748" s="49"/>
    </row>
    <row r="749" spans="1:125" s="42" customFormat="1" ht="15.75" customHeight="1" x14ac:dyDescent="0.25">
      <c r="A749" s="34"/>
      <c r="B749" s="1" t="s">
        <v>25</v>
      </c>
      <c r="C749" s="35"/>
      <c r="D749" s="38">
        <v>150</v>
      </c>
      <c r="E749" s="38">
        <v>150</v>
      </c>
      <c r="F749" s="38"/>
      <c r="G749" s="38"/>
      <c r="H749" s="38"/>
      <c r="I749" s="38"/>
      <c r="J749" s="27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49"/>
      <c r="AC749" s="49"/>
      <c r="AD749" s="49"/>
      <c r="AE749" s="49"/>
      <c r="AF749" s="49"/>
      <c r="AG749" s="49"/>
      <c r="AH749" s="49"/>
      <c r="AI749" s="49"/>
      <c r="AJ749" s="49"/>
      <c r="AK749" s="49"/>
      <c r="AL749" s="49"/>
      <c r="AM749" s="49"/>
      <c r="AN749" s="49"/>
      <c r="AO749" s="49"/>
      <c r="AP749" s="49"/>
      <c r="AQ749" s="49"/>
      <c r="AR749" s="49"/>
      <c r="AS749" s="49"/>
      <c r="AT749" s="49"/>
      <c r="AU749" s="49"/>
      <c r="AV749" s="49"/>
      <c r="AW749" s="49"/>
      <c r="AX749" s="49"/>
      <c r="AY749" s="49"/>
      <c r="AZ749" s="49"/>
      <c r="BA749" s="49"/>
      <c r="BB749" s="49"/>
      <c r="BC749" s="49"/>
      <c r="BD749" s="49"/>
      <c r="BE749" s="49"/>
      <c r="BF749" s="49"/>
      <c r="BG749" s="49"/>
      <c r="BH749" s="49"/>
      <c r="BI749" s="49"/>
      <c r="BJ749" s="49"/>
      <c r="BK749" s="49"/>
      <c r="BL749" s="49"/>
      <c r="BM749" s="49"/>
      <c r="BN749" s="49"/>
      <c r="BO749" s="49"/>
      <c r="BP749" s="49"/>
      <c r="BQ749" s="49"/>
      <c r="BR749" s="49"/>
      <c r="BS749" s="49"/>
      <c r="BT749" s="49"/>
      <c r="BU749" s="49"/>
      <c r="BV749" s="49"/>
      <c r="BW749" s="49"/>
      <c r="BX749" s="49"/>
      <c r="BY749" s="49"/>
      <c r="BZ749" s="49"/>
      <c r="CA749" s="49"/>
      <c r="CB749" s="49"/>
      <c r="CC749" s="49"/>
      <c r="CD749" s="49"/>
      <c r="CE749" s="49"/>
      <c r="CF749" s="49"/>
      <c r="CG749" s="49"/>
      <c r="CH749" s="49"/>
      <c r="CI749" s="49"/>
      <c r="CJ749" s="49"/>
      <c r="CK749" s="49"/>
      <c r="CL749" s="49"/>
      <c r="CM749" s="49"/>
      <c r="CN749" s="49"/>
      <c r="CO749" s="49"/>
      <c r="CP749" s="49"/>
      <c r="CQ749" s="49"/>
      <c r="CR749" s="49"/>
      <c r="CS749" s="49"/>
      <c r="CT749" s="49"/>
      <c r="CU749" s="49"/>
      <c r="CV749" s="49"/>
      <c r="CW749" s="49"/>
      <c r="CX749" s="49"/>
      <c r="CY749" s="49"/>
      <c r="CZ749" s="49"/>
      <c r="DA749" s="49"/>
      <c r="DB749" s="49"/>
      <c r="DC749" s="49"/>
      <c r="DD749" s="49"/>
      <c r="DE749" s="49"/>
      <c r="DF749" s="49"/>
      <c r="DG749" s="49"/>
      <c r="DH749" s="49"/>
      <c r="DI749" s="49"/>
      <c r="DJ749" s="49"/>
      <c r="DK749" s="49"/>
      <c r="DL749" s="49"/>
      <c r="DM749" s="49"/>
      <c r="DN749" s="49"/>
      <c r="DO749" s="49"/>
      <c r="DP749" s="49"/>
      <c r="DQ749" s="49"/>
      <c r="DR749" s="49"/>
      <c r="DS749" s="49"/>
      <c r="DT749" s="49"/>
      <c r="DU749" s="49"/>
    </row>
    <row r="750" spans="1:125" s="125" customFormat="1" ht="15.75" x14ac:dyDescent="0.25">
      <c r="A750" s="34" t="s">
        <v>75</v>
      </c>
      <c r="B750" s="1"/>
      <c r="C750" s="35">
        <v>30</v>
      </c>
      <c r="D750" s="35">
        <v>30</v>
      </c>
      <c r="E750" s="56">
        <v>30</v>
      </c>
      <c r="F750" s="35">
        <v>1.5</v>
      </c>
      <c r="G750" s="56">
        <v>0.3</v>
      </c>
      <c r="H750" s="35">
        <v>14.3</v>
      </c>
      <c r="I750" s="56">
        <v>66</v>
      </c>
      <c r="J750" s="27"/>
      <c r="K750" s="120"/>
      <c r="L750" s="120"/>
      <c r="M750" s="120"/>
      <c r="N750" s="120"/>
      <c r="O750" s="120"/>
      <c r="P750" s="120"/>
      <c r="Q750" s="120"/>
      <c r="R750" s="120"/>
      <c r="S750" s="120"/>
      <c r="T750" s="120"/>
      <c r="U750" s="120"/>
      <c r="V750" s="120"/>
      <c r="W750" s="120"/>
      <c r="X750" s="120"/>
      <c r="Y750" s="120"/>
      <c r="Z750" s="120"/>
      <c r="AA750" s="120"/>
      <c r="AB750" s="120"/>
      <c r="AC750" s="120"/>
      <c r="AD750" s="120"/>
      <c r="AE750" s="120"/>
      <c r="AF750" s="120"/>
      <c r="AG750" s="120"/>
      <c r="AH750" s="120"/>
      <c r="AI750" s="120"/>
      <c r="AJ750" s="120"/>
      <c r="AK750" s="120"/>
      <c r="AL750" s="120"/>
      <c r="AM750" s="120"/>
      <c r="AN750" s="120"/>
      <c r="AO750" s="120"/>
      <c r="AP750" s="120"/>
      <c r="AQ750" s="120"/>
      <c r="AR750" s="120"/>
      <c r="AS750" s="120"/>
      <c r="AT750" s="120"/>
      <c r="AU750" s="120"/>
      <c r="AV750" s="120"/>
      <c r="AW750" s="120"/>
      <c r="AX750" s="120"/>
      <c r="AY750" s="120"/>
      <c r="AZ750" s="120"/>
      <c r="BA750" s="120"/>
      <c r="BB750" s="120"/>
      <c r="BC750" s="120"/>
      <c r="BD750" s="120"/>
      <c r="BE750" s="120"/>
      <c r="BF750" s="120"/>
      <c r="BG750" s="120"/>
      <c r="BH750" s="120"/>
      <c r="BI750" s="120"/>
      <c r="BJ750" s="120"/>
      <c r="BK750" s="120"/>
      <c r="BL750" s="120"/>
      <c r="BM750" s="120"/>
      <c r="BN750" s="120"/>
      <c r="BO750" s="120"/>
      <c r="BP750" s="120"/>
      <c r="BQ750" s="120"/>
      <c r="BR750" s="120"/>
      <c r="BS750" s="120"/>
      <c r="BT750" s="120"/>
      <c r="BU750" s="120"/>
      <c r="BV750" s="120"/>
      <c r="BW750" s="120"/>
      <c r="BX750" s="120"/>
      <c r="BY750" s="120"/>
      <c r="BZ750" s="120"/>
      <c r="CA750" s="120"/>
      <c r="CB750" s="120"/>
      <c r="CC750" s="120"/>
      <c r="CD750" s="120"/>
      <c r="CE750" s="120"/>
      <c r="CF750" s="120"/>
      <c r="CG750" s="120"/>
      <c r="CH750" s="120"/>
      <c r="CI750" s="120"/>
      <c r="CJ750" s="120"/>
      <c r="CK750" s="120"/>
      <c r="CL750" s="120"/>
      <c r="CM750" s="120"/>
      <c r="CN750" s="120"/>
      <c r="CO750" s="120"/>
      <c r="CP750" s="120"/>
      <c r="CQ750" s="120"/>
      <c r="CR750" s="120"/>
      <c r="CS750" s="120"/>
      <c r="CT750" s="120"/>
      <c r="CU750" s="120"/>
      <c r="CV750" s="120"/>
      <c r="CW750" s="120"/>
      <c r="CX750" s="120"/>
      <c r="CY750" s="120"/>
      <c r="CZ750" s="120"/>
      <c r="DA750" s="120"/>
      <c r="DB750" s="120"/>
      <c r="DC750" s="120"/>
      <c r="DD750" s="120"/>
      <c r="DE750" s="120"/>
      <c r="DF750" s="120"/>
      <c r="DG750" s="120"/>
      <c r="DH750" s="120"/>
      <c r="DI750" s="120"/>
      <c r="DJ750" s="120"/>
      <c r="DK750" s="120"/>
      <c r="DL750" s="120"/>
      <c r="DM750" s="120"/>
      <c r="DN750" s="120"/>
      <c r="DO750" s="120"/>
      <c r="DP750" s="120"/>
      <c r="DQ750" s="120"/>
      <c r="DR750" s="120"/>
      <c r="DS750" s="120"/>
      <c r="DT750" s="120"/>
      <c r="DU750" s="120"/>
    </row>
    <row r="751" spans="1:125" s="125" customFormat="1" ht="15.75" x14ac:dyDescent="0.25">
      <c r="A751" s="53" t="s">
        <v>39</v>
      </c>
      <c r="B751" s="54"/>
      <c r="C751" s="55">
        <v>530</v>
      </c>
      <c r="D751" s="144"/>
      <c r="E751" s="55"/>
      <c r="F751" s="31">
        <f>SUM(F722:F750)</f>
        <v>14.969999999999999</v>
      </c>
      <c r="G751" s="31">
        <f>SUM(G722:G750)</f>
        <v>16.489999999999998</v>
      </c>
      <c r="H751" s="31">
        <f>SUM(H722:H750)</f>
        <v>65.25</v>
      </c>
      <c r="I751" s="31">
        <f>SUM(I722:I750)</f>
        <v>501.99</v>
      </c>
      <c r="J751" s="33"/>
      <c r="K751" s="120"/>
      <c r="L751" s="120"/>
      <c r="M751" s="120"/>
      <c r="N751" s="120"/>
      <c r="O751" s="120"/>
      <c r="P751" s="120"/>
      <c r="Q751" s="120"/>
      <c r="R751" s="120"/>
      <c r="S751" s="120"/>
      <c r="T751" s="120"/>
      <c r="U751" s="120"/>
      <c r="V751" s="120"/>
      <c r="W751" s="120"/>
      <c r="X751" s="120"/>
      <c r="Y751" s="120"/>
      <c r="Z751" s="120"/>
      <c r="AA751" s="120"/>
      <c r="AB751" s="120"/>
      <c r="AC751" s="120"/>
      <c r="AD751" s="120"/>
      <c r="AE751" s="120"/>
      <c r="AF751" s="120"/>
      <c r="AG751" s="120"/>
      <c r="AH751" s="120"/>
      <c r="AI751" s="120"/>
      <c r="AJ751" s="120"/>
      <c r="AK751" s="120"/>
      <c r="AL751" s="120"/>
      <c r="AM751" s="120"/>
      <c r="AN751" s="120"/>
      <c r="AO751" s="120"/>
      <c r="AP751" s="120"/>
      <c r="AQ751" s="120"/>
      <c r="AR751" s="120"/>
      <c r="AS751" s="120"/>
      <c r="AT751" s="120"/>
      <c r="AU751" s="120"/>
      <c r="AV751" s="120"/>
      <c r="AW751" s="120"/>
      <c r="AX751" s="120"/>
      <c r="AY751" s="120"/>
      <c r="AZ751" s="120"/>
      <c r="BA751" s="120"/>
      <c r="BB751" s="120"/>
      <c r="BC751" s="120"/>
      <c r="BD751" s="120"/>
      <c r="BE751" s="120"/>
      <c r="BF751" s="120"/>
      <c r="BG751" s="120"/>
      <c r="BH751" s="120"/>
      <c r="BI751" s="120"/>
      <c r="BJ751" s="120"/>
      <c r="BK751" s="120"/>
      <c r="BL751" s="120"/>
      <c r="BM751" s="120"/>
      <c r="BN751" s="120"/>
      <c r="BO751" s="120"/>
      <c r="BP751" s="120"/>
      <c r="BQ751" s="120"/>
      <c r="BR751" s="120"/>
      <c r="BS751" s="120"/>
      <c r="BT751" s="120"/>
      <c r="BU751" s="120"/>
      <c r="BV751" s="120"/>
      <c r="BW751" s="120"/>
      <c r="BX751" s="120"/>
      <c r="BY751" s="120"/>
      <c r="BZ751" s="120"/>
      <c r="CA751" s="120"/>
      <c r="CB751" s="120"/>
      <c r="CC751" s="120"/>
      <c r="CD751" s="120"/>
      <c r="CE751" s="120"/>
      <c r="CF751" s="120"/>
      <c r="CG751" s="120"/>
      <c r="CH751" s="120"/>
      <c r="CI751" s="120"/>
      <c r="CJ751" s="120"/>
      <c r="CK751" s="120"/>
      <c r="CL751" s="120"/>
      <c r="CM751" s="120"/>
      <c r="CN751" s="120"/>
      <c r="CO751" s="120"/>
      <c r="CP751" s="120"/>
      <c r="CQ751" s="120"/>
      <c r="CR751" s="120"/>
      <c r="CS751" s="120"/>
      <c r="CT751" s="120"/>
      <c r="CU751" s="120"/>
      <c r="CV751" s="120"/>
      <c r="CW751" s="120"/>
      <c r="CX751" s="120"/>
      <c r="CY751" s="120"/>
      <c r="CZ751" s="120"/>
      <c r="DA751" s="120"/>
      <c r="DB751" s="120"/>
      <c r="DC751" s="120"/>
      <c r="DD751" s="120"/>
      <c r="DE751" s="120"/>
      <c r="DF751" s="120"/>
      <c r="DG751" s="120"/>
      <c r="DH751" s="120"/>
      <c r="DI751" s="120"/>
      <c r="DJ751" s="120"/>
      <c r="DK751" s="120"/>
      <c r="DL751" s="120"/>
      <c r="DM751" s="120"/>
      <c r="DN751" s="120"/>
      <c r="DO751" s="120"/>
      <c r="DP751" s="120"/>
      <c r="DQ751" s="120"/>
      <c r="DR751" s="120"/>
      <c r="DS751" s="120"/>
      <c r="DT751" s="120"/>
      <c r="DU751" s="120"/>
    </row>
    <row r="752" spans="1:125" s="125" customFormat="1" ht="15.75" x14ac:dyDescent="0.25">
      <c r="A752" s="58"/>
      <c r="B752" s="59" t="s">
        <v>76</v>
      </c>
      <c r="C752" s="342"/>
      <c r="D752" s="346"/>
      <c r="E752" s="60"/>
      <c r="F752" s="15"/>
      <c r="G752" s="16"/>
      <c r="H752" s="15"/>
      <c r="I752" s="16"/>
      <c r="J752" s="18"/>
      <c r="K752" s="120"/>
      <c r="L752" s="120"/>
      <c r="M752" s="120"/>
      <c r="N752" s="120"/>
      <c r="O752" s="120"/>
      <c r="P752" s="120"/>
      <c r="Q752" s="120"/>
      <c r="R752" s="120"/>
      <c r="S752" s="120"/>
      <c r="T752" s="120"/>
      <c r="U752" s="120"/>
      <c r="V752" s="120"/>
      <c r="W752" s="120"/>
      <c r="X752" s="120"/>
      <c r="Y752" s="120"/>
      <c r="Z752" s="120"/>
      <c r="AA752" s="120"/>
      <c r="AB752" s="120"/>
      <c r="AC752" s="120"/>
      <c r="AD752" s="120"/>
      <c r="AE752" s="120"/>
      <c r="AF752" s="120"/>
      <c r="AG752" s="120"/>
      <c r="AH752" s="120"/>
      <c r="AI752" s="120"/>
      <c r="AJ752" s="120"/>
      <c r="AK752" s="120"/>
      <c r="AL752" s="120"/>
      <c r="AM752" s="120"/>
      <c r="AN752" s="120"/>
      <c r="AO752" s="120"/>
      <c r="AP752" s="120"/>
      <c r="AQ752" s="120"/>
      <c r="AR752" s="120"/>
      <c r="AS752" s="120"/>
      <c r="AT752" s="120"/>
      <c r="AU752" s="120"/>
      <c r="AV752" s="120"/>
      <c r="AW752" s="120"/>
      <c r="AX752" s="120"/>
      <c r="AY752" s="120"/>
      <c r="AZ752" s="120"/>
      <c r="BA752" s="120"/>
      <c r="BB752" s="120"/>
      <c r="BC752" s="120"/>
      <c r="BD752" s="120"/>
      <c r="BE752" s="120"/>
      <c r="BF752" s="120"/>
      <c r="BG752" s="120"/>
      <c r="BH752" s="120"/>
      <c r="BI752" s="120"/>
      <c r="BJ752" s="120"/>
      <c r="BK752" s="120"/>
      <c r="BL752" s="120"/>
      <c r="BM752" s="120"/>
      <c r="BN752" s="120"/>
      <c r="BO752" s="120"/>
      <c r="BP752" s="120"/>
      <c r="BQ752" s="120"/>
      <c r="BR752" s="120"/>
      <c r="BS752" s="120"/>
      <c r="BT752" s="120"/>
      <c r="BU752" s="120"/>
      <c r="BV752" s="120"/>
      <c r="BW752" s="120"/>
      <c r="BX752" s="120"/>
      <c r="BY752" s="120"/>
      <c r="BZ752" s="120"/>
      <c r="CA752" s="120"/>
      <c r="CB752" s="120"/>
      <c r="CC752" s="120"/>
      <c r="CD752" s="120"/>
      <c r="CE752" s="120"/>
      <c r="CF752" s="120"/>
      <c r="CG752" s="120"/>
      <c r="CH752" s="120"/>
      <c r="CI752" s="120"/>
      <c r="CJ752" s="120"/>
      <c r="CK752" s="120"/>
      <c r="CL752" s="120"/>
      <c r="CM752" s="120"/>
      <c r="CN752" s="120"/>
      <c r="CO752" s="120"/>
      <c r="CP752" s="120"/>
      <c r="CQ752" s="120"/>
      <c r="CR752" s="120"/>
      <c r="CS752" s="120"/>
      <c r="CT752" s="120"/>
      <c r="CU752" s="120"/>
      <c r="CV752" s="120"/>
      <c r="CW752" s="120"/>
      <c r="CX752" s="120"/>
      <c r="CY752" s="120"/>
      <c r="CZ752" s="120"/>
      <c r="DA752" s="120"/>
      <c r="DB752" s="120"/>
      <c r="DC752" s="120"/>
      <c r="DD752" s="120"/>
      <c r="DE752" s="120"/>
      <c r="DF752" s="120"/>
      <c r="DG752" s="120"/>
      <c r="DH752" s="120"/>
      <c r="DI752" s="120"/>
      <c r="DJ752" s="120"/>
      <c r="DK752" s="120"/>
      <c r="DL752" s="120"/>
      <c r="DM752" s="120"/>
      <c r="DN752" s="120"/>
      <c r="DO752" s="120"/>
      <c r="DP752" s="120"/>
      <c r="DQ752" s="120"/>
      <c r="DR752" s="120"/>
      <c r="DS752" s="120"/>
      <c r="DT752" s="120"/>
      <c r="DU752" s="120"/>
    </row>
    <row r="753" spans="1:125" s="125" customFormat="1" ht="15.75" x14ac:dyDescent="0.25">
      <c r="A753" s="43" t="s">
        <v>125</v>
      </c>
      <c r="B753" s="5"/>
      <c r="C753" s="44">
        <v>10</v>
      </c>
      <c r="D753" s="10"/>
      <c r="E753" s="44"/>
      <c r="F753" s="48">
        <v>1.2</v>
      </c>
      <c r="G753" s="48">
        <v>3</v>
      </c>
      <c r="H753" s="48">
        <v>23.6</v>
      </c>
      <c r="I753" s="9">
        <v>120</v>
      </c>
      <c r="J753" s="127"/>
      <c r="K753" s="120"/>
      <c r="L753" s="120"/>
      <c r="M753" s="120"/>
      <c r="N753" s="120"/>
      <c r="O753" s="120"/>
      <c r="P753" s="120"/>
      <c r="Q753" s="120"/>
      <c r="R753" s="120"/>
      <c r="S753" s="120"/>
      <c r="T753" s="120"/>
      <c r="U753" s="120"/>
      <c r="V753" s="120"/>
      <c r="W753" s="120"/>
      <c r="X753" s="120"/>
      <c r="Y753" s="120"/>
      <c r="Z753" s="120"/>
      <c r="AA753" s="120"/>
      <c r="AB753" s="120"/>
      <c r="AC753" s="120"/>
      <c r="AD753" s="120"/>
      <c r="AE753" s="120"/>
      <c r="AF753" s="120"/>
      <c r="AG753" s="120"/>
      <c r="AH753" s="120"/>
      <c r="AI753" s="120"/>
      <c r="AJ753" s="120"/>
      <c r="AK753" s="120"/>
      <c r="AL753" s="120"/>
      <c r="AM753" s="120"/>
      <c r="AN753" s="120"/>
      <c r="AO753" s="120"/>
      <c r="AP753" s="120"/>
      <c r="AQ753" s="120"/>
      <c r="AR753" s="120"/>
      <c r="AS753" s="120"/>
      <c r="AT753" s="120"/>
      <c r="AU753" s="120"/>
      <c r="AV753" s="120"/>
      <c r="AW753" s="120"/>
      <c r="AX753" s="120"/>
      <c r="AY753" s="120"/>
      <c r="AZ753" s="120"/>
      <c r="BA753" s="120"/>
      <c r="BB753" s="120"/>
      <c r="BC753" s="120"/>
      <c r="BD753" s="120"/>
      <c r="BE753" s="120"/>
      <c r="BF753" s="120"/>
      <c r="BG753" s="120"/>
      <c r="BH753" s="120"/>
      <c r="BI753" s="120"/>
      <c r="BJ753" s="120"/>
      <c r="BK753" s="120"/>
      <c r="BL753" s="120"/>
      <c r="BM753" s="120"/>
      <c r="BN753" s="120"/>
      <c r="BO753" s="120"/>
      <c r="BP753" s="120"/>
      <c r="BQ753" s="120"/>
      <c r="BR753" s="120"/>
      <c r="BS753" s="120"/>
      <c r="BT753" s="120"/>
      <c r="BU753" s="120"/>
      <c r="BV753" s="120"/>
      <c r="BW753" s="120"/>
      <c r="BX753" s="120"/>
      <c r="BY753" s="120"/>
      <c r="BZ753" s="120"/>
      <c r="CA753" s="120"/>
      <c r="CB753" s="120"/>
      <c r="CC753" s="120"/>
      <c r="CD753" s="120"/>
      <c r="CE753" s="120"/>
      <c r="CF753" s="120"/>
      <c r="CG753" s="120"/>
      <c r="CH753" s="120"/>
      <c r="CI753" s="120"/>
      <c r="CJ753" s="120"/>
      <c r="CK753" s="120"/>
      <c r="CL753" s="120"/>
      <c r="CM753" s="120"/>
      <c r="CN753" s="120"/>
      <c r="CO753" s="120"/>
      <c r="CP753" s="120"/>
      <c r="CQ753" s="120"/>
      <c r="CR753" s="120"/>
      <c r="CS753" s="120"/>
      <c r="CT753" s="120"/>
      <c r="CU753" s="120"/>
      <c r="CV753" s="120"/>
      <c r="CW753" s="120"/>
      <c r="CX753" s="120"/>
      <c r="CY753" s="120"/>
      <c r="CZ753" s="120"/>
      <c r="DA753" s="120"/>
      <c r="DB753" s="120"/>
      <c r="DC753" s="120"/>
      <c r="DD753" s="120"/>
      <c r="DE753" s="120"/>
      <c r="DF753" s="120"/>
      <c r="DG753" s="120"/>
      <c r="DH753" s="120"/>
      <c r="DI753" s="120"/>
      <c r="DJ753" s="120"/>
      <c r="DK753" s="120"/>
      <c r="DL753" s="120"/>
      <c r="DM753" s="120"/>
      <c r="DN753" s="120"/>
      <c r="DO753" s="120"/>
      <c r="DP753" s="120"/>
      <c r="DQ753" s="120"/>
      <c r="DR753" s="120"/>
      <c r="DS753" s="120"/>
      <c r="DT753" s="120"/>
      <c r="DU753" s="120"/>
    </row>
    <row r="754" spans="1:125" x14ac:dyDescent="0.25">
      <c r="A754" s="43" t="s">
        <v>215</v>
      </c>
      <c r="B754" s="5"/>
      <c r="C754" s="44"/>
      <c r="D754" s="10">
        <v>10</v>
      </c>
      <c r="E754" s="44">
        <v>10</v>
      </c>
      <c r="F754" s="48"/>
      <c r="G754" s="48"/>
      <c r="H754" s="48"/>
      <c r="I754" s="9"/>
      <c r="J754" s="127"/>
    </row>
    <row r="755" spans="1:125" x14ac:dyDescent="0.25">
      <c r="A755" s="43" t="s">
        <v>199</v>
      </c>
      <c r="B755" s="5"/>
      <c r="C755" s="44">
        <v>100</v>
      </c>
      <c r="D755" s="118"/>
      <c r="E755" s="44"/>
      <c r="F755" s="81">
        <v>3.36</v>
      </c>
      <c r="G755" s="35">
        <v>2.5</v>
      </c>
      <c r="H755" s="56">
        <v>4.5999999999999996</v>
      </c>
      <c r="I755" s="35">
        <v>61.8</v>
      </c>
      <c r="J755" s="27" t="s">
        <v>83</v>
      </c>
    </row>
    <row r="756" spans="1:125" x14ac:dyDescent="0.25">
      <c r="A756" s="43"/>
      <c r="B756" s="5" t="s">
        <v>200</v>
      </c>
      <c r="C756" s="44"/>
      <c r="D756" s="118">
        <v>103.5</v>
      </c>
      <c r="E756" s="44">
        <v>100</v>
      </c>
      <c r="F756" s="48"/>
      <c r="G756" s="9"/>
      <c r="H756" s="48"/>
      <c r="I756" s="9"/>
      <c r="J756" s="27"/>
    </row>
    <row r="757" spans="1:125" s="40" customFormat="1" ht="18.75" customHeight="1" x14ac:dyDescent="0.25">
      <c r="A757" s="34" t="s">
        <v>130</v>
      </c>
      <c r="B757" s="1"/>
      <c r="C757" s="35" t="s">
        <v>346</v>
      </c>
      <c r="D757" s="3"/>
      <c r="E757" s="38"/>
      <c r="F757" s="9">
        <v>5.82</v>
      </c>
      <c r="G757" s="48">
        <v>8.1</v>
      </c>
      <c r="H757" s="9">
        <v>15.53</v>
      </c>
      <c r="I757" s="48">
        <v>158</v>
      </c>
      <c r="J757" s="27" t="s">
        <v>132</v>
      </c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6"/>
      <c r="CA757" s="6"/>
      <c r="CB757" s="6"/>
      <c r="CC757" s="6"/>
      <c r="CD757" s="6"/>
      <c r="CE757" s="6"/>
      <c r="CF757" s="6"/>
      <c r="CG757" s="6"/>
      <c r="CH757" s="6"/>
      <c r="CI757" s="6"/>
      <c r="CJ757" s="6"/>
      <c r="CK757" s="6"/>
      <c r="CL757" s="6"/>
      <c r="CM757" s="6"/>
      <c r="CN757" s="6"/>
      <c r="CO757" s="6"/>
      <c r="CP757" s="6"/>
      <c r="CQ757" s="6"/>
      <c r="CR757" s="6"/>
      <c r="CS757" s="6"/>
      <c r="CT757" s="6"/>
      <c r="CU757" s="6"/>
      <c r="CV757" s="6"/>
      <c r="CW757" s="6"/>
      <c r="CX757" s="6"/>
      <c r="CY757" s="6"/>
      <c r="CZ757" s="6"/>
      <c r="DA757" s="6"/>
      <c r="DB757" s="6"/>
      <c r="DC757" s="6"/>
      <c r="DD757" s="6"/>
      <c r="DE757" s="6"/>
      <c r="DF757" s="6"/>
      <c r="DG757" s="6"/>
      <c r="DH757" s="6"/>
      <c r="DI757" s="6"/>
      <c r="DJ757" s="6"/>
      <c r="DK757" s="6"/>
      <c r="DL757" s="6"/>
      <c r="DM757" s="6"/>
      <c r="DN757" s="6"/>
      <c r="DO757" s="6"/>
      <c r="DP757" s="6"/>
      <c r="DQ757" s="6"/>
      <c r="DR757" s="6"/>
      <c r="DS757" s="6"/>
      <c r="DT757" s="6"/>
      <c r="DU757" s="6"/>
    </row>
    <row r="758" spans="1:125" s="40" customFormat="1" x14ac:dyDescent="0.25">
      <c r="A758" s="34"/>
      <c r="B758" s="1" t="s">
        <v>133</v>
      </c>
      <c r="C758" s="35"/>
      <c r="D758" s="3">
        <v>72.849999999999994</v>
      </c>
      <c r="E758" s="38">
        <v>71.430000000000007</v>
      </c>
      <c r="F758" s="3"/>
      <c r="G758" s="38"/>
      <c r="H758" s="3"/>
      <c r="I758" s="36"/>
      <c r="J758" s="27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</row>
    <row r="759" spans="1:125" s="40" customFormat="1" x14ac:dyDescent="0.25">
      <c r="A759" s="34"/>
      <c r="B759" s="1" t="s">
        <v>23</v>
      </c>
      <c r="C759" s="35"/>
      <c r="D759" s="3">
        <v>7.7</v>
      </c>
      <c r="E759" s="38">
        <v>7.7</v>
      </c>
      <c r="F759" s="3"/>
      <c r="G759" s="38"/>
      <c r="H759" s="3"/>
      <c r="I759" s="36"/>
      <c r="J759" s="27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  <c r="CA759" s="6"/>
      <c r="CB759" s="6"/>
      <c r="CC759" s="6"/>
      <c r="CD759" s="6"/>
      <c r="CE759" s="6"/>
      <c r="CF759" s="6"/>
      <c r="CG759" s="6"/>
      <c r="CH759" s="6"/>
      <c r="CI759" s="6"/>
      <c r="CJ759" s="6"/>
      <c r="CK759" s="6"/>
      <c r="CL759" s="6"/>
      <c r="CM759" s="6"/>
      <c r="CN759" s="6"/>
      <c r="CO759" s="6"/>
      <c r="CP759" s="6"/>
      <c r="CQ759" s="6"/>
      <c r="CR759" s="6"/>
      <c r="CS759" s="6"/>
      <c r="CT759" s="6"/>
      <c r="CU759" s="6"/>
      <c r="CV759" s="6"/>
      <c r="CW759" s="6"/>
      <c r="CX759" s="6"/>
      <c r="CY759" s="6"/>
      <c r="CZ759" s="6"/>
      <c r="DA759" s="6"/>
      <c r="DB759" s="6"/>
      <c r="DC759" s="6"/>
      <c r="DD759" s="6"/>
      <c r="DE759" s="6"/>
      <c r="DF759" s="6"/>
      <c r="DG759" s="6"/>
      <c r="DH759" s="6"/>
      <c r="DI759" s="6"/>
      <c r="DJ759" s="6"/>
      <c r="DK759" s="6"/>
      <c r="DL759" s="6"/>
      <c r="DM759" s="6"/>
      <c r="DN759" s="6"/>
      <c r="DO759" s="6"/>
      <c r="DP759" s="6"/>
      <c r="DQ759" s="6"/>
      <c r="DR759" s="6"/>
      <c r="DS759" s="6"/>
      <c r="DT759" s="6"/>
      <c r="DU759" s="6"/>
    </row>
    <row r="760" spans="1:125" s="40" customFormat="1" x14ac:dyDescent="0.25">
      <c r="A760" s="34"/>
      <c r="B760" s="1" t="s">
        <v>80</v>
      </c>
      <c r="C760" s="35"/>
      <c r="D760" s="3">
        <v>4.7</v>
      </c>
      <c r="E760" s="38">
        <v>4.7</v>
      </c>
      <c r="F760" s="3"/>
      <c r="G760" s="38"/>
      <c r="H760" s="3"/>
      <c r="I760" s="36"/>
      <c r="J760" s="27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  <c r="CA760" s="6"/>
      <c r="CB760" s="6"/>
      <c r="CC760" s="6"/>
      <c r="CD760" s="6"/>
      <c r="CE760" s="6"/>
      <c r="CF760" s="6"/>
      <c r="CG760" s="6"/>
      <c r="CH760" s="6"/>
      <c r="CI760" s="6"/>
      <c r="CJ760" s="6"/>
      <c r="CK760" s="6"/>
      <c r="CL760" s="6"/>
      <c r="CM760" s="6"/>
      <c r="CN760" s="6"/>
      <c r="CO760" s="6"/>
      <c r="CP760" s="6"/>
      <c r="CQ760" s="6"/>
      <c r="CR760" s="6"/>
      <c r="CS760" s="6"/>
      <c r="CT760" s="6"/>
      <c r="CU760" s="6"/>
      <c r="CV760" s="6"/>
      <c r="CW760" s="6"/>
      <c r="CX760" s="6"/>
      <c r="CY760" s="6"/>
      <c r="CZ760" s="6"/>
      <c r="DA760" s="6"/>
      <c r="DB760" s="6"/>
      <c r="DC760" s="6"/>
      <c r="DD760" s="6"/>
      <c r="DE760" s="6"/>
      <c r="DF760" s="6"/>
      <c r="DG760" s="6"/>
      <c r="DH760" s="6"/>
      <c r="DI760" s="6"/>
      <c r="DJ760" s="6"/>
      <c r="DK760" s="6"/>
      <c r="DL760" s="6"/>
      <c r="DM760" s="6"/>
      <c r="DN760" s="6"/>
      <c r="DO760" s="6"/>
      <c r="DP760" s="6"/>
      <c r="DQ760" s="6"/>
      <c r="DR760" s="6"/>
      <c r="DS760" s="6"/>
      <c r="DT760" s="6"/>
      <c r="DU760" s="6"/>
    </row>
    <row r="761" spans="1:125" s="40" customFormat="1" x14ac:dyDescent="0.25">
      <c r="A761" s="34"/>
      <c r="B761" s="1" t="s">
        <v>74</v>
      </c>
      <c r="C761" s="35"/>
      <c r="D761" s="3">
        <v>7.7</v>
      </c>
      <c r="E761" s="38">
        <v>7.7</v>
      </c>
      <c r="F761" s="3"/>
      <c r="G761" s="38"/>
      <c r="H761" s="3"/>
      <c r="I761" s="36"/>
      <c r="J761" s="27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  <c r="CA761" s="6"/>
      <c r="CB761" s="6"/>
      <c r="CC761" s="6"/>
      <c r="CD761" s="6"/>
      <c r="CE761" s="6"/>
      <c r="CF761" s="6"/>
      <c r="CG761" s="6"/>
      <c r="CH761" s="6"/>
      <c r="CI761" s="6"/>
      <c r="CJ761" s="6"/>
      <c r="CK761" s="6"/>
      <c r="CL761" s="6"/>
      <c r="CM761" s="6"/>
      <c r="CN761" s="6"/>
      <c r="CO761" s="6"/>
      <c r="CP761" s="6"/>
      <c r="CQ761" s="6"/>
      <c r="CR761" s="6"/>
      <c r="CS761" s="6"/>
      <c r="CT761" s="6"/>
      <c r="CU761" s="6"/>
      <c r="CV761" s="6"/>
      <c r="CW761" s="6"/>
      <c r="CX761" s="6"/>
      <c r="CY761" s="6"/>
      <c r="CZ761" s="6"/>
      <c r="DA761" s="6"/>
      <c r="DB761" s="6"/>
      <c r="DC761" s="6"/>
      <c r="DD761" s="6"/>
      <c r="DE761" s="6"/>
      <c r="DF761" s="6"/>
      <c r="DG761" s="6"/>
      <c r="DH761" s="6"/>
      <c r="DI761" s="6"/>
      <c r="DJ761" s="6"/>
      <c r="DK761" s="6"/>
      <c r="DL761" s="6"/>
      <c r="DM761" s="6"/>
      <c r="DN761" s="6"/>
      <c r="DO761" s="6"/>
      <c r="DP761" s="6"/>
      <c r="DQ761" s="6"/>
      <c r="DR761" s="6"/>
      <c r="DS761" s="6"/>
      <c r="DT761" s="6"/>
      <c r="DU761" s="6"/>
    </row>
    <row r="762" spans="1:125" s="40" customFormat="1" x14ac:dyDescent="0.25">
      <c r="A762" s="34"/>
      <c r="B762" s="1" t="s">
        <v>24</v>
      </c>
      <c r="C762" s="35"/>
      <c r="D762" s="3">
        <v>14.3</v>
      </c>
      <c r="E762" s="38">
        <v>14.3</v>
      </c>
      <c r="F762" s="3"/>
      <c r="G762" s="38"/>
      <c r="H762" s="3"/>
      <c r="I762" s="36"/>
      <c r="J762" s="27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</row>
    <row r="763" spans="1:125" s="40" customFormat="1" x14ac:dyDescent="0.25">
      <c r="A763" s="34"/>
      <c r="B763" s="1" t="s">
        <v>66</v>
      </c>
      <c r="C763" s="35"/>
      <c r="D763" s="3">
        <v>0.1</v>
      </c>
      <c r="E763" s="38">
        <v>0.1</v>
      </c>
      <c r="F763" s="3"/>
      <c r="G763" s="38"/>
      <c r="H763" s="3"/>
      <c r="I763" s="36"/>
      <c r="J763" s="27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  <c r="CB763" s="6"/>
      <c r="CC763" s="6"/>
      <c r="CD763" s="6"/>
      <c r="CE763" s="6"/>
      <c r="CF763" s="6"/>
      <c r="CG763" s="6"/>
      <c r="CH763" s="6"/>
      <c r="CI763" s="6"/>
      <c r="CJ763" s="6"/>
      <c r="CK763" s="6"/>
      <c r="CL763" s="6"/>
      <c r="CM763" s="6"/>
      <c r="CN763" s="6"/>
      <c r="CO763" s="6"/>
      <c r="CP763" s="6"/>
      <c r="CQ763" s="6"/>
      <c r="CR763" s="6"/>
      <c r="CS763" s="6"/>
      <c r="CT763" s="6"/>
      <c r="CU763" s="6"/>
      <c r="CV763" s="6"/>
      <c r="CW763" s="6"/>
      <c r="CX763" s="6"/>
      <c r="CY763" s="6"/>
      <c r="CZ763" s="6"/>
      <c r="DA763" s="6"/>
      <c r="DB763" s="6"/>
      <c r="DC763" s="6"/>
      <c r="DD763" s="6"/>
      <c r="DE763" s="6"/>
      <c r="DF763" s="6"/>
      <c r="DG763" s="6"/>
      <c r="DH763" s="6"/>
      <c r="DI763" s="6"/>
      <c r="DJ763" s="6"/>
      <c r="DK763" s="6"/>
      <c r="DL763" s="6"/>
      <c r="DM763" s="6"/>
      <c r="DN763" s="6"/>
      <c r="DO763" s="6"/>
      <c r="DP763" s="6"/>
      <c r="DQ763" s="6"/>
      <c r="DR763" s="6"/>
      <c r="DS763" s="6"/>
      <c r="DT763" s="6"/>
      <c r="DU763" s="6"/>
    </row>
    <row r="764" spans="1:125" s="40" customFormat="1" x14ac:dyDescent="0.25">
      <c r="A764" s="34"/>
      <c r="B764" s="1" t="s">
        <v>116</v>
      </c>
      <c r="C764" s="35"/>
      <c r="D764" s="3">
        <v>9.5</v>
      </c>
      <c r="E764" s="38">
        <v>9.5</v>
      </c>
      <c r="F764" s="3"/>
      <c r="G764" s="38"/>
      <c r="H764" s="3"/>
      <c r="I764" s="36"/>
      <c r="J764" s="27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  <c r="CA764" s="6"/>
      <c r="CB764" s="6"/>
      <c r="CC764" s="6"/>
      <c r="CD764" s="6"/>
      <c r="CE764" s="6"/>
      <c r="CF764" s="6"/>
      <c r="CG764" s="6"/>
      <c r="CH764" s="6"/>
      <c r="CI764" s="6"/>
      <c r="CJ764" s="6"/>
      <c r="CK764" s="6"/>
      <c r="CL764" s="6"/>
      <c r="CM764" s="6"/>
      <c r="CN764" s="6"/>
      <c r="CO764" s="6"/>
      <c r="CP764" s="6"/>
      <c r="CQ764" s="6"/>
      <c r="CR764" s="6"/>
      <c r="CS764" s="6"/>
      <c r="CT764" s="6"/>
      <c r="CU764" s="6"/>
      <c r="CV764" s="6"/>
      <c r="CW764" s="6"/>
      <c r="CX764" s="6"/>
      <c r="CY764" s="6"/>
      <c r="CZ764" s="6"/>
      <c r="DA764" s="6"/>
      <c r="DB764" s="6"/>
      <c r="DC764" s="6"/>
      <c r="DD764" s="6"/>
      <c r="DE764" s="6"/>
      <c r="DF764" s="6"/>
      <c r="DG764" s="6"/>
      <c r="DH764" s="6"/>
      <c r="DI764" s="6"/>
      <c r="DJ764" s="6"/>
      <c r="DK764" s="6"/>
      <c r="DL764" s="6"/>
      <c r="DM764" s="6"/>
      <c r="DN764" s="6"/>
      <c r="DO764" s="6"/>
      <c r="DP764" s="6"/>
      <c r="DQ764" s="6"/>
      <c r="DR764" s="6"/>
      <c r="DS764" s="6"/>
      <c r="DT764" s="6"/>
      <c r="DU764" s="6"/>
    </row>
    <row r="765" spans="1:125" s="40" customFormat="1" x14ac:dyDescent="0.25">
      <c r="A765" s="34"/>
      <c r="B765" s="1" t="s">
        <v>55</v>
      </c>
      <c r="C765" s="35"/>
      <c r="D765" s="3">
        <v>0.4</v>
      </c>
      <c r="E765" s="38">
        <v>0.4</v>
      </c>
      <c r="F765" s="3"/>
      <c r="G765" s="38"/>
      <c r="H765" s="3"/>
      <c r="I765" s="36"/>
      <c r="J765" s="27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  <c r="CA765" s="6"/>
      <c r="CB765" s="6"/>
      <c r="CC765" s="6"/>
      <c r="CD765" s="6"/>
      <c r="CE765" s="6"/>
      <c r="CF765" s="6"/>
      <c r="CG765" s="6"/>
      <c r="CH765" s="6"/>
      <c r="CI765" s="6"/>
      <c r="CJ765" s="6"/>
      <c r="CK765" s="6"/>
      <c r="CL765" s="6"/>
      <c r="CM765" s="6"/>
      <c r="CN765" s="6"/>
      <c r="CO765" s="6"/>
      <c r="CP765" s="6"/>
      <c r="CQ765" s="6"/>
      <c r="CR765" s="6"/>
      <c r="CS765" s="6"/>
      <c r="CT765" s="6"/>
      <c r="CU765" s="6"/>
      <c r="CV765" s="6"/>
      <c r="CW765" s="6"/>
      <c r="CX765" s="6"/>
      <c r="CY765" s="6"/>
      <c r="CZ765" s="6"/>
      <c r="DA765" s="6"/>
      <c r="DB765" s="6"/>
      <c r="DC765" s="6"/>
      <c r="DD765" s="6"/>
      <c r="DE765" s="6"/>
      <c r="DF765" s="6"/>
      <c r="DG765" s="6"/>
      <c r="DH765" s="6"/>
      <c r="DI765" s="6"/>
      <c r="DJ765" s="6"/>
      <c r="DK765" s="6"/>
      <c r="DL765" s="6"/>
      <c r="DM765" s="6"/>
      <c r="DN765" s="6"/>
      <c r="DO765" s="6"/>
      <c r="DP765" s="6"/>
      <c r="DQ765" s="6"/>
      <c r="DR765" s="6"/>
      <c r="DS765" s="6"/>
      <c r="DT765" s="6"/>
      <c r="DU765" s="6"/>
    </row>
    <row r="766" spans="1:125" s="40" customFormat="1" x14ac:dyDescent="0.25">
      <c r="A766" s="34"/>
      <c r="B766" s="5" t="s">
        <v>135</v>
      </c>
      <c r="C766" s="35"/>
      <c r="D766" s="3">
        <v>10</v>
      </c>
      <c r="E766" s="38">
        <v>10</v>
      </c>
      <c r="F766" s="3"/>
      <c r="G766" s="38"/>
      <c r="H766" s="3"/>
      <c r="I766" s="36"/>
      <c r="J766" s="27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</row>
    <row r="767" spans="1:125" s="138" customFormat="1" x14ac:dyDescent="0.25">
      <c r="A767" s="43" t="s">
        <v>29</v>
      </c>
      <c r="B767" s="5"/>
      <c r="C767" s="44" t="s">
        <v>332</v>
      </c>
      <c r="D767" s="45"/>
      <c r="E767" s="46"/>
      <c r="F767" s="47">
        <v>0.05</v>
      </c>
      <c r="G767" s="48">
        <v>0.01</v>
      </c>
      <c r="H767" s="9">
        <v>4.42</v>
      </c>
      <c r="I767" s="48">
        <v>18</v>
      </c>
      <c r="J767" s="27" t="s">
        <v>31</v>
      </c>
      <c r="K767" s="91"/>
      <c r="L767" s="91"/>
      <c r="M767" s="91"/>
      <c r="N767" s="91"/>
      <c r="O767" s="91"/>
      <c r="P767" s="91"/>
      <c r="Q767" s="91"/>
      <c r="R767" s="91"/>
      <c r="S767" s="91"/>
      <c r="T767" s="91"/>
      <c r="U767" s="91"/>
      <c r="V767" s="91"/>
      <c r="W767" s="91"/>
      <c r="X767" s="91"/>
      <c r="Y767" s="91"/>
      <c r="Z767" s="91"/>
      <c r="AA767" s="91"/>
      <c r="AB767" s="91"/>
      <c r="AC767" s="91"/>
      <c r="AD767" s="91"/>
      <c r="AE767" s="91"/>
      <c r="AF767" s="91"/>
      <c r="AG767" s="91"/>
      <c r="AH767" s="91"/>
      <c r="AI767" s="91"/>
      <c r="AJ767" s="91"/>
      <c r="AK767" s="91"/>
      <c r="AL767" s="91"/>
      <c r="AM767" s="91"/>
      <c r="AN767" s="91"/>
      <c r="AO767" s="91"/>
      <c r="AP767" s="91"/>
      <c r="AQ767" s="91"/>
      <c r="AR767" s="91"/>
      <c r="AS767" s="91"/>
      <c r="AT767" s="91"/>
      <c r="AU767" s="91"/>
      <c r="AV767" s="91"/>
      <c r="AW767" s="91"/>
      <c r="AX767" s="91"/>
      <c r="AY767" s="91"/>
      <c r="AZ767" s="91"/>
      <c r="BA767" s="91"/>
      <c r="BB767" s="91"/>
      <c r="BC767" s="91"/>
      <c r="BD767" s="91"/>
      <c r="BE767" s="91"/>
      <c r="BF767" s="91"/>
      <c r="BG767" s="91"/>
      <c r="BH767" s="91"/>
      <c r="BI767" s="91"/>
      <c r="BJ767" s="91"/>
      <c r="BK767" s="91"/>
      <c r="BL767" s="91"/>
      <c r="BM767" s="91"/>
      <c r="BN767" s="91"/>
      <c r="BO767" s="91"/>
      <c r="BP767" s="91"/>
      <c r="BQ767" s="91"/>
      <c r="BR767" s="91"/>
      <c r="BS767" s="91"/>
      <c r="BT767" s="91"/>
      <c r="BU767" s="91"/>
      <c r="BV767" s="91"/>
      <c r="BW767" s="91"/>
      <c r="BX767" s="91"/>
      <c r="BY767" s="91"/>
      <c r="BZ767" s="91"/>
      <c r="CA767" s="91"/>
      <c r="CB767" s="91"/>
      <c r="CC767" s="91"/>
      <c r="CD767" s="91"/>
      <c r="CE767" s="91"/>
      <c r="CF767" s="91"/>
      <c r="CG767" s="91"/>
      <c r="CH767" s="91"/>
      <c r="CI767" s="91"/>
      <c r="CJ767" s="91"/>
      <c r="CK767" s="91"/>
      <c r="CL767" s="91"/>
      <c r="CM767" s="91"/>
      <c r="CN767" s="91"/>
      <c r="CO767" s="91"/>
      <c r="CP767" s="91"/>
      <c r="CQ767" s="91"/>
      <c r="CR767" s="91"/>
      <c r="CS767" s="91"/>
      <c r="CT767" s="91"/>
      <c r="CU767" s="91"/>
      <c r="CV767" s="91"/>
      <c r="CW767" s="91"/>
      <c r="CX767" s="91"/>
      <c r="CY767" s="91"/>
      <c r="CZ767" s="91"/>
      <c r="DA767" s="91"/>
      <c r="DB767" s="91"/>
      <c r="DC767" s="91"/>
      <c r="DD767" s="91"/>
      <c r="DE767" s="91"/>
      <c r="DF767" s="91"/>
      <c r="DG767" s="91"/>
      <c r="DH767" s="91"/>
      <c r="DI767" s="91"/>
      <c r="DJ767" s="91"/>
      <c r="DK767" s="91"/>
      <c r="DL767" s="91"/>
      <c r="DM767" s="91"/>
      <c r="DN767" s="91"/>
      <c r="DO767" s="91"/>
      <c r="DP767" s="91"/>
      <c r="DQ767" s="91"/>
      <c r="DR767" s="91"/>
      <c r="DS767" s="91"/>
      <c r="DT767" s="91"/>
      <c r="DU767" s="91"/>
    </row>
    <row r="768" spans="1:125" s="138" customFormat="1" x14ac:dyDescent="0.25">
      <c r="A768" s="43"/>
      <c r="B768" s="5" t="s">
        <v>32</v>
      </c>
      <c r="C768" s="50"/>
      <c r="D768" s="10">
        <v>0.2</v>
      </c>
      <c r="E768" s="44">
        <v>0.2</v>
      </c>
      <c r="F768" s="47"/>
      <c r="G768" s="47"/>
      <c r="H768" s="48"/>
      <c r="I768" s="48"/>
      <c r="J768" s="27"/>
      <c r="K768" s="91"/>
      <c r="L768" s="91"/>
      <c r="M768" s="91"/>
      <c r="N768" s="91"/>
      <c r="O768" s="91"/>
      <c r="P768" s="91"/>
      <c r="Q768" s="91"/>
      <c r="R768" s="91"/>
      <c r="S768" s="91"/>
      <c r="T768" s="91"/>
      <c r="U768" s="91"/>
      <c r="V768" s="91"/>
      <c r="W768" s="91"/>
      <c r="X768" s="91"/>
      <c r="Y768" s="91"/>
      <c r="Z768" s="91"/>
      <c r="AA768" s="91"/>
      <c r="AB768" s="91"/>
      <c r="AC768" s="91"/>
      <c r="AD768" s="91"/>
      <c r="AE768" s="91"/>
      <c r="AF768" s="91"/>
      <c r="AG768" s="91"/>
      <c r="AH768" s="91"/>
      <c r="AI768" s="91"/>
      <c r="AJ768" s="91"/>
      <c r="AK768" s="91"/>
      <c r="AL768" s="91"/>
      <c r="AM768" s="91"/>
      <c r="AN768" s="91"/>
      <c r="AO768" s="91"/>
      <c r="AP768" s="91"/>
      <c r="AQ768" s="91"/>
      <c r="AR768" s="91"/>
      <c r="AS768" s="91"/>
      <c r="AT768" s="91"/>
      <c r="AU768" s="91"/>
      <c r="AV768" s="91"/>
      <c r="AW768" s="91"/>
      <c r="AX768" s="91"/>
      <c r="AY768" s="91"/>
      <c r="AZ768" s="91"/>
      <c r="BA768" s="91"/>
      <c r="BB768" s="91"/>
      <c r="BC768" s="91"/>
      <c r="BD768" s="91"/>
      <c r="BE768" s="91"/>
      <c r="BF768" s="91"/>
      <c r="BG768" s="91"/>
      <c r="BH768" s="91"/>
      <c r="BI768" s="91"/>
      <c r="BJ768" s="91"/>
      <c r="BK768" s="91"/>
      <c r="BL768" s="91"/>
      <c r="BM768" s="91"/>
      <c r="BN768" s="91"/>
      <c r="BO768" s="91"/>
      <c r="BP768" s="91"/>
      <c r="BQ768" s="91"/>
      <c r="BR768" s="91"/>
      <c r="BS768" s="91"/>
      <c r="BT768" s="91"/>
      <c r="BU768" s="91"/>
      <c r="BV768" s="91"/>
      <c r="BW768" s="91"/>
      <c r="BX768" s="91"/>
      <c r="BY768" s="91"/>
      <c r="BZ768" s="91"/>
      <c r="CA768" s="91"/>
      <c r="CB768" s="91"/>
      <c r="CC768" s="91"/>
      <c r="CD768" s="91"/>
      <c r="CE768" s="91"/>
      <c r="CF768" s="91"/>
      <c r="CG768" s="91"/>
      <c r="CH768" s="91"/>
      <c r="CI768" s="91"/>
      <c r="CJ768" s="91"/>
      <c r="CK768" s="91"/>
      <c r="CL768" s="91"/>
      <c r="CM768" s="91"/>
      <c r="CN768" s="91"/>
      <c r="CO768" s="91"/>
      <c r="CP768" s="91"/>
      <c r="CQ768" s="91"/>
      <c r="CR768" s="91"/>
      <c r="CS768" s="91"/>
      <c r="CT768" s="91"/>
      <c r="CU768" s="91"/>
      <c r="CV768" s="91"/>
      <c r="CW768" s="91"/>
      <c r="CX768" s="91"/>
      <c r="CY768" s="91"/>
      <c r="CZ768" s="91"/>
      <c r="DA768" s="91"/>
      <c r="DB768" s="91"/>
      <c r="DC768" s="91"/>
      <c r="DD768" s="91"/>
      <c r="DE768" s="91"/>
      <c r="DF768" s="91"/>
      <c r="DG768" s="91"/>
      <c r="DH768" s="91"/>
      <c r="DI768" s="91"/>
      <c r="DJ768" s="91"/>
      <c r="DK768" s="91"/>
      <c r="DL768" s="91"/>
      <c r="DM768" s="91"/>
      <c r="DN768" s="91"/>
      <c r="DO768" s="91"/>
      <c r="DP768" s="91"/>
      <c r="DQ768" s="91"/>
      <c r="DR768" s="91"/>
      <c r="DS768" s="91"/>
      <c r="DT768" s="91"/>
      <c r="DU768" s="91"/>
    </row>
    <row r="769" spans="1:125" s="138" customFormat="1" x14ac:dyDescent="0.25">
      <c r="A769" s="43"/>
      <c r="B769" s="5" t="s">
        <v>26</v>
      </c>
      <c r="C769" s="50"/>
      <c r="D769" s="10">
        <v>4</v>
      </c>
      <c r="E769" s="44">
        <v>4</v>
      </c>
      <c r="F769" s="47"/>
      <c r="G769" s="47"/>
      <c r="H769" s="48"/>
      <c r="I769" s="47"/>
      <c r="J769" s="27"/>
      <c r="K769" s="91"/>
      <c r="L769" s="91"/>
      <c r="M769" s="91"/>
      <c r="N769" s="91"/>
      <c r="O769" s="91"/>
      <c r="P769" s="91"/>
      <c r="Q769" s="91"/>
      <c r="R769" s="91"/>
      <c r="S769" s="91"/>
      <c r="T769" s="91"/>
      <c r="U769" s="91"/>
      <c r="V769" s="91"/>
      <c r="W769" s="91"/>
      <c r="X769" s="91"/>
      <c r="Y769" s="91"/>
      <c r="Z769" s="91"/>
      <c r="AA769" s="91"/>
      <c r="AB769" s="91"/>
      <c r="AC769" s="91"/>
      <c r="AD769" s="91"/>
      <c r="AE769" s="91"/>
      <c r="AF769" s="91"/>
      <c r="AG769" s="91"/>
      <c r="AH769" s="91"/>
      <c r="AI769" s="91"/>
      <c r="AJ769" s="91"/>
      <c r="AK769" s="91"/>
      <c r="AL769" s="91"/>
      <c r="AM769" s="91"/>
      <c r="AN769" s="91"/>
      <c r="AO769" s="91"/>
      <c r="AP769" s="91"/>
      <c r="AQ769" s="91"/>
      <c r="AR769" s="91"/>
      <c r="AS769" s="91"/>
      <c r="AT769" s="91"/>
      <c r="AU769" s="91"/>
      <c r="AV769" s="91"/>
      <c r="AW769" s="91"/>
      <c r="AX769" s="91"/>
      <c r="AY769" s="91"/>
      <c r="AZ769" s="91"/>
      <c r="BA769" s="91"/>
      <c r="BB769" s="91"/>
      <c r="BC769" s="91"/>
      <c r="BD769" s="91"/>
      <c r="BE769" s="91"/>
      <c r="BF769" s="91"/>
      <c r="BG769" s="91"/>
      <c r="BH769" s="91"/>
      <c r="BI769" s="91"/>
      <c r="BJ769" s="91"/>
      <c r="BK769" s="91"/>
      <c r="BL769" s="91"/>
      <c r="BM769" s="91"/>
      <c r="BN769" s="91"/>
      <c r="BO769" s="91"/>
      <c r="BP769" s="91"/>
      <c r="BQ769" s="91"/>
      <c r="BR769" s="91"/>
      <c r="BS769" s="91"/>
      <c r="BT769" s="91"/>
      <c r="BU769" s="91"/>
      <c r="BV769" s="91"/>
      <c r="BW769" s="91"/>
      <c r="BX769" s="91"/>
      <c r="BY769" s="91"/>
      <c r="BZ769" s="91"/>
      <c r="CA769" s="91"/>
      <c r="CB769" s="91"/>
      <c r="CC769" s="91"/>
      <c r="CD769" s="91"/>
      <c r="CE769" s="91"/>
      <c r="CF769" s="91"/>
      <c r="CG769" s="91"/>
      <c r="CH769" s="91"/>
      <c r="CI769" s="91"/>
      <c r="CJ769" s="91"/>
      <c r="CK769" s="91"/>
      <c r="CL769" s="91"/>
      <c r="CM769" s="91"/>
      <c r="CN769" s="91"/>
      <c r="CO769" s="91"/>
      <c r="CP769" s="91"/>
      <c r="CQ769" s="91"/>
      <c r="CR769" s="91"/>
      <c r="CS769" s="91"/>
      <c r="CT769" s="91"/>
      <c r="CU769" s="91"/>
      <c r="CV769" s="91"/>
      <c r="CW769" s="91"/>
      <c r="CX769" s="91"/>
      <c r="CY769" s="91"/>
      <c r="CZ769" s="91"/>
      <c r="DA769" s="91"/>
      <c r="DB769" s="91"/>
      <c r="DC769" s="91"/>
      <c r="DD769" s="91"/>
      <c r="DE769" s="91"/>
      <c r="DF769" s="91"/>
      <c r="DG769" s="91"/>
      <c r="DH769" s="91"/>
      <c r="DI769" s="91"/>
      <c r="DJ769" s="91"/>
      <c r="DK769" s="91"/>
      <c r="DL769" s="91"/>
      <c r="DM769" s="91"/>
      <c r="DN769" s="91"/>
      <c r="DO769" s="91"/>
      <c r="DP769" s="91"/>
      <c r="DQ769" s="91"/>
      <c r="DR769" s="91"/>
      <c r="DS769" s="91"/>
      <c r="DT769" s="91"/>
      <c r="DU769" s="91"/>
    </row>
    <row r="770" spans="1:125" s="138" customFormat="1" x14ac:dyDescent="0.25">
      <c r="A770" s="43"/>
      <c r="B770" s="5" t="s">
        <v>33</v>
      </c>
      <c r="C770" s="50"/>
      <c r="D770" s="10">
        <v>160</v>
      </c>
      <c r="E770" s="44">
        <v>160</v>
      </c>
      <c r="F770" s="47"/>
      <c r="G770" s="47"/>
      <c r="H770" s="48"/>
      <c r="I770" s="47"/>
      <c r="J770" s="27"/>
      <c r="K770" s="91"/>
      <c r="L770" s="91"/>
      <c r="M770" s="91"/>
      <c r="N770" s="91"/>
      <c r="O770" s="91"/>
      <c r="P770" s="91"/>
      <c r="Q770" s="91"/>
      <c r="R770" s="91"/>
      <c r="S770" s="91"/>
      <c r="T770" s="91"/>
      <c r="U770" s="91"/>
      <c r="V770" s="91"/>
      <c r="W770" s="91"/>
      <c r="X770" s="91"/>
      <c r="Y770" s="91"/>
      <c r="Z770" s="91"/>
      <c r="AA770" s="91"/>
      <c r="AB770" s="91"/>
      <c r="AC770" s="91"/>
      <c r="AD770" s="91"/>
      <c r="AE770" s="91"/>
      <c r="AF770" s="91"/>
      <c r="AG770" s="91"/>
      <c r="AH770" s="91"/>
      <c r="AI770" s="91"/>
      <c r="AJ770" s="91"/>
      <c r="AK770" s="91"/>
      <c r="AL770" s="91"/>
      <c r="AM770" s="91"/>
      <c r="AN770" s="91"/>
      <c r="AO770" s="91"/>
      <c r="AP770" s="91"/>
      <c r="AQ770" s="91"/>
      <c r="AR770" s="91"/>
      <c r="AS770" s="91"/>
      <c r="AT770" s="91"/>
      <c r="AU770" s="91"/>
      <c r="AV770" s="91"/>
      <c r="AW770" s="91"/>
      <c r="AX770" s="91"/>
      <c r="AY770" s="91"/>
      <c r="AZ770" s="91"/>
      <c r="BA770" s="91"/>
      <c r="BB770" s="91"/>
      <c r="BC770" s="91"/>
      <c r="BD770" s="91"/>
      <c r="BE770" s="91"/>
      <c r="BF770" s="91"/>
      <c r="BG770" s="91"/>
      <c r="BH770" s="91"/>
      <c r="BI770" s="91"/>
      <c r="BJ770" s="91"/>
      <c r="BK770" s="91"/>
      <c r="BL770" s="91"/>
      <c r="BM770" s="91"/>
      <c r="BN770" s="91"/>
      <c r="BO770" s="91"/>
      <c r="BP770" s="91"/>
      <c r="BQ770" s="91"/>
      <c r="BR770" s="91"/>
      <c r="BS770" s="91"/>
      <c r="BT770" s="91"/>
      <c r="BU770" s="91"/>
      <c r="BV770" s="91"/>
      <c r="BW770" s="91"/>
      <c r="BX770" s="91"/>
      <c r="BY770" s="91"/>
      <c r="BZ770" s="91"/>
      <c r="CA770" s="91"/>
      <c r="CB770" s="91"/>
      <c r="CC770" s="91"/>
      <c r="CD770" s="91"/>
      <c r="CE770" s="91"/>
      <c r="CF770" s="91"/>
      <c r="CG770" s="91"/>
      <c r="CH770" s="91"/>
      <c r="CI770" s="91"/>
      <c r="CJ770" s="91"/>
      <c r="CK770" s="91"/>
      <c r="CL770" s="91"/>
      <c r="CM770" s="91"/>
      <c r="CN770" s="91"/>
      <c r="CO770" s="91"/>
      <c r="CP770" s="91"/>
      <c r="CQ770" s="91"/>
      <c r="CR770" s="91"/>
      <c r="CS770" s="91"/>
      <c r="CT770" s="91"/>
      <c r="CU770" s="91"/>
      <c r="CV770" s="91"/>
      <c r="CW770" s="91"/>
      <c r="CX770" s="91"/>
      <c r="CY770" s="91"/>
      <c r="CZ770" s="91"/>
      <c r="DA770" s="91"/>
      <c r="DB770" s="91"/>
      <c r="DC770" s="91"/>
      <c r="DD770" s="91"/>
      <c r="DE770" s="91"/>
      <c r="DF770" s="91"/>
      <c r="DG770" s="91"/>
      <c r="DH770" s="91"/>
      <c r="DI770" s="91"/>
      <c r="DJ770" s="91"/>
      <c r="DK770" s="91"/>
      <c r="DL770" s="91"/>
      <c r="DM770" s="91"/>
      <c r="DN770" s="91"/>
      <c r="DO770" s="91"/>
      <c r="DP770" s="91"/>
      <c r="DQ770" s="91"/>
      <c r="DR770" s="91"/>
      <c r="DS770" s="91"/>
      <c r="DT770" s="91"/>
      <c r="DU770" s="91"/>
    </row>
    <row r="771" spans="1:125" s="40" customFormat="1" x14ac:dyDescent="0.25">
      <c r="A771" s="34" t="s">
        <v>60</v>
      </c>
      <c r="B771" s="1"/>
      <c r="C771" s="35">
        <v>20</v>
      </c>
      <c r="D771" s="121">
        <v>20</v>
      </c>
      <c r="E771" s="35">
        <v>20</v>
      </c>
      <c r="F771" s="97">
        <v>1.6</v>
      </c>
      <c r="G771" s="98">
        <v>0.2</v>
      </c>
      <c r="H771" s="117">
        <v>9.8000000000000007</v>
      </c>
      <c r="I771" s="338">
        <v>47</v>
      </c>
      <c r="J771" s="27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  <c r="CA771" s="6"/>
      <c r="CB771" s="6"/>
      <c r="CC771" s="6"/>
      <c r="CD771" s="6"/>
      <c r="CE771" s="6"/>
      <c r="CF771" s="6"/>
      <c r="CG771" s="6"/>
      <c r="CH771" s="6"/>
      <c r="CI771" s="6"/>
      <c r="CJ771" s="6"/>
      <c r="CK771" s="6"/>
      <c r="CL771" s="6"/>
      <c r="CM771" s="6"/>
      <c r="CN771" s="6"/>
      <c r="CO771" s="6"/>
      <c r="CP771" s="6"/>
      <c r="CQ771" s="6"/>
      <c r="CR771" s="6"/>
      <c r="CS771" s="6"/>
      <c r="CT771" s="6"/>
      <c r="CU771" s="6"/>
      <c r="CV771" s="6"/>
      <c r="CW771" s="6"/>
      <c r="CX771" s="6"/>
      <c r="CY771" s="6"/>
      <c r="CZ771" s="6"/>
      <c r="DA771" s="6"/>
      <c r="DB771" s="6"/>
      <c r="DC771" s="6"/>
      <c r="DD771" s="6"/>
      <c r="DE771" s="6"/>
      <c r="DF771" s="6"/>
      <c r="DG771" s="6"/>
      <c r="DH771" s="6"/>
      <c r="DI771" s="6"/>
      <c r="DJ771" s="6"/>
      <c r="DK771" s="6"/>
      <c r="DL771" s="6"/>
      <c r="DM771" s="6"/>
      <c r="DN771" s="6"/>
      <c r="DO771" s="6"/>
      <c r="DP771" s="6"/>
      <c r="DQ771" s="6"/>
      <c r="DR771" s="6"/>
      <c r="DS771" s="6"/>
      <c r="DT771" s="6"/>
      <c r="DU771" s="6"/>
    </row>
    <row r="772" spans="1:125" s="40" customFormat="1" x14ac:dyDescent="0.25">
      <c r="A772" s="53" t="s">
        <v>39</v>
      </c>
      <c r="B772" s="54"/>
      <c r="C772" s="55">
        <v>404</v>
      </c>
      <c r="D772" s="337"/>
      <c r="E772" s="55"/>
      <c r="F772" s="31">
        <f>SUM(F753:F771)</f>
        <v>12.03</v>
      </c>
      <c r="G772" s="31">
        <f>SUM(G753:G771)</f>
        <v>13.809999999999999</v>
      </c>
      <c r="H772" s="31">
        <f>SUM(H753:H771)</f>
        <v>57.95</v>
      </c>
      <c r="I772" s="31">
        <f>SUM(I753:I771)</f>
        <v>404.8</v>
      </c>
      <c r="J772" s="33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6"/>
      <c r="CB772" s="6"/>
      <c r="CC772" s="6"/>
      <c r="CD772" s="6"/>
      <c r="CE772" s="6"/>
      <c r="CF772" s="6"/>
      <c r="CG772" s="6"/>
      <c r="CH772" s="6"/>
      <c r="CI772" s="6"/>
      <c r="CJ772" s="6"/>
      <c r="CK772" s="6"/>
      <c r="CL772" s="6"/>
      <c r="CM772" s="6"/>
      <c r="CN772" s="6"/>
      <c r="CO772" s="6"/>
      <c r="CP772" s="6"/>
      <c r="CQ772" s="6"/>
      <c r="CR772" s="6"/>
      <c r="CS772" s="6"/>
      <c r="CT772" s="6"/>
      <c r="CU772" s="6"/>
      <c r="CV772" s="6"/>
      <c r="CW772" s="6"/>
      <c r="CX772" s="6"/>
      <c r="CY772" s="6"/>
      <c r="CZ772" s="6"/>
      <c r="DA772" s="6"/>
      <c r="DB772" s="6"/>
      <c r="DC772" s="6"/>
      <c r="DD772" s="6"/>
      <c r="DE772" s="6"/>
      <c r="DF772" s="6"/>
      <c r="DG772" s="6"/>
      <c r="DH772" s="6"/>
      <c r="DI772" s="6"/>
      <c r="DJ772" s="6"/>
      <c r="DK772" s="6"/>
      <c r="DL772" s="6"/>
      <c r="DM772" s="6"/>
      <c r="DN772" s="6"/>
      <c r="DO772" s="6"/>
      <c r="DP772" s="6"/>
      <c r="DQ772" s="6"/>
      <c r="DR772" s="6"/>
      <c r="DS772" s="6"/>
      <c r="DT772" s="6"/>
      <c r="DU772" s="6"/>
    </row>
    <row r="773" spans="1:125" s="40" customFormat="1" x14ac:dyDescent="0.25">
      <c r="A773" s="114" t="s">
        <v>92</v>
      </c>
      <c r="B773" s="80"/>
      <c r="C773" s="81">
        <f>C716+C719+C751+C772</f>
        <v>1402</v>
      </c>
      <c r="D773" s="364"/>
      <c r="E773" s="81"/>
      <c r="F773" s="365">
        <f>F716+F719+F751+F772</f>
        <v>37.799999999999997</v>
      </c>
      <c r="G773" s="365">
        <f>G716+G719+G751+G772</f>
        <v>42.91</v>
      </c>
      <c r="H773" s="365">
        <f>H716+H719+H751+H772</f>
        <v>176.39</v>
      </c>
      <c r="I773" s="365">
        <f>I716+I719+I751+I772</f>
        <v>1262.95</v>
      </c>
      <c r="J773" s="83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  <c r="CA773" s="6"/>
      <c r="CB773" s="6"/>
      <c r="CC773" s="6"/>
      <c r="CD773" s="6"/>
      <c r="CE773" s="6"/>
      <c r="CF773" s="6"/>
      <c r="CG773" s="6"/>
      <c r="CH773" s="6"/>
      <c r="CI773" s="6"/>
      <c r="CJ773" s="6"/>
      <c r="CK773" s="6"/>
      <c r="CL773" s="6"/>
      <c r="CM773" s="6"/>
      <c r="CN773" s="6"/>
      <c r="CO773" s="6"/>
      <c r="CP773" s="6"/>
      <c r="CQ773" s="6"/>
      <c r="CR773" s="6"/>
      <c r="CS773" s="6"/>
      <c r="CT773" s="6"/>
      <c r="CU773" s="6"/>
      <c r="CV773" s="6"/>
      <c r="CW773" s="6"/>
      <c r="CX773" s="6"/>
      <c r="CY773" s="6"/>
      <c r="CZ773" s="6"/>
      <c r="DA773" s="6"/>
      <c r="DB773" s="6"/>
      <c r="DC773" s="6"/>
      <c r="DD773" s="6"/>
      <c r="DE773" s="6"/>
      <c r="DF773" s="6"/>
      <c r="DG773" s="6"/>
      <c r="DH773" s="6"/>
      <c r="DI773" s="6"/>
      <c r="DJ773" s="6"/>
      <c r="DK773" s="6"/>
      <c r="DL773" s="6"/>
      <c r="DM773" s="6"/>
      <c r="DN773" s="6"/>
      <c r="DO773" s="6"/>
      <c r="DP773" s="6"/>
      <c r="DQ773" s="6"/>
      <c r="DR773" s="6"/>
      <c r="DS773" s="6"/>
      <c r="DT773" s="6"/>
      <c r="DU773" s="6"/>
    </row>
    <row r="774" spans="1:125" s="40" customFormat="1" x14ac:dyDescent="0.25">
      <c r="A774" s="58"/>
      <c r="B774" s="59"/>
      <c r="C774" s="339"/>
      <c r="D774" s="109"/>
      <c r="E774" s="56"/>
      <c r="F774" s="16"/>
      <c r="G774" s="16"/>
      <c r="H774" s="16"/>
      <c r="I774" s="3"/>
      <c r="J774" s="111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</row>
    <row r="775" spans="1:125" s="156" customFormat="1" x14ac:dyDescent="0.25">
      <c r="A775" s="1" t="s">
        <v>274</v>
      </c>
      <c r="B775" s="80"/>
      <c r="C775" s="80"/>
      <c r="D775" s="1"/>
      <c r="E775" s="1"/>
      <c r="F775" s="3"/>
      <c r="G775" s="3"/>
      <c r="H775" s="3"/>
      <c r="I775" s="3"/>
      <c r="J775" s="113"/>
    </row>
    <row r="776" spans="1:125" ht="30" x14ac:dyDescent="0.25">
      <c r="A776" s="423" t="s">
        <v>4</v>
      </c>
      <c r="B776" s="424"/>
      <c r="C776" s="425" t="s">
        <v>5</v>
      </c>
      <c r="D776" s="14" t="s">
        <v>6</v>
      </c>
      <c r="E776" s="15" t="s">
        <v>6</v>
      </c>
      <c r="F776" s="398" t="s">
        <v>7</v>
      </c>
      <c r="G776" s="399"/>
      <c r="H776" s="400"/>
      <c r="I776" s="14" t="s">
        <v>8</v>
      </c>
      <c r="J776" s="18" t="s">
        <v>9</v>
      </c>
    </row>
    <row r="777" spans="1:125" x14ac:dyDescent="0.25">
      <c r="A777" s="428" t="s">
        <v>10</v>
      </c>
      <c r="B777" s="429"/>
      <c r="C777" s="426"/>
      <c r="D777" s="22" t="s">
        <v>11</v>
      </c>
      <c r="E777" s="23" t="s">
        <v>11</v>
      </c>
      <c r="F777" s="24"/>
      <c r="G777" s="25"/>
      <c r="H777" s="26"/>
      <c r="I777" s="22" t="s">
        <v>12</v>
      </c>
      <c r="J777" s="27"/>
    </row>
    <row r="778" spans="1:125" x14ac:dyDescent="0.25">
      <c r="A778" s="430"/>
      <c r="B778" s="431"/>
      <c r="C778" s="427"/>
      <c r="D778" s="31" t="s">
        <v>13</v>
      </c>
      <c r="E778" s="31" t="s">
        <v>14</v>
      </c>
      <c r="F778" s="31" t="s">
        <v>15</v>
      </c>
      <c r="G778" s="31" t="s">
        <v>16</v>
      </c>
      <c r="H778" s="32" t="s">
        <v>17</v>
      </c>
      <c r="I778" s="32" t="s">
        <v>18</v>
      </c>
      <c r="J778" s="33"/>
    </row>
    <row r="779" spans="1:125" x14ac:dyDescent="0.25">
      <c r="A779" s="58"/>
      <c r="B779" s="59" t="s">
        <v>19</v>
      </c>
      <c r="C779" s="35"/>
      <c r="D779" s="60"/>
      <c r="E779" s="124"/>
      <c r="F779" s="36"/>
      <c r="G779" s="15"/>
      <c r="H779" s="39"/>
      <c r="I779" s="36"/>
      <c r="J779" s="18"/>
    </row>
    <row r="780" spans="1:125" ht="22.5" customHeight="1" x14ac:dyDescent="0.25">
      <c r="A780" s="34" t="s">
        <v>353</v>
      </c>
      <c r="C780" s="35" t="s">
        <v>331</v>
      </c>
      <c r="D780" s="34"/>
      <c r="E780" s="41"/>
      <c r="F780" s="36">
        <v>6</v>
      </c>
      <c r="G780" s="38">
        <v>4.95</v>
      </c>
      <c r="H780" s="38">
        <v>19.5</v>
      </c>
      <c r="I780" s="3">
        <v>146</v>
      </c>
      <c r="J780" s="27" t="s">
        <v>181</v>
      </c>
    </row>
    <row r="781" spans="1:125" x14ac:dyDescent="0.25">
      <c r="A781" s="34"/>
      <c r="B781" s="1" t="s">
        <v>97</v>
      </c>
      <c r="C781" s="35"/>
      <c r="D781" s="96">
        <v>23</v>
      </c>
      <c r="E781" s="35">
        <v>23</v>
      </c>
      <c r="F781" s="36"/>
      <c r="G781" s="38"/>
      <c r="H781" s="38"/>
      <c r="J781" s="27"/>
    </row>
    <row r="782" spans="1:125" x14ac:dyDescent="0.25">
      <c r="A782" s="34"/>
      <c r="B782" s="1" t="s">
        <v>24</v>
      </c>
      <c r="C782" s="35"/>
      <c r="D782" s="96">
        <v>65</v>
      </c>
      <c r="E782" s="35">
        <v>65</v>
      </c>
      <c r="F782" s="36"/>
      <c r="G782" s="38"/>
      <c r="H782" s="38"/>
      <c r="J782" s="27"/>
    </row>
    <row r="783" spans="1:125" x14ac:dyDescent="0.25">
      <c r="A783" s="34"/>
      <c r="B783" s="1" t="s">
        <v>33</v>
      </c>
      <c r="C783" s="35"/>
      <c r="D783" s="96">
        <v>65</v>
      </c>
      <c r="E783" s="35">
        <v>65</v>
      </c>
      <c r="F783" s="36"/>
      <c r="G783" s="38"/>
      <c r="H783" s="38"/>
      <c r="J783" s="27"/>
    </row>
    <row r="784" spans="1:125" s="40" customFormat="1" x14ac:dyDescent="0.25">
      <c r="A784" s="34"/>
      <c r="B784" s="1" t="s">
        <v>74</v>
      </c>
      <c r="C784" s="35"/>
      <c r="D784" s="96">
        <v>0.75</v>
      </c>
      <c r="E784" s="35">
        <v>0.75</v>
      </c>
      <c r="F784" s="36"/>
      <c r="G784" s="38"/>
      <c r="H784" s="38"/>
      <c r="I784" s="3"/>
      <c r="J784" s="27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  <c r="CA784" s="6"/>
      <c r="CB784" s="6"/>
      <c r="CC784" s="6"/>
      <c r="CD784" s="6"/>
      <c r="CE784" s="6"/>
      <c r="CF784" s="6"/>
      <c r="CG784" s="6"/>
      <c r="CH784" s="6"/>
      <c r="CI784" s="6"/>
      <c r="CJ784" s="6"/>
      <c r="CK784" s="6"/>
      <c r="CL784" s="6"/>
      <c r="CM784" s="6"/>
      <c r="CN784" s="6"/>
      <c r="CO784" s="6"/>
      <c r="CP784" s="6"/>
      <c r="CQ784" s="6"/>
      <c r="CR784" s="6"/>
      <c r="CS784" s="6"/>
      <c r="CT784" s="6"/>
      <c r="CU784" s="6"/>
      <c r="CV784" s="6"/>
      <c r="CW784" s="6"/>
      <c r="CX784" s="6"/>
      <c r="CY784" s="6"/>
      <c r="CZ784" s="6"/>
      <c r="DA784" s="6"/>
      <c r="DB784" s="6"/>
      <c r="DC784" s="6"/>
      <c r="DD784" s="6"/>
      <c r="DE784" s="6"/>
      <c r="DF784" s="6"/>
      <c r="DG784" s="6"/>
      <c r="DH784" s="6"/>
      <c r="DI784" s="6"/>
      <c r="DJ784" s="6"/>
      <c r="DK784" s="6"/>
      <c r="DL784" s="6"/>
      <c r="DM784" s="6"/>
      <c r="DN784" s="6"/>
      <c r="DO784" s="6"/>
      <c r="DP784" s="6"/>
      <c r="DQ784" s="6"/>
      <c r="DR784" s="6"/>
      <c r="DS784" s="6"/>
      <c r="DT784" s="6"/>
      <c r="DU784" s="6"/>
    </row>
    <row r="785" spans="1:125" s="40" customFormat="1" x14ac:dyDescent="0.25">
      <c r="A785" s="34"/>
      <c r="B785" s="1" t="s">
        <v>27</v>
      </c>
      <c r="C785" s="35"/>
      <c r="D785" s="96">
        <v>0.6</v>
      </c>
      <c r="E785" s="35">
        <v>0.6</v>
      </c>
      <c r="F785" s="36"/>
      <c r="G785" s="38"/>
      <c r="H785" s="38"/>
      <c r="I785" s="3"/>
      <c r="J785" s="27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6"/>
      <c r="CA785" s="6"/>
      <c r="CB785" s="6"/>
      <c r="CC785" s="6"/>
      <c r="CD785" s="6"/>
      <c r="CE785" s="6"/>
      <c r="CF785" s="6"/>
      <c r="CG785" s="6"/>
      <c r="CH785" s="6"/>
      <c r="CI785" s="6"/>
      <c r="CJ785" s="6"/>
      <c r="CK785" s="6"/>
      <c r="CL785" s="6"/>
      <c r="CM785" s="6"/>
      <c r="CN785" s="6"/>
      <c r="CO785" s="6"/>
      <c r="CP785" s="6"/>
      <c r="CQ785" s="6"/>
      <c r="CR785" s="6"/>
      <c r="CS785" s="6"/>
      <c r="CT785" s="6"/>
      <c r="CU785" s="6"/>
      <c r="CV785" s="6"/>
      <c r="CW785" s="6"/>
      <c r="CX785" s="6"/>
      <c r="CY785" s="6"/>
      <c r="CZ785" s="6"/>
      <c r="DA785" s="6"/>
      <c r="DB785" s="6"/>
      <c r="DC785" s="6"/>
      <c r="DD785" s="6"/>
      <c r="DE785" s="6"/>
      <c r="DF785" s="6"/>
      <c r="DG785" s="6"/>
      <c r="DH785" s="6"/>
      <c r="DI785" s="6"/>
      <c r="DJ785" s="6"/>
      <c r="DK785" s="6"/>
      <c r="DL785" s="6"/>
      <c r="DM785" s="6"/>
      <c r="DN785" s="6"/>
      <c r="DO785" s="6"/>
      <c r="DP785" s="6"/>
      <c r="DQ785" s="6"/>
      <c r="DR785" s="6"/>
      <c r="DS785" s="6"/>
      <c r="DT785" s="6"/>
      <c r="DU785" s="6"/>
    </row>
    <row r="786" spans="1:125" s="40" customFormat="1" x14ac:dyDescent="0.25">
      <c r="A786" s="34"/>
      <c r="B786" s="1" t="s">
        <v>28</v>
      </c>
      <c r="C786" s="35"/>
      <c r="D786" s="96">
        <v>3</v>
      </c>
      <c r="E786" s="35">
        <v>3</v>
      </c>
      <c r="F786" s="36"/>
      <c r="G786" s="38"/>
      <c r="H786" s="38"/>
      <c r="I786" s="3"/>
      <c r="J786" s="27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</row>
    <row r="787" spans="1:125" s="40" customFormat="1" ht="30" x14ac:dyDescent="0.25">
      <c r="A787" s="34" t="s">
        <v>182</v>
      </c>
      <c r="B787" s="1"/>
      <c r="C787" s="35" t="s">
        <v>354</v>
      </c>
      <c r="D787" s="41"/>
      <c r="E787" s="41"/>
      <c r="F787" s="96">
        <v>1.1599999999999999</v>
      </c>
      <c r="G787" s="35">
        <v>1.28</v>
      </c>
      <c r="H787" s="35">
        <v>11.4</v>
      </c>
      <c r="I787" s="35">
        <v>62</v>
      </c>
      <c r="J787" s="27" t="s">
        <v>183</v>
      </c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  <c r="CA787" s="6"/>
      <c r="CB787" s="6"/>
      <c r="CC787" s="6"/>
      <c r="CD787" s="6"/>
      <c r="CE787" s="6"/>
      <c r="CF787" s="6"/>
      <c r="CG787" s="6"/>
      <c r="CH787" s="6"/>
      <c r="CI787" s="6"/>
      <c r="CJ787" s="6"/>
      <c r="CK787" s="6"/>
      <c r="CL787" s="6"/>
      <c r="CM787" s="6"/>
      <c r="CN787" s="6"/>
      <c r="CO787" s="6"/>
      <c r="CP787" s="6"/>
      <c r="CQ787" s="6"/>
      <c r="CR787" s="6"/>
      <c r="CS787" s="6"/>
      <c r="CT787" s="6"/>
      <c r="CU787" s="6"/>
      <c r="CV787" s="6"/>
      <c r="CW787" s="6"/>
      <c r="CX787" s="6"/>
      <c r="CY787" s="6"/>
      <c r="CZ787" s="6"/>
      <c r="DA787" s="6"/>
      <c r="DB787" s="6"/>
      <c r="DC787" s="6"/>
      <c r="DD787" s="6"/>
      <c r="DE787" s="6"/>
      <c r="DF787" s="6"/>
      <c r="DG787" s="6"/>
      <c r="DH787" s="6"/>
      <c r="DI787" s="6"/>
      <c r="DJ787" s="6"/>
      <c r="DK787" s="6"/>
      <c r="DL787" s="6"/>
      <c r="DM787" s="6"/>
      <c r="DN787" s="6"/>
      <c r="DO787" s="6"/>
      <c r="DP787" s="6"/>
      <c r="DQ787" s="6"/>
      <c r="DR787" s="6"/>
      <c r="DS787" s="6"/>
      <c r="DT787" s="6"/>
      <c r="DU787" s="6"/>
    </row>
    <row r="788" spans="1:125" s="40" customFormat="1" x14ac:dyDescent="0.25">
      <c r="A788" s="34"/>
      <c r="B788" s="1" t="s">
        <v>184</v>
      </c>
      <c r="C788" s="35"/>
      <c r="D788" s="35">
        <v>1.3</v>
      </c>
      <c r="E788" s="35">
        <v>1.3</v>
      </c>
      <c r="F788" s="96"/>
      <c r="G788" s="96"/>
      <c r="H788" s="96"/>
      <c r="I788" s="96"/>
      <c r="J788" s="27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6"/>
      <c r="CB788" s="6"/>
      <c r="CC788" s="6"/>
      <c r="CD788" s="6"/>
      <c r="CE788" s="6"/>
      <c r="CF788" s="6"/>
      <c r="CG788" s="6"/>
      <c r="CH788" s="6"/>
      <c r="CI788" s="6"/>
      <c r="CJ788" s="6"/>
      <c r="CK788" s="6"/>
      <c r="CL788" s="6"/>
      <c r="CM788" s="6"/>
      <c r="CN788" s="6"/>
      <c r="CO788" s="6"/>
      <c r="CP788" s="6"/>
      <c r="CQ788" s="6"/>
      <c r="CR788" s="6"/>
      <c r="CS788" s="6"/>
      <c r="CT788" s="6"/>
      <c r="CU788" s="6"/>
      <c r="CV788" s="6"/>
      <c r="CW788" s="6"/>
      <c r="CX788" s="6"/>
      <c r="CY788" s="6"/>
      <c r="CZ788" s="6"/>
      <c r="DA788" s="6"/>
      <c r="DB788" s="6"/>
      <c r="DC788" s="6"/>
      <c r="DD788" s="6"/>
      <c r="DE788" s="6"/>
      <c r="DF788" s="6"/>
      <c r="DG788" s="6"/>
      <c r="DH788" s="6"/>
      <c r="DI788" s="6"/>
      <c r="DJ788" s="6"/>
      <c r="DK788" s="6"/>
      <c r="DL788" s="6"/>
      <c r="DM788" s="6"/>
      <c r="DN788" s="6"/>
      <c r="DO788" s="6"/>
      <c r="DP788" s="6"/>
      <c r="DQ788" s="6"/>
      <c r="DR788" s="6"/>
      <c r="DS788" s="6"/>
      <c r="DT788" s="6"/>
      <c r="DU788" s="6"/>
    </row>
    <row r="789" spans="1:125" s="40" customFormat="1" x14ac:dyDescent="0.25">
      <c r="A789" s="34"/>
      <c r="B789" s="1" t="s">
        <v>74</v>
      </c>
      <c r="C789" s="35"/>
      <c r="D789" s="35">
        <v>7</v>
      </c>
      <c r="E789" s="35">
        <v>7</v>
      </c>
      <c r="F789" s="96"/>
      <c r="G789" s="35"/>
      <c r="H789" s="35"/>
      <c r="I789" s="35"/>
      <c r="J789" s="27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  <c r="CA789" s="6"/>
      <c r="CB789" s="6"/>
      <c r="CC789" s="6"/>
      <c r="CD789" s="6"/>
      <c r="CE789" s="6"/>
      <c r="CF789" s="6"/>
      <c r="CG789" s="6"/>
      <c r="CH789" s="6"/>
      <c r="CI789" s="6"/>
      <c r="CJ789" s="6"/>
      <c r="CK789" s="6"/>
      <c r="CL789" s="6"/>
      <c r="CM789" s="6"/>
      <c r="CN789" s="6"/>
      <c r="CO789" s="6"/>
      <c r="CP789" s="6"/>
      <c r="CQ789" s="6"/>
      <c r="CR789" s="6"/>
      <c r="CS789" s="6"/>
      <c r="CT789" s="6"/>
      <c r="CU789" s="6"/>
      <c r="CV789" s="6"/>
      <c r="CW789" s="6"/>
      <c r="CX789" s="6"/>
      <c r="CY789" s="6"/>
      <c r="CZ789" s="6"/>
      <c r="DA789" s="6"/>
      <c r="DB789" s="6"/>
      <c r="DC789" s="6"/>
      <c r="DD789" s="6"/>
      <c r="DE789" s="6"/>
      <c r="DF789" s="6"/>
      <c r="DG789" s="6"/>
      <c r="DH789" s="6"/>
      <c r="DI789" s="6"/>
      <c r="DJ789" s="6"/>
      <c r="DK789" s="6"/>
      <c r="DL789" s="6"/>
      <c r="DM789" s="6"/>
      <c r="DN789" s="6"/>
      <c r="DO789" s="6"/>
      <c r="DP789" s="6"/>
      <c r="DQ789" s="6"/>
      <c r="DR789" s="6"/>
      <c r="DS789" s="6"/>
      <c r="DT789" s="6"/>
      <c r="DU789" s="6"/>
    </row>
    <row r="790" spans="1:125" s="40" customFormat="1" x14ac:dyDescent="0.25">
      <c r="A790" s="96"/>
      <c r="B790" s="1" t="s">
        <v>24</v>
      </c>
      <c r="C790" s="35"/>
      <c r="D790" s="35">
        <v>75</v>
      </c>
      <c r="E790" s="35">
        <v>75</v>
      </c>
      <c r="F790" s="96"/>
      <c r="G790" s="35"/>
      <c r="H790" s="35"/>
      <c r="I790" s="35"/>
      <c r="J790" s="27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</row>
    <row r="791" spans="1:125" s="40" customFormat="1" x14ac:dyDescent="0.25">
      <c r="A791" s="96"/>
      <c r="B791" s="1" t="s">
        <v>25</v>
      </c>
      <c r="C791" s="35"/>
      <c r="D791" s="96">
        <v>106</v>
      </c>
      <c r="E791" s="35">
        <v>106</v>
      </c>
      <c r="F791" s="96"/>
      <c r="G791" s="35"/>
      <c r="H791" s="56"/>
      <c r="I791" s="35"/>
      <c r="J791" s="27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  <c r="CA791" s="6"/>
      <c r="CB791" s="6"/>
      <c r="CC791" s="6"/>
      <c r="CD791" s="6"/>
      <c r="CE791" s="6"/>
      <c r="CF791" s="6"/>
      <c r="CG791" s="6"/>
      <c r="CH791" s="6"/>
      <c r="CI791" s="6"/>
      <c r="CJ791" s="6"/>
      <c r="CK791" s="6"/>
      <c r="CL791" s="6"/>
      <c r="CM791" s="6"/>
      <c r="CN791" s="6"/>
      <c r="CO791" s="6"/>
      <c r="CP791" s="6"/>
      <c r="CQ791" s="6"/>
      <c r="CR791" s="6"/>
      <c r="CS791" s="6"/>
      <c r="CT791" s="6"/>
      <c r="CU791" s="6"/>
      <c r="CV791" s="6"/>
      <c r="CW791" s="6"/>
      <c r="CX791" s="6"/>
      <c r="CY791" s="6"/>
      <c r="CZ791" s="6"/>
      <c r="DA791" s="6"/>
      <c r="DB791" s="6"/>
      <c r="DC791" s="6"/>
      <c r="DD791" s="6"/>
      <c r="DE791" s="6"/>
      <c r="DF791" s="6"/>
      <c r="DG791" s="6"/>
      <c r="DH791" s="6"/>
      <c r="DI791" s="6"/>
      <c r="DJ791" s="6"/>
      <c r="DK791" s="6"/>
      <c r="DL791" s="6"/>
      <c r="DM791" s="6"/>
      <c r="DN791" s="6"/>
      <c r="DO791" s="6"/>
      <c r="DP791" s="6"/>
      <c r="DQ791" s="6"/>
      <c r="DR791" s="6"/>
      <c r="DS791" s="6"/>
      <c r="DT791" s="6"/>
      <c r="DU791" s="6"/>
    </row>
    <row r="792" spans="1:125" s="40" customFormat="1" x14ac:dyDescent="0.25">
      <c r="A792" s="34" t="s">
        <v>341</v>
      </c>
      <c r="B792" s="1"/>
      <c r="C792" s="51" t="s">
        <v>342</v>
      </c>
      <c r="D792" s="34"/>
      <c r="E792" s="41"/>
      <c r="F792" s="36">
        <v>3.5</v>
      </c>
      <c r="G792" s="38">
        <v>5.95</v>
      </c>
      <c r="H792" s="3">
        <v>12.9</v>
      </c>
      <c r="I792" s="36">
        <v>119.6</v>
      </c>
      <c r="J792" s="27" t="s">
        <v>343</v>
      </c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  <c r="CA792" s="6"/>
      <c r="CB792" s="6"/>
      <c r="CC792" s="6"/>
      <c r="CD792" s="6"/>
      <c r="CE792" s="6"/>
      <c r="CF792" s="6"/>
      <c r="CG792" s="6"/>
      <c r="CH792" s="6"/>
      <c r="CI792" s="6"/>
      <c r="CJ792" s="6"/>
      <c r="CK792" s="6"/>
      <c r="CL792" s="6"/>
      <c r="CM792" s="6"/>
      <c r="CN792" s="6"/>
      <c r="CO792" s="6"/>
      <c r="CP792" s="6"/>
      <c r="CQ792" s="6"/>
      <c r="CR792" s="6"/>
      <c r="CS792" s="6"/>
      <c r="CT792" s="6"/>
      <c r="CU792" s="6"/>
      <c r="CV792" s="6"/>
      <c r="CW792" s="6"/>
      <c r="CX792" s="6"/>
      <c r="CY792" s="6"/>
      <c r="CZ792" s="6"/>
      <c r="DA792" s="6"/>
      <c r="DB792" s="6"/>
      <c r="DC792" s="6"/>
      <c r="DD792" s="6"/>
      <c r="DE792" s="6"/>
      <c r="DF792" s="6"/>
      <c r="DG792" s="6"/>
      <c r="DH792" s="6"/>
      <c r="DI792" s="6"/>
      <c r="DJ792" s="6"/>
      <c r="DK792" s="6"/>
      <c r="DL792" s="6"/>
      <c r="DM792" s="6"/>
      <c r="DN792" s="6"/>
      <c r="DO792" s="6"/>
      <c r="DP792" s="6"/>
      <c r="DQ792" s="6"/>
      <c r="DR792" s="6"/>
      <c r="DS792" s="6"/>
      <c r="DT792" s="6"/>
      <c r="DU792" s="6"/>
    </row>
    <row r="793" spans="1:125" s="40" customFormat="1" x14ac:dyDescent="0.25">
      <c r="A793" s="34"/>
      <c r="B793" s="1" t="s">
        <v>37</v>
      </c>
      <c r="C793" s="35"/>
      <c r="D793" s="96">
        <v>25</v>
      </c>
      <c r="E793" s="35">
        <v>25</v>
      </c>
      <c r="F793" s="36"/>
      <c r="G793" s="38"/>
      <c r="H793" s="38"/>
      <c r="I793" s="36"/>
      <c r="J793" s="27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  <c r="CA793" s="6"/>
      <c r="CB793" s="6"/>
      <c r="CC793" s="6"/>
      <c r="CD793" s="6"/>
      <c r="CE793" s="6"/>
      <c r="CF793" s="6"/>
      <c r="CG793" s="6"/>
      <c r="CH793" s="6"/>
      <c r="CI793" s="6"/>
      <c r="CJ793" s="6"/>
      <c r="CK793" s="6"/>
      <c r="CL793" s="6"/>
      <c r="CM793" s="6"/>
      <c r="CN793" s="6"/>
      <c r="CO793" s="6"/>
      <c r="CP793" s="6"/>
      <c r="CQ793" s="6"/>
      <c r="CR793" s="6"/>
      <c r="CS793" s="6"/>
      <c r="CT793" s="6"/>
      <c r="CU793" s="6"/>
      <c r="CV793" s="6"/>
      <c r="CW793" s="6"/>
      <c r="CX793" s="6"/>
      <c r="CY793" s="6"/>
      <c r="CZ793" s="6"/>
      <c r="DA793" s="6"/>
      <c r="DB793" s="6"/>
      <c r="DC793" s="6"/>
      <c r="DD793" s="6"/>
      <c r="DE793" s="6"/>
      <c r="DF793" s="6"/>
      <c r="DG793" s="6"/>
      <c r="DH793" s="6"/>
      <c r="DI793" s="6"/>
      <c r="DJ793" s="6"/>
      <c r="DK793" s="6"/>
      <c r="DL793" s="6"/>
      <c r="DM793" s="6"/>
      <c r="DN793" s="6"/>
      <c r="DO793" s="6"/>
      <c r="DP793" s="6"/>
      <c r="DQ793" s="6"/>
      <c r="DR793" s="6"/>
      <c r="DS793" s="6"/>
      <c r="DT793" s="6"/>
      <c r="DU793" s="6"/>
    </row>
    <row r="794" spans="1:125" s="40" customFormat="1" x14ac:dyDescent="0.25">
      <c r="A794" s="34"/>
      <c r="B794" s="1" t="s">
        <v>104</v>
      </c>
      <c r="C794" s="35"/>
      <c r="D794" s="96">
        <v>5.0999999999999996</v>
      </c>
      <c r="E794" s="35">
        <v>5</v>
      </c>
      <c r="F794" s="36"/>
      <c r="G794" s="38"/>
      <c r="H794" s="38"/>
      <c r="I794" s="36"/>
      <c r="J794" s="27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</row>
    <row r="795" spans="1:125" s="40" customFormat="1" x14ac:dyDescent="0.25">
      <c r="A795" s="34"/>
      <c r="B795" s="1" t="s">
        <v>28</v>
      </c>
      <c r="C795" s="35"/>
      <c r="D795" s="96">
        <v>3</v>
      </c>
      <c r="E795" s="35">
        <v>3</v>
      </c>
      <c r="F795" s="36" t="s">
        <v>38</v>
      </c>
      <c r="G795" s="38"/>
      <c r="H795" s="38"/>
      <c r="I795" s="36"/>
      <c r="J795" s="27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  <c r="CA795" s="6"/>
      <c r="CB795" s="6"/>
      <c r="CC795" s="6"/>
      <c r="CD795" s="6"/>
      <c r="CE795" s="6"/>
      <c r="CF795" s="6"/>
      <c r="CG795" s="6"/>
      <c r="CH795" s="6"/>
      <c r="CI795" s="6"/>
      <c r="CJ795" s="6"/>
      <c r="CK795" s="6"/>
      <c r="CL795" s="6"/>
      <c r="CM795" s="6"/>
      <c r="CN795" s="6"/>
      <c r="CO795" s="6"/>
      <c r="CP795" s="6"/>
      <c r="CQ795" s="6"/>
      <c r="CR795" s="6"/>
      <c r="CS795" s="6"/>
      <c r="CT795" s="6"/>
      <c r="CU795" s="6"/>
      <c r="CV795" s="6"/>
      <c r="CW795" s="6"/>
      <c r="CX795" s="6"/>
      <c r="CY795" s="6"/>
      <c r="CZ795" s="6"/>
      <c r="DA795" s="6"/>
      <c r="DB795" s="6"/>
      <c r="DC795" s="6"/>
      <c r="DD795" s="6"/>
      <c r="DE795" s="6"/>
      <c r="DF795" s="6"/>
      <c r="DG795" s="6"/>
      <c r="DH795" s="6"/>
      <c r="DI795" s="6"/>
      <c r="DJ795" s="6"/>
      <c r="DK795" s="6"/>
      <c r="DL795" s="6"/>
      <c r="DM795" s="6"/>
      <c r="DN795" s="6"/>
      <c r="DO795" s="6"/>
      <c r="DP795" s="6"/>
      <c r="DQ795" s="6"/>
      <c r="DR795" s="6"/>
      <c r="DS795" s="6"/>
      <c r="DT795" s="6"/>
      <c r="DU795" s="6"/>
    </row>
    <row r="796" spans="1:125" s="40" customFormat="1" x14ac:dyDescent="0.25">
      <c r="A796" s="53" t="s">
        <v>39</v>
      </c>
      <c r="B796" s="54"/>
      <c r="C796" s="31">
        <v>358</v>
      </c>
      <c r="D796" s="55"/>
      <c r="E796" s="337"/>
      <c r="F796" s="31">
        <f>SUM(F779:F794)</f>
        <v>10.66</v>
      </c>
      <c r="G796" s="31">
        <f>SUM(G779:G794)</f>
        <v>12.18</v>
      </c>
      <c r="H796" s="31">
        <f>SUM(H779:H794)</f>
        <v>43.8</v>
      </c>
      <c r="I796" s="31">
        <f>SUM(I779:I794)</f>
        <v>327.60000000000002</v>
      </c>
      <c r="J796" s="33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  <c r="CA796" s="6"/>
      <c r="CB796" s="6"/>
      <c r="CC796" s="6"/>
      <c r="CD796" s="6"/>
      <c r="CE796" s="6"/>
      <c r="CF796" s="6"/>
      <c r="CG796" s="6"/>
      <c r="CH796" s="6"/>
      <c r="CI796" s="6"/>
      <c r="CJ796" s="6"/>
      <c r="CK796" s="6"/>
      <c r="CL796" s="6"/>
      <c r="CM796" s="6"/>
      <c r="CN796" s="6"/>
      <c r="CO796" s="6"/>
      <c r="CP796" s="6"/>
      <c r="CQ796" s="6"/>
      <c r="CR796" s="6"/>
      <c r="CS796" s="6"/>
      <c r="CT796" s="6"/>
      <c r="CU796" s="6"/>
      <c r="CV796" s="6"/>
      <c r="CW796" s="6"/>
      <c r="CX796" s="6"/>
      <c r="CY796" s="6"/>
      <c r="CZ796" s="6"/>
      <c r="DA796" s="6"/>
      <c r="DB796" s="6"/>
      <c r="DC796" s="6"/>
      <c r="DD796" s="6"/>
      <c r="DE796" s="6"/>
      <c r="DF796" s="6"/>
      <c r="DG796" s="6"/>
      <c r="DH796" s="6"/>
      <c r="DI796" s="6"/>
      <c r="DJ796" s="6"/>
      <c r="DK796" s="6"/>
      <c r="DL796" s="6"/>
      <c r="DM796" s="6"/>
      <c r="DN796" s="6"/>
      <c r="DO796" s="6"/>
      <c r="DP796" s="6"/>
      <c r="DQ796" s="6"/>
      <c r="DR796" s="6"/>
      <c r="DS796" s="6"/>
      <c r="DT796" s="6"/>
      <c r="DU796" s="6"/>
    </row>
    <row r="797" spans="1:125" x14ac:dyDescent="0.25">
      <c r="A797" s="34" t="s">
        <v>105</v>
      </c>
      <c r="C797" s="35">
        <v>85</v>
      </c>
      <c r="D797" s="56">
        <v>96.9</v>
      </c>
      <c r="E797" s="35">
        <v>85</v>
      </c>
      <c r="F797" s="36">
        <v>0.34</v>
      </c>
      <c r="G797" s="38">
        <v>0.34</v>
      </c>
      <c r="H797" s="3">
        <v>10.5</v>
      </c>
      <c r="I797" s="38">
        <v>47</v>
      </c>
      <c r="J797" s="27" t="s">
        <v>362</v>
      </c>
    </row>
    <row r="798" spans="1:125" s="40" customFormat="1" x14ac:dyDescent="0.25">
      <c r="A798" s="34" t="s">
        <v>355</v>
      </c>
      <c r="B798" s="1"/>
      <c r="C798" s="35"/>
      <c r="D798" s="56"/>
      <c r="E798" s="121"/>
      <c r="F798" s="36"/>
      <c r="G798" s="38"/>
      <c r="H798" s="3"/>
      <c r="I798" s="38"/>
      <c r="J798" s="27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</row>
    <row r="799" spans="1:125" s="40" customFormat="1" x14ac:dyDescent="0.25">
      <c r="A799" s="53" t="s">
        <v>39</v>
      </c>
      <c r="B799" s="54"/>
      <c r="C799" s="55">
        <v>85</v>
      </c>
      <c r="D799" s="335"/>
      <c r="E799" s="366"/>
      <c r="F799" s="31">
        <f>SUM(F797)</f>
        <v>0.34</v>
      </c>
      <c r="G799" s="31">
        <f>SUM(G797)</f>
        <v>0.34</v>
      </c>
      <c r="H799" s="31">
        <f>SUM(H797)</f>
        <v>10.5</v>
      </c>
      <c r="I799" s="31">
        <f>SUM(I797)</f>
        <v>47</v>
      </c>
      <c r="J799" s="33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  <c r="CA799" s="6"/>
      <c r="CB799" s="6"/>
      <c r="CC799" s="6"/>
      <c r="CD799" s="6"/>
      <c r="CE799" s="6"/>
      <c r="CF799" s="6"/>
      <c r="CG799" s="6"/>
      <c r="CH799" s="6"/>
      <c r="CI799" s="6"/>
      <c r="CJ799" s="6"/>
      <c r="CK799" s="6"/>
      <c r="CL799" s="6"/>
      <c r="CM799" s="6"/>
      <c r="CN799" s="6"/>
      <c r="CO799" s="6"/>
      <c r="CP799" s="6"/>
      <c r="CQ799" s="6"/>
      <c r="CR799" s="6"/>
      <c r="CS799" s="6"/>
      <c r="CT799" s="6"/>
      <c r="CU799" s="6"/>
      <c r="CV799" s="6"/>
      <c r="CW799" s="6"/>
      <c r="CX799" s="6"/>
      <c r="CY799" s="6"/>
      <c r="CZ799" s="6"/>
      <c r="DA799" s="6"/>
      <c r="DB799" s="6"/>
      <c r="DC799" s="6"/>
      <c r="DD799" s="6"/>
      <c r="DE799" s="6"/>
      <c r="DF799" s="6"/>
      <c r="DG799" s="6"/>
      <c r="DH799" s="6"/>
      <c r="DI799" s="6"/>
      <c r="DJ799" s="6"/>
      <c r="DK799" s="6"/>
      <c r="DL799" s="6"/>
      <c r="DM799" s="6"/>
      <c r="DN799" s="6"/>
      <c r="DO799" s="6"/>
      <c r="DP799" s="6"/>
      <c r="DQ799" s="6"/>
      <c r="DR799" s="6"/>
      <c r="DS799" s="6"/>
      <c r="DT799" s="6"/>
      <c r="DU799" s="6"/>
    </row>
    <row r="800" spans="1:125" ht="15" customHeight="1" x14ac:dyDescent="0.25">
      <c r="A800" s="53"/>
      <c r="B800" s="54"/>
      <c r="C800" s="55">
        <v>443</v>
      </c>
      <c r="D800" s="366"/>
      <c r="E800" s="54"/>
      <c r="F800" s="31">
        <f>F796+F799</f>
        <v>11</v>
      </c>
      <c r="G800" s="31">
        <f>G796+G799</f>
        <v>12.52</v>
      </c>
      <c r="H800" s="31">
        <f>H796+H799</f>
        <v>54.3</v>
      </c>
      <c r="I800" s="31">
        <f>I796+I799</f>
        <v>374.6</v>
      </c>
      <c r="J800" s="33"/>
    </row>
    <row r="801" spans="1:125" x14ac:dyDescent="0.25">
      <c r="A801" s="34"/>
      <c r="B801" s="1" t="s">
        <v>43</v>
      </c>
      <c r="C801" s="51"/>
      <c r="D801" s="121"/>
      <c r="E801" s="96"/>
      <c r="F801" s="38"/>
      <c r="H801" s="38"/>
      <c r="J801" s="27"/>
    </row>
    <row r="802" spans="1:125" x14ac:dyDescent="0.25">
      <c r="A802" s="34"/>
      <c r="C802" s="51"/>
      <c r="D802" s="56"/>
      <c r="E802" s="96"/>
      <c r="J802" s="27"/>
    </row>
    <row r="803" spans="1:125" x14ac:dyDescent="0.25">
      <c r="A803" s="34" t="s">
        <v>187</v>
      </c>
      <c r="C803" s="35">
        <v>30</v>
      </c>
      <c r="D803" s="3"/>
      <c r="E803" s="38"/>
      <c r="F803" s="3">
        <v>0.8</v>
      </c>
      <c r="G803" s="38">
        <v>1.5</v>
      </c>
      <c r="H803" s="3">
        <v>3.6</v>
      </c>
      <c r="I803" s="36">
        <v>30.6</v>
      </c>
      <c r="J803" s="127" t="s">
        <v>188</v>
      </c>
    </row>
    <row r="804" spans="1:125" x14ac:dyDescent="0.25">
      <c r="A804" s="34"/>
      <c r="B804" s="1" t="s">
        <v>189</v>
      </c>
      <c r="C804" s="35"/>
      <c r="D804" s="3">
        <v>23.17</v>
      </c>
      <c r="E804" s="38">
        <v>17.04</v>
      </c>
      <c r="G804" s="38"/>
      <c r="I804" s="36"/>
      <c r="J804" s="77"/>
    </row>
    <row r="805" spans="1:125" x14ac:dyDescent="0.25">
      <c r="A805" s="34"/>
      <c r="B805" s="1" t="s">
        <v>64</v>
      </c>
      <c r="C805" s="35"/>
      <c r="D805" s="3">
        <v>17.34</v>
      </c>
      <c r="E805" s="36">
        <v>13.04</v>
      </c>
      <c r="J805" s="77"/>
    </row>
    <row r="806" spans="1:125" x14ac:dyDescent="0.25">
      <c r="A806" s="34"/>
      <c r="B806" s="1" t="s">
        <v>55</v>
      </c>
      <c r="C806" s="35"/>
      <c r="D806" s="3">
        <v>1.5</v>
      </c>
      <c r="E806" s="36">
        <v>1.5</v>
      </c>
      <c r="J806" s="77"/>
    </row>
    <row r="807" spans="1:125" x14ac:dyDescent="0.25">
      <c r="A807" s="34" t="s">
        <v>275</v>
      </c>
      <c r="C807" s="35" t="s">
        <v>356</v>
      </c>
      <c r="D807" s="3"/>
      <c r="E807" s="38"/>
      <c r="F807" s="36">
        <v>3</v>
      </c>
      <c r="G807" s="38">
        <v>5.8</v>
      </c>
      <c r="H807" s="3">
        <v>14.7</v>
      </c>
      <c r="I807" s="36">
        <v>121</v>
      </c>
      <c r="J807" s="27" t="s">
        <v>113</v>
      </c>
    </row>
    <row r="808" spans="1:125" x14ac:dyDescent="0.25">
      <c r="A808" s="34"/>
      <c r="B808" s="1" t="s">
        <v>114</v>
      </c>
      <c r="C808" s="35"/>
      <c r="D808" s="3">
        <v>15</v>
      </c>
      <c r="E808" s="38">
        <v>12</v>
      </c>
      <c r="F808" s="36"/>
      <c r="G808" s="36"/>
      <c r="H808" s="36"/>
      <c r="I808" s="36"/>
      <c r="J808" s="27"/>
    </row>
    <row r="809" spans="1:125" x14ac:dyDescent="0.25">
      <c r="A809" s="34"/>
      <c r="B809" s="1" t="s">
        <v>51</v>
      </c>
      <c r="C809" s="35"/>
      <c r="D809" s="3">
        <v>50.1</v>
      </c>
      <c r="E809" s="38">
        <v>30</v>
      </c>
      <c r="F809" s="36"/>
      <c r="G809" s="38"/>
      <c r="I809" s="36"/>
      <c r="J809" s="27"/>
    </row>
    <row r="810" spans="1:125" s="123" customFormat="1" x14ac:dyDescent="0.25">
      <c r="A810" s="34"/>
      <c r="B810" s="1" t="s">
        <v>52</v>
      </c>
      <c r="C810" s="35"/>
      <c r="D810" s="3">
        <v>7.98</v>
      </c>
      <c r="E810" s="38">
        <v>6</v>
      </c>
      <c r="F810" s="36"/>
      <c r="G810" s="38"/>
      <c r="H810" s="3"/>
      <c r="I810" s="36"/>
      <c r="J810" s="27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49"/>
      <c r="AC810" s="49"/>
      <c r="AD810" s="49"/>
      <c r="AE810" s="49"/>
      <c r="AF810" s="49"/>
      <c r="AG810" s="49"/>
      <c r="AH810" s="49"/>
      <c r="AI810" s="49"/>
      <c r="AJ810" s="49"/>
      <c r="AK810" s="49"/>
      <c r="AL810" s="49"/>
      <c r="AM810" s="49"/>
      <c r="AN810" s="49"/>
      <c r="AO810" s="49"/>
      <c r="AP810" s="49"/>
      <c r="AQ810" s="49"/>
      <c r="AR810" s="49"/>
      <c r="AS810" s="49"/>
      <c r="AT810" s="49"/>
      <c r="AU810" s="49"/>
      <c r="AV810" s="49"/>
      <c r="AW810" s="49"/>
      <c r="AX810" s="49"/>
      <c r="AY810" s="49"/>
      <c r="AZ810" s="49"/>
      <c r="BA810" s="49"/>
      <c r="BB810" s="49"/>
      <c r="BC810" s="49"/>
      <c r="BD810" s="49"/>
      <c r="BE810" s="49"/>
      <c r="BF810" s="49"/>
      <c r="BG810" s="49"/>
      <c r="BH810" s="49"/>
      <c r="BI810" s="49"/>
      <c r="BJ810" s="49"/>
      <c r="BK810" s="49"/>
      <c r="BL810" s="49"/>
      <c r="BM810" s="49"/>
      <c r="BN810" s="49"/>
      <c r="BO810" s="49"/>
      <c r="BP810" s="49"/>
      <c r="BQ810" s="49"/>
      <c r="BR810" s="49"/>
      <c r="BS810" s="49"/>
      <c r="BT810" s="49"/>
      <c r="BU810" s="49"/>
      <c r="BV810" s="49"/>
      <c r="BW810" s="49"/>
      <c r="BX810" s="49"/>
      <c r="BY810" s="49"/>
      <c r="BZ810" s="49"/>
      <c r="CA810" s="49"/>
      <c r="CB810" s="49"/>
      <c r="CC810" s="49"/>
      <c r="CD810" s="49"/>
      <c r="CE810" s="49"/>
      <c r="CF810" s="49"/>
      <c r="CG810" s="49"/>
      <c r="CH810" s="49"/>
      <c r="CI810" s="49"/>
      <c r="CJ810" s="49"/>
      <c r="CK810" s="49"/>
      <c r="CL810" s="49"/>
      <c r="CM810" s="49"/>
      <c r="CN810" s="49"/>
      <c r="CO810" s="49"/>
      <c r="CP810" s="49"/>
      <c r="CQ810" s="49"/>
      <c r="CR810" s="49"/>
      <c r="CS810" s="49"/>
      <c r="CT810" s="49"/>
      <c r="CU810" s="49"/>
      <c r="CV810" s="49"/>
      <c r="CW810" s="49"/>
      <c r="CX810" s="49"/>
      <c r="CY810" s="49"/>
      <c r="CZ810" s="49"/>
      <c r="DA810" s="49"/>
      <c r="DB810" s="49"/>
      <c r="DC810" s="49"/>
      <c r="DD810" s="49"/>
      <c r="DE810" s="49"/>
      <c r="DF810" s="49"/>
      <c r="DG810" s="49"/>
      <c r="DH810" s="49"/>
      <c r="DI810" s="49"/>
      <c r="DJ810" s="49"/>
      <c r="DK810" s="49"/>
      <c r="DL810" s="49"/>
      <c r="DM810" s="49"/>
      <c r="DN810" s="49"/>
      <c r="DO810" s="49"/>
      <c r="DP810" s="49"/>
      <c r="DQ810" s="49"/>
      <c r="DR810" s="49"/>
      <c r="DS810" s="49"/>
      <c r="DT810" s="49"/>
      <c r="DU810" s="49"/>
    </row>
    <row r="811" spans="1:125" s="40" customFormat="1" ht="20.25" customHeight="1" x14ac:dyDescent="0.25">
      <c r="A811" s="34"/>
      <c r="B811" s="1" t="s">
        <v>53</v>
      </c>
      <c r="C811" s="35"/>
      <c r="D811" s="3">
        <v>7.14</v>
      </c>
      <c r="E811" s="38">
        <v>6</v>
      </c>
      <c r="F811" s="36"/>
      <c r="G811" s="38"/>
      <c r="H811" s="3"/>
      <c r="I811" s="36"/>
      <c r="J811" s="27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6"/>
      <c r="CB811" s="6"/>
      <c r="CC811" s="6"/>
      <c r="CD811" s="6"/>
      <c r="CE811" s="6"/>
      <c r="CF811" s="6"/>
      <c r="CG811" s="6"/>
      <c r="CH811" s="6"/>
      <c r="CI811" s="6"/>
      <c r="CJ811" s="6"/>
      <c r="CK811" s="6"/>
      <c r="CL811" s="6"/>
      <c r="CM811" s="6"/>
      <c r="CN811" s="6"/>
      <c r="CO811" s="6"/>
      <c r="CP811" s="6"/>
      <c r="CQ811" s="6"/>
      <c r="CR811" s="6"/>
      <c r="CS811" s="6"/>
      <c r="CT811" s="6"/>
      <c r="CU811" s="6"/>
      <c r="CV811" s="6"/>
      <c r="CW811" s="6"/>
      <c r="CX811" s="6"/>
      <c r="CY811" s="6"/>
      <c r="CZ811" s="6"/>
      <c r="DA811" s="6"/>
      <c r="DB811" s="6"/>
      <c r="DC811" s="6"/>
      <c r="DD811" s="6"/>
      <c r="DE811" s="6"/>
      <c r="DF811" s="6"/>
      <c r="DG811" s="6"/>
      <c r="DH811" s="6"/>
      <c r="DI811" s="6"/>
      <c r="DJ811" s="6"/>
      <c r="DK811" s="6"/>
      <c r="DL811" s="6"/>
      <c r="DM811" s="6"/>
      <c r="DN811" s="6"/>
      <c r="DO811" s="6"/>
      <c r="DP811" s="6"/>
      <c r="DQ811" s="6"/>
      <c r="DR811" s="6"/>
      <c r="DS811" s="6"/>
      <c r="DT811" s="6"/>
      <c r="DU811" s="6"/>
    </row>
    <row r="812" spans="1:125" s="123" customFormat="1" x14ac:dyDescent="0.25">
      <c r="A812" s="34"/>
      <c r="B812" s="1" t="s">
        <v>55</v>
      </c>
      <c r="C812" s="35"/>
      <c r="D812" s="3">
        <v>2</v>
      </c>
      <c r="E812" s="38">
        <v>2</v>
      </c>
      <c r="F812" s="36"/>
      <c r="G812" s="38"/>
      <c r="H812" s="3"/>
      <c r="I812" s="36"/>
      <c r="J812" s="27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49"/>
      <c r="AC812" s="49"/>
      <c r="AD812" s="49"/>
      <c r="AE812" s="49"/>
      <c r="AF812" s="49"/>
      <c r="AG812" s="49"/>
      <c r="AH812" s="49"/>
      <c r="AI812" s="49"/>
      <c r="AJ812" s="49"/>
      <c r="AK812" s="49"/>
      <c r="AL812" s="49"/>
      <c r="AM812" s="49"/>
      <c r="AN812" s="49"/>
      <c r="AO812" s="49"/>
      <c r="AP812" s="49"/>
      <c r="AQ812" s="49"/>
      <c r="AR812" s="49"/>
      <c r="AS812" s="49"/>
      <c r="AT812" s="49"/>
      <c r="AU812" s="49"/>
      <c r="AV812" s="49"/>
      <c r="AW812" s="49"/>
      <c r="AX812" s="49"/>
      <c r="AY812" s="49"/>
      <c r="AZ812" s="49"/>
      <c r="BA812" s="49"/>
      <c r="BB812" s="49"/>
      <c r="BC812" s="49"/>
      <c r="BD812" s="49"/>
      <c r="BE812" s="49"/>
      <c r="BF812" s="49"/>
      <c r="BG812" s="49"/>
      <c r="BH812" s="49"/>
      <c r="BI812" s="49"/>
      <c r="BJ812" s="49"/>
      <c r="BK812" s="49"/>
      <c r="BL812" s="49"/>
      <c r="BM812" s="49"/>
      <c r="BN812" s="49"/>
      <c r="BO812" s="49"/>
      <c r="BP812" s="49"/>
      <c r="BQ812" s="49"/>
      <c r="BR812" s="49"/>
      <c r="BS812" s="49"/>
      <c r="BT812" s="49"/>
      <c r="BU812" s="49"/>
      <c r="BV812" s="49"/>
      <c r="BW812" s="49"/>
      <c r="BX812" s="49"/>
      <c r="BY812" s="49"/>
      <c r="BZ812" s="49"/>
      <c r="CA812" s="49"/>
      <c r="CB812" s="49"/>
      <c r="CC812" s="49"/>
      <c r="CD812" s="49"/>
      <c r="CE812" s="49"/>
      <c r="CF812" s="49"/>
      <c r="CG812" s="49"/>
      <c r="CH812" s="49"/>
      <c r="CI812" s="49"/>
      <c r="CJ812" s="49"/>
      <c r="CK812" s="49"/>
      <c r="CL812" s="49"/>
      <c r="CM812" s="49"/>
      <c r="CN812" s="49"/>
      <c r="CO812" s="49"/>
      <c r="CP812" s="49"/>
      <c r="CQ812" s="49"/>
      <c r="CR812" s="49"/>
      <c r="CS812" s="49"/>
      <c r="CT812" s="49"/>
      <c r="CU812" s="49"/>
      <c r="CV812" s="49"/>
      <c r="CW812" s="49"/>
      <c r="CX812" s="49"/>
      <c r="CY812" s="49"/>
      <c r="CZ812" s="49"/>
      <c r="DA812" s="49"/>
      <c r="DB812" s="49"/>
      <c r="DC812" s="49"/>
      <c r="DD812" s="49"/>
      <c r="DE812" s="49"/>
      <c r="DF812" s="49"/>
      <c r="DG812" s="49"/>
      <c r="DH812" s="49"/>
      <c r="DI812" s="49"/>
      <c r="DJ812" s="49"/>
      <c r="DK812" s="49"/>
      <c r="DL812" s="49"/>
      <c r="DM812" s="49"/>
      <c r="DN812" s="49"/>
      <c r="DO812" s="49"/>
      <c r="DP812" s="49"/>
      <c r="DQ812" s="49"/>
      <c r="DR812" s="49"/>
      <c r="DS812" s="49"/>
      <c r="DT812" s="49"/>
      <c r="DU812" s="49"/>
    </row>
    <row r="813" spans="1:125" s="123" customFormat="1" x14ac:dyDescent="0.25">
      <c r="A813" s="34"/>
      <c r="B813" s="1" t="s">
        <v>27</v>
      </c>
      <c r="C813" s="35"/>
      <c r="D813" s="3">
        <v>0.5</v>
      </c>
      <c r="E813" s="38">
        <v>0.5</v>
      </c>
      <c r="F813" s="36"/>
      <c r="G813" s="38"/>
      <c r="H813" s="3"/>
      <c r="I813" s="36"/>
      <c r="J813" s="27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49"/>
      <c r="AC813" s="49"/>
      <c r="AD813" s="49"/>
      <c r="AE813" s="49"/>
      <c r="AF813" s="49"/>
      <c r="AG813" s="49"/>
      <c r="AH813" s="49"/>
      <c r="AI813" s="49"/>
      <c r="AJ813" s="49"/>
      <c r="AK813" s="49"/>
      <c r="AL813" s="49"/>
      <c r="AM813" s="49"/>
      <c r="AN813" s="49"/>
      <c r="AO813" s="49"/>
      <c r="AP813" s="49"/>
      <c r="AQ813" s="49"/>
      <c r="AR813" s="49"/>
      <c r="AS813" s="49"/>
      <c r="AT813" s="49"/>
      <c r="AU813" s="49"/>
      <c r="AV813" s="49"/>
      <c r="AW813" s="49"/>
      <c r="AX813" s="49"/>
      <c r="AY813" s="49"/>
      <c r="AZ813" s="49"/>
      <c r="BA813" s="49"/>
      <c r="BB813" s="49"/>
      <c r="BC813" s="49"/>
      <c r="BD813" s="49"/>
      <c r="BE813" s="49"/>
      <c r="BF813" s="49"/>
      <c r="BG813" s="49"/>
      <c r="BH813" s="49"/>
      <c r="BI813" s="49"/>
      <c r="BJ813" s="49"/>
      <c r="BK813" s="49"/>
      <c r="BL813" s="49"/>
      <c r="BM813" s="49"/>
      <c r="BN813" s="49"/>
      <c r="BO813" s="49"/>
      <c r="BP813" s="49"/>
      <c r="BQ813" s="49"/>
      <c r="BR813" s="49"/>
      <c r="BS813" s="49"/>
      <c r="BT813" s="49"/>
      <c r="BU813" s="49"/>
      <c r="BV813" s="49"/>
      <c r="BW813" s="49"/>
      <c r="BX813" s="49"/>
      <c r="BY813" s="49"/>
      <c r="BZ813" s="49"/>
      <c r="CA813" s="49"/>
      <c r="CB813" s="49"/>
      <c r="CC813" s="49"/>
      <c r="CD813" s="49"/>
      <c r="CE813" s="49"/>
      <c r="CF813" s="49"/>
      <c r="CG813" s="49"/>
      <c r="CH813" s="49"/>
      <c r="CI813" s="49"/>
      <c r="CJ813" s="49"/>
      <c r="CK813" s="49"/>
      <c r="CL813" s="49"/>
      <c r="CM813" s="49"/>
      <c r="CN813" s="49"/>
      <c r="CO813" s="49"/>
      <c r="CP813" s="49"/>
      <c r="CQ813" s="49"/>
      <c r="CR813" s="49"/>
      <c r="CS813" s="49"/>
      <c r="CT813" s="49"/>
      <c r="CU813" s="49"/>
      <c r="CV813" s="49"/>
      <c r="CW813" s="49"/>
      <c r="CX813" s="49"/>
      <c r="CY813" s="49"/>
      <c r="CZ813" s="49"/>
      <c r="DA813" s="49"/>
      <c r="DB813" s="49"/>
      <c r="DC813" s="49"/>
      <c r="DD813" s="49"/>
      <c r="DE813" s="49"/>
      <c r="DF813" s="49"/>
      <c r="DG813" s="49"/>
      <c r="DH813" s="49"/>
      <c r="DI813" s="49"/>
      <c r="DJ813" s="49"/>
      <c r="DK813" s="49"/>
      <c r="DL813" s="49"/>
      <c r="DM813" s="49"/>
      <c r="DN813" s="49"/>
      <c r="DO813" s="49"/>
      <c r="DP813" s="49"/>
      <c r="DQ813" s="49"/>
      <c r="DR813" s="49"/>
      <c r="DS813" s="49"/>
      <c r="DT813" s="49"/>
      <c r="DU813" s="49"/>
    </row>
    <row r="814" spans="1:125" s="123" customFormat="1" x14ac:dyDescent="0.25">
      <c r="A814" s="34"/>
      <c r="B814" s="1" t="s">
        <v>115</v>
      </c>
      <c r="C814" s="35"/>
      <c r="D814" s="3">
        <v>114</v>
      </c>
      <c r="E814" s="38">
        <v>114</v>
      </c>
      <c r="F814" s="36"/>
      <c r="G814" s="38"/>
      <c r="H814" s="3"/>
      <c r="I814" s="36"/>
      <c r="J814" s="27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49"/>
      <c r="AC814" s="49"/>
      <c r="AD814" s="49"/>
      <c r="AE814" s="49"/>
      <c r="AF814" s="49"/>
      <c r="AG814" s="49"/>
      <c r="AH814" s="49"/>
      <c r="AI814" s="49"/>
      <c r="AJ814" s="49"/>
      <c r="AK814" s="49"/>
      <c r="AL814" s="49"/>
      <c r="AM814" s="49"/>
      <c r="AN814" s="49"/>
      <c r="AO814" s="49"/>
      <c r="AP814" s="49"/>
      <c r="AQ814" s="49"/>
      <c r="AR814" s="49"/>
      <c r="AS814" s="49"/>
      <c r="AT814" s="49"/>
      <c r="AU814" s="49"/>
      <c r="AV814" s="49"/>
      <c r="AW814" s="49"/>
      <c r="AX814" s="49"/>
      <c r="AY814" s="49"/>
      <c r="AZ814" s="49"/>
      <c r="BA814" s="49"/>
      <c r="BB814" s="49"/>
      <c r="BC814" s="49"/>
      <c r="BD814" s="49"/>
      <c r="BE814" s="49"/>
      <c r="BF814" s="49"/>
      <c r="BG814" s="49"/>
      <c r="BH814" s="49"/>
      <c r="BI814" s="49"/>
      <c r="BJ814" s="49"/>
      <c r="BK814" s="49"/>
      <c r="BL814" s="49"/>
      <c r="BM814" s="49"/>
      <c r="BN814" s="49"/>
      <c r="BO814" s="49"/>
      <c r="BP814" s="49"/>
      <c r="BQ814" s="49"/>
      <c r="BR814" s="49"/>
      <c r="BS814" s="49"/>
      <c r="BT814" s="49"/>
      <c r="BU814" s="49"/>
      <c r="BV814" s="49"/>
      <c r="BW814" s="49"/>
      <c r="BX814" s="49"/>
      <c r="BY814" s="49"/>
      <c r="BZ814" s="49"/>
      <c r="CA814" s="49"/>
      <c r="CB814" s="49"/>
      <c r="CC814" s="49"/>
      <c r="CD814" s="49"/>
      <c r="CE814" s="49"/>
      <c r="CF814" s="49"/>
      <c r="CG814" s="49"/>
      <c r="CH814" s="49"/>
      <c r="CI814" s="49"/>
      <c r="CJ814" s="49"/>
      <c r="CK814" s="49"/>
      <c r="CL814" s="49"/>
      <c r="CM814" s="49"/>
      <c r="CN814" s="49"/>
      <c r="CO814" s="49"/>
      <c r="CP814" s="49"/>
      <c r="CQ814" s="49"/>
      <c r="CR814" s="49"/>
      <c r="CS814" s="49"/>
      <c r="CT814" s="49"/>
      <c r="CU814" s="49"/>
      <c r="CV814" s="49"/>
      <c r="CW814" s="49"/>
      <c r="CX814" s="49"/>
      <c r="CY814" s="49"/>
      <c r="CZ814" s="49"/>
      <c r="DA814" s="49"/>
      <c r="DB814" s="49"/>
      <c r="DC814" s="49"/>
      <c r="DD814" s="49"/>
      <c r="DE814" s="49"/>
      <c r="DF814" s="49"/>
      <c r="DG814" s="49"/>
      <c r="DH814" s="49"/>
      <c r="DI814" s="49"/>
      <c r="DJ814" s="49"/>
      <c r="DK814" s="49"/>
      <c r="DL814" s="49"/>
      <c r="DM814" s="49"/>
      <c r="DN814" s="49"/>
      <c r="DO814" s="49"/>
      <c r="DP814" s="49"/>
      <c r="DQ814" s="49"/>
      <c r="DR814" s="49"/>
      <c r="DS814" s="49"/>
      <c r="DT814" s="49"/>
      <c r="DU814" s="49"/>
    </row>
    <row r="815" spans="1:125" s="123" customFormat="1" x14ac:dyDescent="0.25">
      <c r="A815" s="34"/>
      <c r="B815" s="1" t="s">
        <v>116</v>
      </c>
      <c r="C815" s="35"/>
      <c r="D815" s="3">
        <v>5</v>
      </c>
      <c r="E815" s="38">
        <v>5</v>
      </c>
      <c r="F815" s="36"/>
      <c r="G815" s="38"/>
      <c r="H815" s="3"/>
      <c r="I815" s="36"/>
      <c r="J815" s="27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49"/>
      <c r="AC815" s="49"/>
      <c r="AD815" s="49"/>
      <c r="AE815" s="49"/>
      <c r="AF815" s="49"/>
      <c r="AG815" s="49"/>
      <c r="AH815" s="49"/>
      <c r="AI815" s="49"/>
      <c r="AJ815" s="49"/>
      <c r="AK815" s="49"/>
      <c r="AL815" s="49"/>
      <c r="AM815" s="49"/>
      <c r="AN815" s="49"/>
      <c r="AO815" s="49"/>
      <c r="AP815" s="49"/>
      <c r="AQ815" s="49"/>
      <c r="AR815" s="49"/>
      <c r="AS815" s="49"/>
      <c r="AT815" s="49"/>
      <c r="AU815" s="49"/>
      <c r="AV815" s="49"/>
      <c r="AW815" s="49"/>
      <c r="AX815" s="49"/>
      <c r="AY815" s="49"/>
      <c r="AZ815" s="49"/>
      <c r="BA815" s="49"/>
      <c r="BB815" s="49"/>
      <c r="BC815" s="49"/>
      <c r="BD815" s="49"/>
      <c r="BE815" s="49"/>
      <c r="BF815" s="49"/>
      <c r="BG815" s="49"/>
      <c r="BH815" s="49"/>
      <c r="BI815" s="49"/>
      <c r="BJ815" s="49"/>
      <c r="BK815" s="49"/>
      <c r="BL815" s="49"/>
      <c r="BM815" s="49"/>
      <c r="BN815" s="49"/>
      <c r="BO815" s="49"/>
      <c r="BP815" s="49"/>
      <c r="BQ815" s="49"/>
      <c r="BR815" s="49"/>
      <c r="BS815" s="49"/>
      <c r="BT815" s="49"/>
      <c r="BU815" s="49"/>
      <c r="BV815" s="49"/>
      <c r="BW815" s="49"/>
      <c r="BX815" s="49"/>
      <c r="BY815" s="49"/>
      <c r="BZ815" s="49"/>
      <c r="CA815" s="49"/>
      <c r="CB815" s="49"/>
      <c r="CC815" s="49"/>
      <c r="CD815" s="49"/>
      <c r="CE815" s="49"/>
      <c r="CF815" s="49"/>
      <c r="CG815" s="49"/>
      <c r="CH815" s="49"/>
      <c r="CI815" s="49"/>
      <c r="CJ815" s="49"/>
      <c r="CK815" s="49"/>
      <c r="CL815" s="49"/>
      <c r="CM815" s="49"/>
      <c r="CN815" s="49"/>
      <c r="CO815" s="49"/>
      <c r="CP815" s="49"/>
      <c r="CQ815" s="49"/>
      <c r="CR815" s="49"/>
      <c r="CS815" s="49"/>
      <c r="CT815" s="49"/>
      <c r="CU815" s="49"/>
      <c r="CV815" s="49"/>
      <c r="CW815" s="49"/>
      <c r="CX815" s="49"/>
      <c r="CY815" s="49"/>
      <c r="CZ815" s="49"/>
      <c r="DA815" s="49"/>
      <c r="DB815" s="49"/>
      <c r="DC815" s="49"/>
      <c r="DD815" s="49"/>
      <c r="DE815" s="49"/>
      <c r="DF815" s="49"/>
      <c r="DG815" s="49"/>
      <c r="DH815" s="49"/>
      <c r="DI815" s="49"/>
      <c r="DJ815" s="49"/>
      <c r="DK815" s="49"/>
      <c r="DL815" s="49"/>
      <c r="DM815" s="49"/>
      <c r="DN815" s="49"/>
      <c r="DO815" s="49"/>
      <c r="DP815" s="49"/>
      <c r="DQ815" s="49"/>
      <c r="DR815" s="49"/>
      <c r="DS815" s="49"/>
      <c r="DT815" s="49"/>
      <c r="DU815" s="49"/>
    </row>
    <row r="816" spans="1:125" s="123" customFormat="1" x14ac:dyDescent="0.25">
      <c r="A816" s="43" t="s">
        <v>277</v>
      </c>
      <c r="B816" s="1"/>
      <c r="C816" s="35" t="s">
        <v>373</v>
      </c>
      <c r="D816" s="97"/>
      <c r="E816" s="98"/>
      <c r="F816" s="38">
        <v>5.8</v>
      </c>
      <c r="G816" s="3">
        <v>5</v>
      </c>
      <c r="H816" s="38">
        <v>2.6</v>
      </c>
      <c r="I816" s="38">
        <v>78</v>
      </c>
      <c r="J816" s="27" t="s">
        <v>279</v>
      </c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49"/>
      <c r="AC816" s="49"/>
      <c r="AD816" s="49"/>
      <c r="AE816" s="49"/>
      <c r="AF816" s="49"/>
      <c r="AG816" s="49"/>
      <c r="AH816" s="49"/>
      <c r="AI816" s="49"/>
      <c r="AJ816" s="49"/>
      <c r="AK816" s="49"/>
      <c r="AL816" s="49"/>
      <c r="AM816" s="49"/>
      <c r="AN816" s="49"/>
      <c r="AO816" s="49"/>
      <c r="AP816" s="49"/>
      <c r="AQ816" s="49"/>
      <c r="AR816" s="49"/>
      <c r="AS816" s="49"/>
      <c r="AT816" s="49"/>
      <c r="AU816" s="49"/>
      <c r="AV816" s="49"/>
      <c r="AW816" s="49"/>
      <c r="AX816" s="49"/>
      <c r="AY816" s="49"/>
      <c r="AZ816" s="49"/>
      <c r="BA816" s="49"/>
      <c r="BB816" s="49"/>
      <c r="BC816" s="49"/>
      <c r="BD816" s="49"/>
      <c r="BE816" s="49"/>
      <c r="BF816" s="49"/>
      <c r="BG816" s="49"/>
      <c r="BH816" s="49"/>
      <c r="BI816" s="49"/>
      <c r="BJ816" s="49"/>
      <c r="BK816" s="49"/>
      <c r="BL816" s="49"/>
      <c r="BM816" s="49"/>
      <c r="BN816" s="49"/>
      <c r="BO816" s="49"/>
      <c r="BP816" s="49"/>
      <c r="BQ816" s="49"/>
      <c r="BR816" s="49"/>
      <c r="BS816" s="49"/>
      <c r="BT816" s="49"/>
      <c r="BU816" s="49"/>
      <c r="BV816" s="49"/>
      <c r="BW816" s="49"/>
      <c r="BX816" s="49"/>
      <c r="BY816" s="49"/>
      <c r="BZ816" s="49"/>
      <c r="CA816" s="49"/>
      <c r="CB816" s="49"/>
      <c r="CC816" s="49"/>
      <c r="CD816" s="49"/>
      <c r="CE816" s="49"/>
      <c r="CF816" s="49"/>
      <c r="CG816" s="49"/>
      <c r="CH816" s="49"/>
      <c r="CI816" s="49"/>
      <c r="CJ816" s="49"/>
      <c r="CK816" s="49"/>
      <c r="CL816" s="49"/>
      <c r="CM816" s="49"/>
      <c r="CN816" s="49"/>
      <c r="CO816" s="49"/>
      <c r="CP816" s="49"/>
      <c r="CQ816" s="49"/>
      <c r="CR816" s="49"/>
      <c r="CS816" s="49"/>
      <c r="CT816" s="49"/>
      <c r="CU816" s="49"/>
      <c r="CV816" s="49"/>
      <c r="CW816" s="49"/>
      <c r="CX816" s="49"/>
      <c r="CY816" s="49"/>
      <c r="CZ816" s="49"/>
      <c r="DA816" s="49"/>
      <c r="DB816" s="49"/>
      <c r="DC816" s="49"/>
      <c r="DD816" s="49"/>
      <c r="DE816" s="49"/>
      <c r="DF816" s="49"/>
      <c r="DG816" s="49"/>
      <c r="DH816" s="49"/>
      <c r="DI816" s="49"/>
      <c r="DJ816" s="49"/>
      <c r="DK816" s="49"/>
      <c r="DL816" s="49"/>
      <c r="DM816" s="49"/>
      <c r="DN816" s="49"/>
      <c r="DO816" s="49"/>
      <c r="DP816" s="49"/>
      <c r="DQ816" s="49"/>
      <c r="DR816" s="49"/>
      <c r="DS816" s="49"/>
      <c r="DT816" s="49"/>
      <c r="DU816" s="49"/>
    </row>
    <row r="817" spans="1:125" s="123" customFormat="1" x14ac:dyDescent="0.25">
      <c r="A817" s="34"/>
      <c r="B817" s="164" t="s">
        <v>280</v>
      </c>
      <c r="C817" s="51"/>
      <c r="D817" s="38">
        <v>75.87</v>
      </c>
      <c r="E817" s="98">
        <v>56.9</v>
      </c>
      <c r="F817" s="38"/>
      <c r="G817" s="3"/>
      <c r="H817" s="38"/>
      <c r="I817" s="38"/>
      <c r="J817" s="66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49"/>
      <c r="AC817" s="49"/>
      <c r="AD817" s="49"/>
      <c r="AE817" s="49"/>
      <c r="AF817" s="49"/>
      <c r="AG817" s="49"/>
      <c r="AH817" s="49"/>
      <c r="AI817" s="49"/>
      <c r="AJ817" s="49"/>
      <c r="AK817" s="49"/>
      <c r="AL817" s="49"/>
      <c r="AM817" s="49"/>
      <c r="AN817" s="49"/>
      <c r="AO817" s="49"/>
      <c r="AP817" s="49"/>
      <c r="AQ817" s="49"/>
      <c r="AR817" s="49"/>
      <c r="AS817" s="49"/>
      <c r="AT817" s="49"/>
      <c r="AU817" s="49"/>
      <c r="AV817" s="49"/>
      <c r="AW817" s="49"/>
      <c r="AX817" s="49"/>
      <c r="AY817" s="49"/>
      <c r="AZ817" s="49"/>
      <c r="BA817" s="49"/>
      <c r="BB817" s="49"/>
      <c r="BC817" s="49"/>
      <c r="BD817" s="49"/>
      <c r="BE817" s="49"/>
      <c r="BF817" s="49"/>
      <c r="BG817" s="49"/>
      <c r="BH817" s="49"/>
      <c r="BI817" s="49"/>
      <c r="BJ817" s="49"/>
      <c r="BK817" s="49"/>
      <c r="BL817" s="49"/>
      <c r="BM817" s="49"/>
      <c r="BN817" s="49"/>
      <c r="BO817" s="49"/>
      <c r="BP817" s="49"/>
      <c r="BQ817" s="49"/>
      <c r="BR817" s="49"/>
      <c r="BS817" s="49"/>
      <c r="BT817" s="49"/>
      <c r="BU817" s="49"/>
      <c r="BV817" s="49"/>
      <c r="BW817" s="49"/>
      <c r="BX817" s="49"/>
      <c r="BY817" s="49"/>
      <c r="BZ817" s="49"/>
      <c r="CA817" s="49"/>
      <c r="CB817" s="49"/>
      <c r="CC817" s="49"/>
      <c r="CD817" s="49"/>
      <c r="CE817" s="49"/>
      <c r="CF817" s="49"/>
      <c r="CG817" s="49"/>
      <c r="CH817" s="49"/>
      <c r="CI817" s="49"/>
      <c r="CJ817" s="49"/>
      <c r="CK817" s="49"/>
      <c r="CL817" s="49"/>
      <c r="CM817" s="49"/>
      <c r="CN817" s="49"/>
      <c r="CO817" s="49"/>
      <c r="CP817" s="49"/>
      <c r="CQ817" s="49"/>
      <c r="CR817" s="49"/>
      <c r="CS817" s="49"/>
      <c r="CT817" s="49"/>
      <c r="CU817" s="49"/>
      <c r="CV817" s="49"/>
      <c r="CW817" s="49"/>
      <c r="CX817" s="49"/>
      <c r="CY817" s="49"/>
      <c r="CZ817" s="49"/>
      <c r="DA817" s="49"/>
      <c r="DB817" s="49"/>
      <c r="DC817" s="49"/>
      <c r="DD817" s="49"/>
      <c r="DE817" s="49"/>
      <c r="DF817" s="49"/>
      <c r="DG817" s="49"/>
      <c r="DH817" s="49"/>
      <c r="DI817" s="49"/>
      <c r="DJ817" s="49"/>
      <c r="DK817" s="49"/>
      <c r="DL817" s="49"/>
      <c r="DM817" s="49"/>
      <c r="DN817" s="49"/>
      <c r="DO817" s="49"/>
      <c r="DP817" s="49"/>
      <c r="DQ817" s="49"/>
      <c r="DR817" s="49"/>
      <c r="DS817" s="49"/>
      <c r="DT817" s="49"/>
      <c r="DU817" s="49"/>
    </row>
    <row r="818" spans="1:125" s="123" customFormat="1" x14ac:dyDescent="0.25">
      <c r="A818" s="34"/>
      <c r="B818" s="1" t="s">
        <v>55</v>
      </c>
      <c r="C818" s="35"/>
      <c r="D818" s="3">
        <v>5.3</v>
      </c>
      <c r="E818" s="38">
        <v>5.3</v>
      </c>
      <c r="F818" s="3"/>
      <c r="G818" s="38"/>
      <c r="H818" s="3"/>
      <c r="I818" s="36"/>
      <c r="J818" s="27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49"/>
      <c r="AC818" s="49"/>
      <c r="AD818" s="49"/>
      <c r="AE818" s="49"/>
      <c r="AF818" s="49"/>
      <c r="AG818" s="49"/>
      <c r="AH818" s="49"/>
      <c r="AI818" s="49"/>
      <c r="AJ818" s="49"/>
      <c r="AK818" s="49"/>
      <c r="AL818" s="49"/>
      <c r="AM818" s="49"/>
      <c r="AN818" s="49"/>
      <c r="AO818" s="49"/>
      <c r="AP818" s="49"/>
      <c r="AQ818" s="49"/>
      <c r="AR818" s="49"/>
      <c r="AS818" s="49"/>
      <c r="AT818" s="49"/>
      <c r="AU818" s="49"/>
      <c r="AV818" s="49"/>
      <c r="AW818" s="49"/>
      <c r="AX818" s="49"/>
      <c r="AY818" s="49"/>
      <c r="AZ818" s="49"/>
      <c r="BA818" s="49"/>
      <c r="BB818" s="49"/>
      <c r="BC818" s="49"/>
      <c r="BD818" s="49"/>
      <c r="BE818" s="49"/>
      <c r="BF818" s="49"/>
      <c r="BG818" s="49"/>
      <c r="BH818" s="49"/>
      <c r="BI818" s="49"/>
      <c r="BJ818" s="49"/>
      <c r="BK818" s="49"/>
      <c r="BL818" s="49"/>
      <c r="BM818" s="49"/>
      <c r="BN818" s="49"/>
      <c r="BO818" s="49"/>
      <c r="BP818" s="49"/>
      <c r="BQ818" s="49"/>
      <c r="BR818" s="49"/>
      <c r="BS818" s="49"/>
      <c r="BT818" s="49"/>
      <c r="BU818" s="49"/>
      <c r="BV818" s="49"/>
      <c r="BW818" s="49"/>
      <c r="BX818" s="49"/>
      <c r="BY818" s="49"/>
      <c r="BZ818" s="49"/>
      <c r="CA818" s="49"/>
      <c r="CB818" s="49"/>
      <c r="CC818" s="49"/>
      <c r="CD818" s="49"/>
      <c r="CE818" s="49"/>
      <c r="CF818" s="49"/>
      <c r="CG818" s="49"/>
      <c r="CH818" s="49"/>
      <c r="CI818" s="49"/>
      <c r="CJ818" s="49"/>
      <c r="CK818" s="49"/>
      <c r="CL818" s="49"/>
      <c r="CM818" s="49"/>
      <c r="CN818" s="49"/>
      <c r="CO818" s="49"/>
      <c r="CP818" s="49"/>
      <c r="CQ818" s="49"/>
      <c r="CR818" s="49"/>
      <c r="CS818" s="49"/>
      <c r="CT818" s="49"/>
      <c r="CU818" s="49"/>
      <c r="CV818" s="49"/>
      <c r="CW818" s="49"/>
      <c r="CX818" s="49"/>
      <c r="CY818" s="49"/>
      <c r="CZ818" s="49"/>
      <c r="DA818" s="49"/>
      <c r="DB818" s="49"/>
      <c r="DC818" s="49"/>
      <c r="DD818" s="49"/>
      <c r="DE818" s="49"/>
      <c r="DF818" s="49"/>
      <c r="DG818" s="49"/>
      <c r="DH818" s="49"/>
      <c r="DI818" s="49"/>
      <c r="DJ818" s="49"/>
      <c r="DK818" s="49"/>
      <c r="DL818" s="49"/>
      <c r="DM818" s="49"/>
      <c r="DN818" s="49"/>
      <c r="DO818" s="49"/>
      <c r="DP818" s="49"/>
      <c r="DQ818" s="49"/>
      <c r="DR818" s="49"/>
      <c r="DS818" s="49"/>
      <c r="DT818" s="49"/>
      <c r="DU818" s="49"/>
    </row>
    <row r="819" spans="1:125" s="123" customFormat="1" x14ac:dyDescent="0.25">
      <c r="A819" s="34"/>
      <c r="B819" s="1" t="s">
        <v>65</v>
      </c>
      <c r="C819" s="35"/>
      <c r="D819" s="3">
        <v>2</v>
      </c>
      <c r="E819" s="38">
        <v>2</v>
      </c>
      <c r="F819" s="3"/>
      <c r="G819" s="38"/>
      <c r="H819" s="3"/>
      <c r="I819" s="36"/>
      <c r="J819" s="27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49"/>
      <c r="AC819" s="49"/>
      <c r="AD819" s="49"/>
      <c r="AE819" s="49"/>
      <c r="AF819" s="49"/>
      <c r="AG819" s="49"/>
      <c r="AH819" s="49"/>
      <c r="AI819" s="49"/>
      <c r="AJ819" s="49"/>
      <c r="AK819" s="49"/>
      <c r="AL819" s="49"/>
      <c r="AM819" s="49"/>
      <c r="AN819" s="49"/>
      <c r="AO819" s="49"/>
      <c r="AP819" s="49"/>
      <c r="AQ819" s="49"/>
      <c r="AR819" s="49"/>
      <c r="AS819" s="49"/>
      <c r="AT819" s="49"/>
      <c r="AU819" s="49"/>
      <c r="AV819" s="49"/>
      <c r="AW819" s="49"/>
      <c r="AX819" s="49"/>
      <c r="AY819" s="49"/>
      <c r="AZ819" s="49"/>
      <c r="BA819" s="49"/>
      <c r="BB819" s="49"/>
      <c r="BC819" s="49"/>
      <c r="BD819" s="49"/>
      <c r="BE819" s="49"/>
      <c r="BF819" s="49"/>
      <c r="BG819" s="49"/>
      <c r="BH819" s="49"/>
      <c r="BI819" s="49"/>
      <c r="BJ819" s="49"/>
      <c r="BK819" s="49"/>
      <c r="BL819" s="49"/>
      <c r="BM819" s="49"/>
      <c r="BN819" s="49"/>
      <c r="BO819" s="49"/>
      <c r="BP819" s="49"/>
      <c r="BQ819" s="49"/>
      <c r="BR819" s="49"/>
      <c r="BS819" s="49"/>
      <c r="BT819" s="49"/>
      <c r="BU819" s="49"/>
      <c r="BV819" s="49"/>
      <c r="BW819" s="49"/>
      <c r="BX819" s="49"/>
      <c r="BY819" s="49"/>
      <c r="BZ819" s="49"/>
      <c r="CA819" s="49"/>
      <c r="CB819" s="49"/>
      <c r="CC819" s="49"/>
      <c r="CD819" s="49"/>
      <c r="CE819" s="49"/>
      <c r="CF819" s="49"/>
      <c r="CG819" s="49"/>
      <c r="CH819" s="49"/>
      <c r="CI819" s="49"/>
      <c r="CJ819" s="49"/>
      <c r="CK819" s="49"/>
      <c r="CL819" s="49"/>
      <c r="CM819" s="49"/>
      <c r="CN819" s="49"/>
      <c r="CO819" s="49"/>
      <c r="CP819" s="49"/>
      <c r="CQ819" s="49"/>
      <c r="CR819" s="49"/>
      <c r="CS819" s="49"/>
      <c r="CT819" s="49"/>
      <c r="CU819" s="49"/>
      <c r="CV819" s="49"/>
      <c r="CW819" s="49"/>
      <c r="CX819" s="49"/>
      <c r="CY819" s="49"/>
      <c r="CZ819" s="49"/>
      <c r="DA819" s="49"/>
      <c r="DB819" s="49"/>
      <c r="DC819" s="49"/>
      <c r="DD819" s="49"/>
      <c r="DE819" s="49"/>
      <c r="DF819" s="49"/>
      <c r="DG819" s="49"/>
      <c r="DH819" s="49"/>
      <c r="DI819" s="49"/>
      <c r="DJ819" s="49"/>
      <c r="DK819" s="49"/>
      <c r="DL819" s="49"/>
      <c r="DM819" s="49"/>
      <c r="DN819" s="49"/>
      <c r="DO819" s="49"/>
      <c r="DP819" s="49"/>
      <c r="DQ819" s="49"/>
      <c r="DR819" s="49"/>
      <c r="DS819" s="49"/>
      <c r="DT819" s="49"/>
      <c r="DU819" s="49"/>
    </row>
    <row r="820" spans="1:125" s="40" customFormat="1" x14ac:dyDescent="0.25">
      <c r="A820" s="34"/>
      <c r="B820" s="1" t="s">
        <v>52</v>
      </c>
      <c r="C820" s="35"/>
      <c r="D820" s="3">
        <v>4.6500000000000004</v>
      </c>
      <c r="E820" s="38">
        <v>3.5</v>
      </c>
      <c r="F820" s="3"/>
      <c r="G820" s="38"/>
      <c r="H820" s="3"/>
      <c r="I820" s="36"/>
      <c r="J820" s="27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  <c r="CA820" s="6"/>
      <c r="CB820" s="6"/>
      <c r="CC820" s="6"/>
      <c r="CD820" s="6"/>
      <c r="CE820" s="6"/>
      <c r="CF820" s="6"/>
      <c r="CG820" s="6"/>
      <c r="CH820" s="6"/>
      <c r="CI820" s="6"/>
      <c r="CJ820" s="6"/>
      <c r="CK820" s="6"/>
      <c r="CL820" s="6"/>
      <c r="CM820" s="6"/>
      <c r="CN820" s="6"/>
      <c r="CO820" s="6"/>
      <c r="CP820" s="6"/>
      <c r="CQ820" s="6"/>
      <c r="CR820" s="6"/>
      <c r="CS820" s="6"/>
      <c r="CT820" s="6"/>
      <c r="CU820" s="6"/>
      <c r="CV820" s="6"/>
      <c r="CW820" s="6"/>
      <c r="CX820" s="6"/>
      <c r="CY820" s="6"/>
      <c r="CZ820" s="6"/>
      <c r="DA820" s="6"/>
      <c r="DB820" s="6"/>
      <c r="DC820" s="6"/>
      <c r="DD820" s="6"/>
      <c r="DE820" s="6"/>
      <c r="DF820" s="6"/>
      <c r="DG820" s="6"/>
      <c r="DH820" s="6"/>
      <c r="DI820" s="6"/>
      <c r="DJ820" s="6"/>
      <c r="DK820" s="6"/>
      <c r="DL820" s="6"/>
      <c r="DM820" s="6"/>
      <c r="DN820" s="6"/>
      <c r="DO820" s="6"/>
      <c r="DP820" s="6"/>
      <c r="DQ820" s="6"/>
      <c r="DR820" s="6"/>
      <c r="DS820" s="6"/>
      <c r="DT820" s="6"/>
      <c r="DU820" s="6"/>
    </row>
    <row r="821" spans="1:125" s="40" customFormat="1" x14ac:dyDescent="0.25">
      <c r="A821" s="34"/>
      <c r="B821" s="1" t="s">
        <v>53</v>
      </c>
      <c r="C821" s="35"/>
      <c r="D821" s="3">
        <v>1.07</v>
      </c>
      <c r="E821" s="38">
        <v>0.9</v>
      </c>
      <c r="F821" s="3"/>
      <c r="G821" s="38"/>
      <c r="H821" s="3"/>
      <c r="I821" s="36"/>
      <c r="J821" s="27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  <c r="CA821" s="6"/>
      <c r="CB821" s="6"/>
      <c r="CC821" s="6"/>
      <c r="CD821" s="6"/>
      <c r="CE821" s="6"/>
      <c r="CF821" s="6"/>
      <c r="CG821" s="6"/>
      <c r="CH821" s="6"/>
      <c r="CI821" s="6"/>
      <c r="CJ821" s="6"/>
      <c r="CK821" s="6"/>
      <c r="CL821" s="6"/>
      <c r="CM821" s="6"/>
      <c r="CN821" s="6"/>
      <c r="CO821" s="6"/>
      <c r="CP821" s="6"/>
      <c r="CQ821" s="6"/>
      <c r="CR821" s="6"/>
      <c r="CS821" s="6"/>
      <c r="CT821" s="6"/>
      <c r="CU821" s="6"/>
      <c r="CV821" s="6"/>
      <c r="CW821" s="6"/>
      <c r="CX821" s="6"/>
      <c r="CY821" s="6"/>
      <c r="CZ821" s="6"/>
      <c r="DA821" s="6"/>
      <c r="DB821" s="6"/>
      <c r="DC821" s="6"/>
      <c r="DD821" s="6"/>
      <c r="DE821" s="6"/>
      <c r="DF821" s="6"/>
      <c r="DG821" s="6"/>
      <c r="DH821" s="6"/>
      <c r="DI821" s="6"/>
      <c r="DJ821" s="6"/>
      <c r="DK821" s="6"/>
      <c r="DL821" s="6"/>
      <c r="DM821" s="6"/>
      <c r="DN821" s="6"/>
      <c r="DO821" s="6"/>
      <c r="DP821" s="6"/>
      <c r="DQ821" s="6"/>
      <c r="DR821" s="6"/>
      <c r="DS821" s="6"/>
      <c r="DT821" s="6"/>
      <c r="DU821" s="6"/>
    </row>
    <row r="822" spans="1:125" s="42" customFormat="1" x14ac:dyDescent="0.25">
      <c r="A822" s="34"/>
      <c r="B822" s="1" t="s">
        <v>63</v>
      </c>
      <c r="C822" s="35"/>
      <c r="D822" s="3">
        <v>1.77</v>
      </c>
      <c r="E822" s="38">
        <v>1.77</v>
      </c>
      <c r="F822" s="3"/>
      <c r="G822" s="38"/>
      <c r="H822" s="3"/>
      <c r="I822" s="36"/>
      <c r="J822" s="27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49"/>
      <c r="AC822" s="49"/>
      <c r="AD822" s="49"/>
      <c r="AE822" s="49"/>
      <c r="AF822" s="49"/>
      <c r="AG822" s="49"/>
      <c r="AH822" s="49"/>
      <c r="AI822" s="49"/>
      <c r="AJ822" s="49"/>
      <c r="AK822" s="49"/>
      <c r="AL822" s="49"/>
      <c r="AM822" s="49"/>
      <c r="AN822" s="49"/>
      <c r="AO822" s="49"/>
      <c r="AP822" s="49"/>
      <c r="AQ822" s="49"/>
      <c r="AR822" s="49"/>
      <c r="AS822" s="49"/>
      <c r="AT822" s="49"/>
      <c r="AU822" s="49"/>
      <c r="AV822" s="49"/>
      <c r="AW822" s="49"/>
      <c r="AX822" s="49"/>
      <c r="AY822" s="49"/>
      <c r="AZ822" s="49"/>
      <c r="BA822" s="49"/>
      <c r="BB822" s="49"/>
      <c r="BC822" s="49"/>
      <c r="BD822" s="49"/>
      <c r="BE822" s="49"/>
      <c r="BF822" s="49"/>
      <c r="BG822" s="49"/>
      <c r="BH822" s="49"/>
      <c r="BI822" s="49"/>
      <c r="BJ822" s="49"/>
      <c r="BK822" s="49"/>
      <c r="BL822" s="49"/>
      <c r="BM822" s="49"/>
      <c r="BN822" s="49"/>
      <c r="BO822" s="49"/>
      <c r="BP822" s="49"/>
      <c r="BQ822" s="49"/>
      <c r="BR822" s="49"/>
      <c r="BS822" s="49"/>
      <c r="BT822" s="49"/>
      <c r="BU822" s="49"/>
      <c r="BV822" s="49"/>
      <c r="BW822" s="49"/>
      <c r="BX822" s="49"/>
      <c r="BY822" s="49"/>
      <c r="BZ822" s="49"/>
      <c r="CA822" s="49"/>
      <c r="CB822" s="49"/>
      <c r="CC822" s="49"/>
      <c r="CD822" s="49"/>
      <c r="CE822" s="49"/>
      <c r="CF822" s="49"/>
      <c r="CG822" s="49"/>
      <c r="CH822" s="49"/>
      <c r="CI822" s="49"/>
      <c r="CJ822" s="49"/>
      <c r="CK822" s="49"/>
      <c r="CL822" s="49"/>
      <c r="CM822" s="49"/>
      <c r="CN822" s="49"/>
      <c r="CO822" s="49"/>
      <c r="CP822" s="49"/>
      <c r="CQ822" s="49"/>
      <c r="CR822" s="49"/>
      <c r="CS822" s="49"/>
      <c r="CT822" s="49"/>
      <c r="CU822" s="49"/>
      <c r="CV822" s="49"/>
      <c r="CW822" s="49"/>
      <c r="CX822" s="49"/>
      <c r="CY822" s="49"/>
      <c r="CZ822" s="49"/>
      <c r="DA822" s="49"/>
      <c r="DB822" s="49"/>
      <c r="DC822" s="49"/>
      <c r="DD822" s="49"/>
      <c r="DE822" s="49"/>
      <c r="DF822" s="49"/>
      <c r="DG822" s="49"/>
      <c r="DH822" s="49"/>
      <c r="DI822" s="49"/>
      <c r="DJ822" s="49"/>
      <c r="DK822" s="49"/>
      <c r="DL822" s="49"/>
      <c r="DM822" s="49"/>
      <c r="DN822" s="49"/>
      <c r="DO822" s="49"/>
      <c r="DP822" s="49"/>
      <c r="DQ822" s="49"/>
      <c r="DR822" s="49"/>
      <c r="DS822" s="49"/>
      <c r="DT822" s="49"/>
      <c r="DU822" s="49"/>
    </row>
    <row r="823" spans="1:125" s="42" customFormat="1" x14ac:dyDescent="0.25">
      <c r="A823" s="34"/>
      <c r="B823" s="1" t="s">
        <v>74</v>
      </c>
      <c r="C823" s="35"/>
      <c r="D823" s="3">
        <v>0.4</v>
      </c>
      <c r="E823" s="38">
        <v>0.4</v>
      </c>
      <c r="F823" s="3"/>
      <c r="G823" s="38"/>
      <c r="H823" s="3"/>
      <c r="I823" s="36"/>
      <c r="J823" s="27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49"/>
      <c r="AC823" s="49"/>
      <c r="AD823" s="49"/>
      <c r="AE823" s="49"/>
      <c r="AF823" s="49"/>
      <c r="AG823" s="49"/>
      <c r="AH823" s="49"/>
      <c r="AI823" s="49"/>
      <c r="AJ823" s="49"/>
      <c r="AK823" s="49"/>
      <c r="AL823" s="49"/>
      <c r="AM823" s="49"/>
      <c r="AN823" s="49"/>
      <c r="AO823" s="49"/>
      <c r="AP823" s="49"/>
      <c r="AQ823" s="49"/>
      <c r="AR823" s="49"/>
      <c r="AS823" s="49"/>
      <c r="AT823" s="49"/>
      <c r="AU823" s="49"/>
      <c r="AV823" s="49"/>
      <c r="AW823" s="49"/>
      <c r="AX823" s="49"/>
      <c r="AY823" s="49"/>
      <c r="AZ823" s="49"/>
      <c r="BA823" s="49"/>
      <c r="BB823" s="49"/>
      <c r="BC823" s="49"/>
      <c r="BD823" s="49"/>
      <c r="BE823" s="49"/>
      <c r="BF823" s="49"/>
      <c r="BG823" s="49"/>
      <c r="BH823" s="49"/>
      <c r="BI823" s="49"/>
      <c r="BJ823" s="49"/>
      <c r="BK823" s="49"/>
      <c r="BL823" s="49"/>
      <c r="BM823" s="49"/>
      <c r="BN823" s="49"/>
      <c r="BO823" s="49"/>
      <c r="BP823" s="49"/>
      <c r="BQ823" s="49"/>
      <c r="BR823" s="49"/>
      <c r="BS823" s="49"/>
      <c r="BT823" s="49"/>
      <c r="BU823" s="49"/>
      <c r="BV823" s="49"/>
      <c r="BW823" s="49"/>
      <c r="BX823" s="49"/>
      <c r="BY823" s="49"/>
      <c r="BZ823" s="49"/>
      <c r="CA823" s="49"/>
      <c r="CB823" s="49"/>
      <c r="CC823" s="49"/>
      <c r="CD823" s="49"/>
      <c r="CE823" s="49"/>
      <c r="CF823" s="49"/>
      <c r="CG823" s="49"/>
      <c r="CH823" s="49"/>
      <c r="CI823" s="49"/>
      <c r="CJ823" s="49"/>
      <c r="CK823" s="49"/>
      <c r="CL823" s="49"/>
      <c r="CM823" s="49"/>
      <c r="CN823" s="49"/>
      <c r="CO823" s="49"/>
      <c r="CP823" s="49"/>
      <c r="CQ823" s="49"/>
      <c r="CR823" s="49"/>
      <c r="CS823" s="49"/>
      <c r="CT823" s="49"/>
      <c r="CU823" s="49"/>
      <c r="CV823" s="49"/>
      <c r="CW823" s="49"/>
      <c r="CX823" s="49"/>
      <c r="CY823" s="49"/>
      <c r="CZ823" s="49"/>
      <c r="DA823" s="49"/>
      <c r="DB823" s="49"/>
      <c r="DC823" s="49"/>
      <c r="DD823" s="49"/>
      <c r="DE823" s="49"/>
      <c r="DF823" s="49"/>
      <c r="DG823" s="49"/>
      <c r="DH823" s="49"/>
      <c r="DI823" s="49"/>
      <c r="DJ823" s="49"/>
      <c r="DK823" s="49"/>
      <c r="DL823" s="49"/>
      <c r="DM823" s="49"/>
      <c r="DN823" s="49"/>
      <c r="DO823" s="49"/>
      <c r="DP823" s="49"/>
      <c r="DQ823" s="49"/>
      <c r="DR823" s="49"/>
      <c r="DS823" s="49"/>
      <c r="DT823" s="49"/>
      <c r="DU823" s="49"/>
    </row>
    <row r="824" spans="1:125" s="42" customFormat="1" x14ac:dyDescent="0.25">
      <c r="A824" s="34"/>
      <c r="B824" s="1" t="s">
        <v>27</v>
      </c>
      <c r="C824" s="35"/>
      <c r="D824" s="3">
        <v>0.8</v>
      </c>
      <c r="E824" s="38">
        <v>0.8</v>
      </c>
      <c r="F824" s="3"/>
      <c r="G824" s="38"/>
      <c r="H824" s="3"/>
      <c r="I824" s="36"/>
      <c r="J824" s="27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49"/>
      <c r="AC824" s="49"/>
      <c r="AD824" s="49"/>
      <c r="AE824" s="49"/>
      <c r="AF824" s="49"/>
      <c r="AG824" s="49"/>
      <c r="AH824" s="49"/>
      <c r="AI824" s="49"/>
      <c r="AJ824" s="49"/>
      <c r="AK824" s="49"/>
      <c r="AL824" s="49"/>
      <c r="AM824" s="49"/>
      <c r="AN824" s="49"/>
      <c r="AO824" s="49"/>
      <c r="AP824" s="49"/>
      <c r="AQ824" s="49"/>
      <c r="AR824" s="49"/>
      <c r="AS824" s="49"/>
      <c r="AT824" s="49"/>
      <c r="AU824" s="49"/>
      <c r="AV824" s="49"/>
      <c r="AW824" s="49"/>
      <c r="AX824" s="49"/>
      <c r="AY824" s="49"/>
      <c r="AZ824" s="49"/>
      <c r="BA824" s="49"/>
      <c r="BB824" s="49"/>
      <c r="BC824" s="49"/>
      <c r="BD824" s="49"/>
      <c r="BE824" s="49"/>
      <c r="BF824" s="49"/>
      <c r="BG824" s="49"/>
      <c r="BH824" s="49"/>
      <c r="BI824" s="49"/>
      <c r="BJ824" s="49"/>
      <c r="BK824" s="49"/>
      <c r="BL824" s="49"/>
      <c r="BM824" s="49"/>
      <c r="BN824" s="49"/>
      <c r="BO824" s="49"/>
      <c r="BP824" s="49"/>
      <c r="BQ824" s="49"/>
      <c r="BR824" s="49"/>
      <c r="BS824" s="49"/>
      <c r="BT824" s="49"/>
      <c r="BU824" s="49"/>
      <c r="BV824" s="49"/>
      <c r="BW824" s="49"/>
      <c r="BX824" s="49"/>
      <c r="BY824" s="49"/>
      <c r="BZ824" s="49"/>
      <c r="CA824" s="49"/>
      <c r="CB824" s="49"/>
      <c r="CC824" s="49"/>
      <c r="CD824" s="49"/>
      <c r="CE824" s="49"/>
      <c r="CF824" s="49"/>
      <c r="CG824" s="49"/>
      <c r="CH824" s="49"/>
      <c r="CI824" s="49"/>
      <c r="CJ824" s="49"/>
      <c r="CK824" s="49"/>
      <c r="CL824" s="49"/>
      <c r="CM824" s="49"/>
      <c r="CN824" s="49"/>
      <c r="CO824" s="49"/>
      <c r="CP824" s="49"/>
      <c r="CQ824" s="49"/>
      <c r="CR824" s="49"/>
      <c r="CS824" s="49"/>
      <c r="CT824" s="49"/>
      <c r="CU824" s="49"/>
      <c r="CV824" s="49"/>
      <c r="CW824" s="49"/>
      <c r="CX824" s="49"/>
      <c r="CY824" s="49"/>
      <c r="CZ824" s="49"/>
      <c r="DA824" s="49"/>
      <c r="DB824" s="49"/>
      <c r="DC824" s="49"/>
      <c r="DD824" s="49"/>
      <c r="DE824" s="49"/>
      <c r="DF824" s="49"/>
      <c r="DG824" s="49"/>
      <c r="DH824" s="49"/>
      <c r="DI824" s="49"/>
      <c r="DJ824" s="49"/>
      <c r="DK824" s="49"/>
      <c r="DL824" s="49"/>
      <c r="DM824" s="49"/>
      <c r="DN824" s="49"/>
      <c r="DO824" s="49"/>
      <c r="DP824" s="49"/>
      <c r="DQ824" s="49"/>
      <c r="DR824" s="49"/>
      <c r="DS824" s="49"/>
      <c r="DT824" s="49"/>
      <c r="DU824" s="49"/>
    </row>
    <row r="825" spans="1:125" s="63" customFormat="1" ht="15.75" x14ac:dyDescent="0.25">
      <c r="A825" s="34" t="s">
        <v>281</v>
      </c>
      <c r="B825" s="1"/>
      <c r="C825" s="35">
        <v>110</v>
      </c>
      <c r="D825" s="35"/>
      <c r="E825" s="56"/>
      <c r="F825" s="35">
        <v>4.4000000000000004</v>
      </c>
      <c r="G825" s="56">
        <v>4</v>
      </c>
      <c r="H825" s="35">
        <v>17.8</v>
      </c>
      <c r="I825" s="56">
        <v>125</v>
      </c>
      <c r="J825" s="27" t="s">
        <v>282</v>
      </c>
      <c r="K825" s="78"/>
      <c r="L825" s="78"/>
      <c r="M825" s="78"/>
      <c r="N825" s="78"/>
      <c r="O825" s="78"/>
      <c r="P825" s="78"/>
      <c r="Q825" s="78"/>
      <c r="R825" s="78"/>
      <c r="S825" s="78"/>
      <c r="T825" s="78"/>
      <c r="U825" s="78"/>
      <c r="V825" s="78"/>
      <c r="W825" s="78"/>
      <c r="X825" s="78"/>
      <c r="Y825" s="78"/>
      <c r="Z825" s="78"/>
      <c r="AA825" s="78"/>
      <c r="AB825" s="78"/>
      <c r="AC825" s="78"/>
      <c r="AD825" s="78"/>
      <c r="AE825" s="78"/>
      <c r="AF825" s="78"/>
      <c r="AG825" s="78"/>
      <c r="AH825" s="78"/>
      <c r="AI825" s="78"/>
      <c r="AJ825" s="78"/>
      <c r="AK825" s="78"/>
      <c r="AL825" s="78"/>
      <c r="AM825" s="78"/>
      <c r="AN825" s="78"/>
      <c r="AO825" s="78"/>
      <c r="AP825" s="78"/>
      <c r="AQ825" s="78"/>
      <c r="AR825" s="78"/>
      <c r="AS825" s="78"/>
      <c r="AT825" s="78"/>
      <c r="AU825" s="78"/>
      <c r="AV825" s="78"/>
      <c r="AW825" s="78"/>
      <c r="AX825" s="78"/>
      <c r="AY825" s="78"/>
      <c r="AZ825" s="78"/>
      <c r="BA825" s="78"/>
      <c r="BB825" s="78"/>
      <c r="BC825" s="78"/>
      <c r="BD825" s="78"/>
      <c r="BE825" s="78"/>
      <c r="BF825" s="78"/>
      <c r="BG825" s="78"/>
      <c r="BH825" s="78"/>
      <c r="BI825" s="78"/>
      <c r="BJ825" s="78"/>
      <c r="BK825" s="78"/>
      <c r="BL825" s="78"/>
      <c r="BM825" s="78"/>
      <c r="BN825" s="78"/>
      <c r="BO825" s="78"/>
      <c r="BP825" s="78"/>
      <c r="BQ825" s="78"/>
      <c r="BR825" s="78"/>
      <c r="BS825" s="78"/>
      <c r="BT825" s="78"/>
      <c r="BU825" s="78"/>
      <c r="BV825" s="78"/>
      <c r="BW825" s="78"/>
      <c r="BX825" s="78"/>
      <c r="BY825" s="78"/>
      <c r="BZ825" s="78"/>
      <c r="CA825" s="78"/>
      <c r="CB825" s="78"/>
      <c r="CC825" s="78"/>
      <c r="CD825" s="78"/>
      <c r="CE825" s="78"/>
      <c r="CF825" s="78"/>
      <c r="CG825" s="78"/>
      <c r="CH825" s="78"/>
      <c r="CI825" s="78"/>
      <c r="CJ825" s="78"/>
      <c r="CK825" s="78"/>
      <c r="CL825" s="78"/>
      <c r="CM825" s="78"/>
      <c r="CN825" s="78"/>
      <c r="CO825" s="78"/>
      <c r="CP825" s="78"/>
      <c r="CQ825" s="78"/>
      <c r="CR825" s="78"/>
      <c r="CS825" s="78"/>
      <c r="CT825" s="78"/>
      <c r="CU825" s="78"/>
      <c r="CV825" s="78"/>
      <c r="CW825" s="78"/>
      <c r="CX825" s="78"/>
      <c r="CY825" s="78"/>
      <c r="CZ825" s="78"/>
      <c r="DA825" s="78"/>
      <c r="DB825" s="78"/>
      <c r="DC825" s="78"/>
      <c r="DD825" s="78"/>
      <c r="DE825" s="78"/>
      <c r="DF825" s="78"/>
      <c r="DG825" s="78"/>
      <c r="DH825" s="78"/>
      <c r="DI825" s="78"/>
      <c r="DJ825" s="78"/>
      <c r="DK825" s="78"/>
      <c r="DL825" s="78"/>
      <c r="DM825" s="78"/>
      <c r="DN825" s="78"/>
      <c r="DO825" s="78"/>
      <c r="DP825" s="78"/>
      <c r="DQ825" s="78"/>
      <c r="DR825" s="78"/>
      <c r="DS825" s="78"/>
      <c r="DT825" s="78"/>
      <c r="DU825" s="78"/>
    </row>
    <row r="826" spans="1:125" s="63" customFormat="1" ht="15.75" x14ac:dyDescent="0.25">
      <c r="A826" s="34"/>
      <c r="B826" s="1" t="s">
        <v>96</v>
      </c>
      <c r="C826" s="35"/>
      <c r="D826" s="35">
        <v>31.9</v>
      </c>
      <c r="E826" s="56">
        <v>31.9</v>
      </c>
      <c r="F826" s="35"/>
      <c r="G826" s="56"/>
      <c r="H826" s="35"/>
      <c r="I826" s="56"/>
      <c r="J826" s="27"/>
      <c r="K826" s="78"/>
      <c r="L826" s="78"/>
      <c r="M826" s="78"/>
      <c r="N826" s="78"/>
      <c r="O826" s="78"/>
      <c r="P826" s="78"/>
      <c r="Q826" s="78"/>
      <c r="R826" s="78"/>
      <c r="S826" s="78"/>
      <c r="T826" s="78"/>
      <c r="U826" s="78"/>
      <c r="V826" s="78"/>
      <c r="W826" s="78"/>
      <c r="X826" s="78"/>
      <c r="Y826" s="78"/>
      <c r="Z826" s="78"/>
      <c r="AA826" s="78"/>
      <c r="AB826" s="78"/>
      <c r="AC826" s="78"/>
      <c r="AD826" s="78"/>
      <c r="AE826" s="78"/>
      <c r="AF826" s="78"/>
      <c r="AG826" s="78"/>
      <c r="AH826" s="78"/>
      <c r="AI826" s="78"/>
      <c r="AJ826" s="78"/>
      <c r="AK826" s="78"/>
      <c r="AL826" s="78"/>
      <c r="AM826" s="78"/>
      <c r="AN826" s="78"/>
      <c r="AO826" s="78"/>
      <c r="AP826" s="78"/>
      <c r="AQ826" s="78"/>
      <c r="AR826" s="78"/>
      <c r="AS826" s="78"/>
      <c r="AT826" s="78"/>
      <c r="AU826" s="78"/>
      <c r="AV826" s="78"/>
      <c r="AW826" s="78"/>
      <c r="AX826" s="78"/>
      <c r="AY826" s="78"/>
      <c r="AZ826" s="78"/>
      <c r="BA826" s="78"/>
      <c r="BB826" s="78"/>
      <c r="BC826" s="78"/>
      <c r="BD826" s="78"/>
      <c r="BE826" s="78"/>
      <c r="BF826" s="78"/>
      <c r="BG826" s="78"/>
      <c r="BH826" s="78"/>
      <c r="BI826" s="78"/>
      <c r="BJ826" s="78"/>
      <c r="BK826" s="78"/>
      <c r="BL826" s="78"/>
      <c r="BM826" s="78"/>
      <c r="BN826" s="78"/>
      <c r="BO826" s="78"/>
      <c r="BP826" s="78"/>
      <c r="BQ826" s="78"/>
      <c r="BR826" s="78"/>
      <c r="BS826" s="78"/>
      <c r="BT826" s="78"/>
      <c r="BU826" s="78"/>
      <c r="BV826" s="78"/>
      <c r="BW826" s="78"/>
      <c r="BX826" s="78"/>
      <c r="BY826" s="78"/>
      <c r="BZ826" s="78"/>
      <c r="CA826" s="78"/>
      <c r="CB826" s="78"/>
      <c r="CC826" s="78"/>
      <c r="CD826" s="78"/>
      <c r="CE826" s="78"/>
      <c r="CF826" s="78"/>
      <c r="CG826" s="78"/>
      <c r="CH826" s="78"/>
      <c r="CI826" s="78"/>
      <c r="CJ826" s="78"/>
      <c r="CK826" s="78"/>
      <c r="CL826" s="78"/>
      <c r="CM826" s="78"/>
      <c r="CN826" s="78"/>
      <c r="CO826" s="78"/>
      <c r="CP826" s="78"/>
      <c r="CQ826" s="78"/>
      <c r="CR826" s="78"/>
      <c r="CS826" s="78"/>
      <c r="CT826" s="78"/>
      <c r="CU826" s="78"/>
      <c r="CV826" s="78"/>
      <c r="CW826" s="78"/>
      <c r="CX826" s="78"/>
      <c r="CY826" s="78"/>
      <c r="CZ826" s="78"/>
      <c r="DA826" s="78"/>
      <c r="DB826" s="78"/>
      <c r="DC826" s="78"/>
      <c r="DD826" s="78"/>
      <c r="DE826" s="78"/>
      <c r="DF826" s="78"/>
      <c r="DG826" s="78"/>
      <c r="DH826" s="78"/>
      <c r="DI826" s="78"/>
      <c r="DJ826" s="78"/>
      <c r="DK826" s="78"/>
      <c r="DL826" s="78"/>
      <c r="DM826" s="78"/>
      <c r="DN826" s="78"/>
      <c r="DO826" s="78"/>
      <c r="DP826" s="78"/>
      <c r="DQ826" s="78"/>
      <c r="DR826" s="78"/>
      <c r="DS826" s="78"/>
      <c r="DT826" s="78"/>
      <c r="DU826" s="78"/>
    </row>
    <row r="827" spans="1:125" s="63" customFormat="1" ht="15.75" x14ac:dyDescent="0.25">
      <c r="A827" s="34"/>
      <c r="B827" s="1" t="s">
        <v>33</v>
      </c>
      <c r="C827" s="35"/>
      <c r="D827" s="35">
        <v>68.2</v>
      </c>
      <c r="E827" s="56">
        <v>68.2</v>
      </c>
      <c r="F827" s="35"/>
      <c r="G827" s="56"/>
      <c r="H827" s="35"/>
      <c r="I827" s="56"/>
      <c r="J827" s="27"/>
      <c r="K827" s="78"/>
      <c r="L827" s="78"/>
      <c r="M827" s="78"/>
      <c r="N827" s="78"/>
      <c r="O827" s="78"/>
      <c r="P827" s="78"/>
      <c r="Q827" s="78"/>
      <c r="R827" s="78"/>
      <c r="S827" s="78"/>
      <c r="T827" s="78"/>
      <c r="U827" s="78"/>
      <c r="V827" s="78"/>
      <c r="W827" s="78"/>
      <c r="X827" s="78"/>
      <c r="Y827" s="78"/>
      <c r="Z827" s="78"/>
      <c r="AA827" s="78"/>
      <c r="AB827" s="78"/>
      <c r="AC827" s="78"/>
      <c r="AD827" s="78"/>
      <c r="AE827" s="78"/>
      <c r="AF827" s="78"/>
      <c r="AG827" s="78"/>
      <c r="AH827" s="78"/>
      <c r="AI827" s="78"/>
      <c r="AJ827" s="78"/>
      <c r="AK827" s="78"/>
      <c r="AL827" s="78"/>
      <c r="AM827" s="78"/>
      <c r="AN827" s="78"/>
      <c r="AO827" s="78"/>
      <c r="AP827" s="78"/>
      <c r="AQ827" s="78"/>
      <c r="AR827" s="78"/>
      <c r="AS827" s="78"/>
      <c r="AT827" s="78"/>
      <c r="AU827" s="78"/>
      <c r="AV827" s="78"/>
      <c r="AW827" s="78"/>
      <c r="AX827" s="78"/>
      <c r="AY827" s="78"/>
      <c r="AZ827" s="78"/>
      <c r="BA827" s="78"/>
      <c r="BB827" s="78"/>
      <c r="BC827" s="78"/>
      <c r="BD827" s="78"/>
      <c r="BE827" s="78"/>
      <c r="BF827" s="78"/>
      <c r="BG827" s="78"/>
      <c r="BH827" s="78"/>
      <c r="BI827" s="78"/>
      <c r="BJ827" s="78"/>
      <c r="BK827" s="78"/>
      <c r="BL827" s="78"/>
      <c r="BM827" s="78"/>
      <c r="BN827" s="78"/>
      <c r="BO827" s="78"/>
      <c r="BP827" s="78"/>
      <c r="BQ827" s="78"/>
      <c r="BR827" s="78"/>
      <c r="BS827" s="78"/>
      <c r="BT827" s="78"/>
      <c r="BU827" s="78"/>
      <c r="BV827" s="78"/>
      <c r="BW827" s="78"/>
      <c r="BX827" s="78"/>
      <c r="BY827" s="78"/>
      <c r="BZ827" s="78"/>
      <c r="CA827" s="78"/>
      <c r="CB827" s="78"/>
      <c r="CC827" s="78"/>
      <c r="CD827" s="78"/>
      <c r="CE827" s="78"/>
      <c r="CF827" s="78"/>
      <c r="CG827" s="78"/>
      <c r="CH827" s="78"/>
      <c r="CI827" s="78"/>
      <c r="CJ827" s="78"/>
      <c r="CK827" s="78"/>
      <c r="CL827" s="78"/>
      <c r="CM827" s="78"/>
      <c r="CN827" s="78"/>
      <c r="CO827" s="78"/>
      <c r="CP827" s="78"/>
      <c r="CQ827" s="78"/>
      <c r="CR827" s="78"/>
      <c r="CS827" s="78"/>
      <c r="CT827" s="78"/>
      <c r="CU827" s="78"/>
      <c r="CV827" s="78"/>
      <c r="CW827" s="78"/>
      <c r="CX827" s="78"/>
      <c r="CY827" s="78"/>
      <c r="CZ827" s="78"/>
      <c r="DA827" s="78"/>
      <c r="DB827" s="78"/>
      <c r="DC827" s="78"/>
      <c r="DD827" s="78"/>
      <c r="DE827" s="78"/>
      <c r="DF827" s="78"/>
      <c r="DG827" s="78"/>
      <c r="DH827" s="78"/>
      <c r="DI827" s="78"/>
      <c r="DJ827" s="78"/>
      <c r="DK827" s="78"/>
      <c r="DL827" s="78"/>
      <c r="DM827" s="78"/>
      <c r="DN827" s="78"/>
      <c r="DO827" s="78"/>
      <c r="DP827" s="78"/>
      <c r="DQ827" s="78"/>
      <c r="DR827" s="78"/>
      <c r="DS827" s="78"/>
      <c r="DT827" s="78"/>
      <c r="DU827" s="78"/>
    </row>
    <row r="828" spans="1:125" s="63" customFormat="1" ht="15.75" x14ac:dyDescent="0.25">
      <c r="A828" s="34"/>
      <c r="B828" s="1" t="s">
        <v>283</v>
      </c>
      <c r="C828" s="35"/>
      <c r="D828" s="35"/>
      <c r="E828" s="56">
        <v>90.5</v>
      </c>
      <c r="F828" s="35"/>
      <c r="G828" s="56"/>
      <c r="H828" s="35"/>
      <c r="I828" s="56"/>
      <c r="J828" s="27"/>
      <c r="K828" s="78"/>
      <c r="L828" s="78"/>
      <c r="M828" s="78"/>
      <c r="N828" s="78"/>
      <c r="O828" s="78"/>
      <c r="P828" s="78"/>
      <c r="Q828" s="78"/>
      <c r="R828" s="78"/>
      <c r="S828" s="78"/>
      <c r="T828" s="78"/>
      <c r="U828" s="78"/>
      <c r="V828" s="78"/>
      <c r="W828" s="78"/>
      <c r="X828" s="78"/>
      <c r="Y828" s="78"/>
      <c r="Z828" s="78"/>
      <c r="AA828" s="78"/>
      <c r="AB828" s="78"/>
      <c r="AC828" s="78"/>
      <c r="AD828" s="78"/>
      <c r="AE828" s="78"/>
      <c r="AF828" s="78"/>
      <c r="AG828" s="78"/>
      <c r="AH828" s="78"/>
      <c r="AI828" s="78"/>
      <c r="AJ828" s="78"/>
      <c r="AK828" s="78"/>
      <c r="AL828" s="78"/>
      <c r="AM828" s="78"/>
      <c r="AN828" s="78"/>
      <c r="AO828" s="78"/>
      <c r="AP828" s="78"/>
      <c r="AQ828" s="78"/>
      <c r="AR828" s="78"/>
      <c r="AS828" s="78"/>
      <c r="AT828" s="78"/>
      <c r="AU828" s="78"/>
      <c r="AV828" s="78"/>
      <c r="AW828" s="78"/>
      <c r="AX828" s="78"/>
      <c r="AY828" s="78"/>
      <c r="AZ828" s="78"/>
      <c r="BA828" s="78"/>
      <c r="BB828" s="78"/>
      <c r="BC828" s="78"/>
      <c r="BD828" s="78"/>
      <c r="BE828" s="78"/>
      <c r="BF828" s="78"/>
      <c r="BG828" s="78"/>
      <c r="BH828" s="78"/>
      <c r="BI828" s="78"/>
      <c r="BJ828" s="78"/>
      <c r="BK828" s="78"/>
      <c r="BL828" s="78"/>
      <c r="BM828" s="78"/>
      <c r="BN828" s="78"/>
      <c r="BO828" s="78"/>
      <c r="BP828" s="78"/>
      <c r="BQ828" s="78"/>
      <c r="BR828" s="78"/>
      <c r="BS828" s="78"/>
      <c r="BT828" s="78"/>
      <c r="BU828" s="78"/>
      <c r="BV828" s="78"/>
      <c r="BW828" s="78"/>
      <c r="BX828" s="78"/>
      <c r="BY828" s="78"/>
      <c r="BZ828" s="78"/>
      <c r="CA828" s="78"/>
      <c r="CB828" s="78"/>
      <c r="CC828" s="78"/>
      <c r="CD828" s="78"/>
      <c r="CE828" s="78"/>
      <c r="CF828" s="78"/>
      <c r="CG828" s="78"/>
      <c r="CH828" s="78"/>
      <c r="CI828" s="78"/>
      <c r="CJ828" s="78"/>
      <c r="CK828" s="78"/>
      <c r="CL828" s="78"/>
      <c r="CM828" s="78"/>
      <c r="CN828" s="78"/>
      <c r="CO828" s="78"/>
      <c r="CP828" s="78"/>
      <c r="CQ828" s="78"/>
      <c r="CR828" s="78"/>
      <c r="CS828" s="78"/>
      <c r="CT828" s="78"/>
      <c r="CU828" s="78"/>
      <c r="CV828" s="78"/>
      <c r="CW828" s="78"/>
      <c r="CX828" s="78"/>
      <c r="CY828" s="78"/>
      <c r="CZ828" s="78"/>
      <c r="DA828" s="78"/>
      <c r="DB828" s="78"/>
      <c r="DC828" s="78"/>
      <c r="DD828" s="78"/>
      <c r="DE828" s="78"/>
      <c r="DF828" s="78"/>
      <c r="DG828" s="78"/>
      <c r="DH828" s="78"/>
      <c r="DI828" s="78"/>
      <c r="DJ828" s="78"/>
      <c r="DK828" s="78"/>
      <c r="DL828" s="78"/>
      <c r="DM828" s="78"/>
      <c r="DN828" s="78"/>
      <c r="DO828" s="78"/>
      <c r="DP828" s="78"/>
      <c r="DQ828" s="78"/>
      <c r="DR828" s="78"/>
      <c r="DS828" s="78"/>
      <c r="DT828" s="78"/>
      <c r="DU828" s="78"/>
    </row>
    <row r="829" spans="1:125" s="63" customFormat="1" ht="15.75" x14ac:dyDescent="0.25">
      <c r="A829" s="34"/>
      <c r="B829" s="1" t="s">
        <v>28</v>
      </c>
      <c r="C829" s="35"/>
      <c r="D829" s="35">
        <v>4</v>
      </c>
      <c r="E829" s="56">
        <v>4</v>
      </c>
      <c r="F829" s="35"/>
      <c r="G829" s="56"/>
      <c r="H829" s="35"/>
      <c r="I829" s="56"/>
      <c r="J829" s="27"/>
      <c r="K829" s="78"/>
      <c r="L829" s="78"/>
      <c r="M829" s="78"/>
      <c r="N829" s="78"/>
      <c r="O829" s="78"/>
      <c r="P829" s="78"/>
      <c r="Q829" s="78"/>
      <c r="R829" s="78"/>
      <c r="S829" s="78"/>
      <c r="T829" s="78"/>
      <c r="U829" s="78"/>
      <c r="V829" s="78"/>
      <c r="W829" s="78"/>
      <c r="X829" s="78"/>
      <c r="Y829" s="78"/>
      <c r="Z829" s="78"/>
      <c r="AA829" s="78"/>
      <c r="AB829" s="78"/>
      <c r="AC829" s="78"/>
      <c r="AD829" s="78"/>
      <c r="AE829" s="78"/>
      <c r="AF829" s="78"/>
      <c r="AG829" s="78"/>
      <c r="AH829" s="78"/>
      <c r="AI829" s="78"/>
      <c r="AJ829" s="78"/>
      <c r="AK829" s="78"/>
      <c r="AL829" s="78"/>
      <c r="AM829" s="78"/>
      <c r="AN829" s="78"/>
      <c r="AO829" s="78"/>
      <c r="AP829" s="78"/>
      <c r="AQ829" s="78"/>
      <c r="AR829" s="78"/>
      <c r="AS829" s="78"/>
      <c r="AT829" s="78"/>
      <c r="AU829" s="78"/>
      <c r="AV829" s="78"/>
      <c r="AW829" s="78"/>
      <c r="AX829" s="78"/>
      <c r="AY829" s="78"/>
      <c r="AZ829" s="78"/>
      <c r="BA829" s="78"/>
      <c r="BB829" s="78"/>
      <c r="BC829" s="78"/>
      <c r="BD829" s="78"/>
      <c r="BE829" s="78"/>
      <c r="BF829" s="78"/>
      <c r="BG829" s="78"/>
      <c r="BH829" s="78"/>
      <c r="BI829" s="78"/>
      <c r="BJ829" s="78"/>
      <c r="BK829" s="78"/>
      <c r="BL829" s="78"/>
      <c r="BM829" s="78"/>
      <c r="BN829" s="78"/>
      <c r="BO829" s="78"/>
      <c r="BP829" s="78"/>
      <c r="BQ829" s="78"/>
      <c r="BR829" s="78"/>
      <c r="BS829" s="78"/>
      <c r="BT829" s="78"/>
      <c r="BU829" s="78"/>
      <c r="BV829" s="78"/>
      <c r="BW829" s="78"/>
      <c r="BX829" s="78"/>
      <c r="BY829" s="78"/>
      <c r="BZ829" s="78"/>
      <c r="CA829" s="78"/>
      <c r="CB829" s="78"/>
      <c r="CC829" s="78"/>
      <c r="CD829" s="78"/>
      <c r="CE829" s="78"/>
      <c r="CF829" s="78"/>
      <c r="CG829" s="78"/>
      <c r="CH829" s="78"/>
      <c r="CI829" s="78"/>
      <c r="CJ829" s="78"/>
      <c r="CK829" s="78"/>
      <c r="CL829" s="78"/>
      <c r="CM829" s="78"/>
      <c r="CN829" s="78"/>
      <c r="CO829" s="78"/>
      <c r="CP829" s="78"/>
      <c r="CQ829" s="78"/>
      <c r="CR829" s="78"/>
      <c r="CS829" s="78"/>
      <c r="CT829" s="78"/>
      <c r="CU829" s="78"/>
      <c r="CV829" s="78"/>
      <c r="CW829" s="78"/>
      <c r="CX829" s="78"/>
      <c r="CY829" s="78"/>
      <c r="CZ829" s="78"/>
      <c r="DA829" s="78"/>
      <c r="DB829" s="78"/>
      <c r="DC829" s="78"/>
      <c r="DD829" s="78"/>
      <c r="DE829" s="78"/>
      <c r="DF829" s="78"/>
      <c r="DG829" s="78"/>
      <c r="DH829" s="78"/>
      <c r="DI829" s="78"/>
      <c r="DJ829" s="78"/>
      <c r="DK829" s="78"/>
      <c r="DL829" s="78"/>
      <c r="DM829" s="78"/>
      <c r="DN829" s="78"/>
      <c r="DO829" s="78"/>
      <c r="DP829" s="78"/>
      <c r="DQ829" s="78"/>
      <c r="DR829" s="78"/>
      <c r="DS829" s="78"/>
      <c r="DT829" s="78"/>
      <c r="DU829" s="78"/>
    </row>
    <row r="830" spans="1:125" s="63" customFormat="1" ht="15.75" x14ac:dyDescent="0.25">
      <c r="A830" s="34"/>
      <c r="B830" s="1" t="s">
        <v>52</v>
      </c>
      <c r="C830" s="35"/>
      <c r="D830" s="35">
        <v>14.63</v>
      </c>
      <c r="E830" s="56">
        <v>11</v>
      </c>
      <c r="F830" s="35"/>
      <c r="G830" s="56"/>
      <c r="H830" s="35"/>
      <c r="I830" s="56"/>
      <c r="J830" s="27"/>
      <c r="K830" s="78"/>
      <c r="L830" s="78"/>
      <c r="M830" s="78"/>
      <c r="N830" s="78"/>
      <c r="O830" s="78"/>
      <c r="P830" s="78"/>
      <c r="Q830" s="78"/>
      <c r="R830" s="78"/>
      <c r="S830" s="78"/>
      <c r="T830" s="78"/>
      <c r="U830" s="78"/>
      <c r="V830" s="78"/>
      <c r="W830" s="78"/>
      <c r="X830" s="78"/>
      <c r="Y830" s="78"/>
      <c r="Z830" s="78"/>
      <c r="AA830" s="78"/>
      <c r="AB830" s="78"/>
      <c r="AC830" s="78"/>
      <c r="AD830" s="78"/>
      <c r="AE830" s="78"/>
      <c r="AF830" s="78"/>
      <c r="AG830" s="78"/>
      <c r="AH830" s="78"/>
      <c r="AI830" s="78"/>
      <c r="AJ830" s="78"/>
      <c r="AK830" s="78"/>
      <c r="AL830" s="78"/>
      <c r="AM830" s="78"/>
      <c r="AN830" s="78"/>
      <c r="AO830" s="78"/>
      <c r="AP830" s="78"/>
      <c r="AQ830" s="78"/>
      <c r="AR830" s="78"/>
      <c r="AS830" s="78"/>
      <c r="AT830" s="78"/>
      <c r="AU830" s="78"/>
      <c r="AV830" s="78"/>
      <c r="AW830" s="78"/>
      <c r="AX830" s="78"/>
      <c r="AY830" s="78"/>
      <c r="AZ830" s="78"/>
      <c r="BA830" s="78"/>
      <c r="BB830" s="78"/>
      <c r="BC830" s="78"/>
      <c r="BD830" s="78"/>
      <c r="BE830" s="78"/>
      <c r="BF830" s="78"/>
      <c r="BG830" s="78"/>
      <c r="BH830" s="78"/>
      <c r="BI830" s="78"/>
      <c r="BJ830" s="78"/>
      <c r="BK830" s="78"/>
      <c r="BL830" s="78"/>
      <c r="BM830" s="78"/>
      <c r="BN830" s="78"/>
      <c r="BO830" s="78"/>
      <c r="BP830" s="78"/>
      <c r="BQ830" s="78"/>
      <c r="BR830" s="78"/>
      <c r="BS830" s="78"/>
      <c r="BT830" s="78"/>
      <c r="BU830" s="78"/>
      <c r="BV830" s="78"/>
      <c r="BW830" s="78"/>
      <c r="BX830" s="78"/>
      <c r="BY830" s="78"/>
      <c r="BZ830" s="78"/>
      <c r="CA830" s="78"/>
      <c r="CB830" s="78"/>
      <c r="CC830" s="78"/>
      <c r="CD830" s="78"/>
      <c r="CE830" s="78"/>
      <c r="CF830" s="78"/>
      <c r="CG830" s="78"/>
      <c r="CH830" s="78"/>
      <c r="CI830" s="78"/>
      <c r="CJ830" s="78"/>
      <c r="CK830" s="78"/>
      <c r="CL830" s="78"/>
      <c r="CM830" s="78"/>
      <c r="CN830" s="78"/>
      <c r="CO830" s="78"/>
      <c r="CP830" s="78"/>
      <c r="CQ830" s="78"/>
      <c r="CR830" s="78"/>
      <c r="CS830" s="78"/>
      <c r="CT830" s="78"/>
      <c r="CU830" s="78"/>
      <c r="CV830" s="78"/>
      <c r="CW830" s="78"/>
      <c r="CX830" s="78"/>
      <c r="CY830" s="78"/>
      <c r="CZ830" s="78"/>
      <c r="DA830" s="78"/>
      <c r="DB830" s="78"/>
      <c r="DC830" s="78"/>
      <c r="DD830" s="78"/>
      <c r="DE830" s="78"/>
      <c r="DF830" s="78"/>
      <c r="DG830" s="78"/>
      <c r="DH830" s="78"/>
      <c r="DI830" s="78"/>
      <c r="DJ830" s="78"/>
      <c r="DK830" s="78"/>
      <c r="DL830" s="78"/>
      <c r="DM830" s="78"/>
      <c r="DN830" s="78"/>
      <c r="DO830" s="78"/>
      <c r="DP830" s="78"/>
      <c r="DQ830" s="78"/>
      <c r="DR830" s="78"/>
      <c r="DS830" s="78"/>
      <c r="DT830" s="78"/>
      <c r="DU830" s="78"/>
    </row>
    <row r="831" spans="1:125" s="63" customFormat="1" ht="30" x14ac:dyDescent="0.25">
      <c r="A831" s="34"/>
      <c r="B831" s="1" t="s">
        <v>284</v>
      </c>
      <c r="C831" s="51"/>
      <c r="D831" s="35"/>
      <c r="E831" s="56">
        <v>6.2</v>
      </c>
      <c r="F831" s="35"/>
      <c r="G831" s="56"/>
      <c r="H831" s="35"/>
      <c r="I831" s="56"/>
      <c r="J831" s="27"/>
      <c r="K831" s="78"/>
      <c r="L831" s="78"/>
      <c r="M831" s="78"/>
      <c r="N831" s="78"/>
      <c r="O831" s="78"/>
      <c r="P831" s="78"/>
      <c r="Q831" s="78"/>
      <c r="R831" s="78"/>
      <c r="S831" s="78"/>
      <c r="T831" s="78"/>
      <c r="U831" s="78"/>
      <c r="V831" s="78"/>
      <c r="W831" s="78"/>
      <c r="X831" s="78"/>
      <c r="Y831" s="78"/>
      <c r="Z831" s="78"/>
      <c r="AA831" s="78"/>
      <c r="AB831" s="78"/>
      <c r="AC831" s="78"/>
      <c r="AD831" s="78"/>
      <c r="AE831" s="78"/>
      <c r="AF831" s="78"/>
      <c r="AG831" s="78"/>
      <c r="AH831" s="78"/>
      <c r="AI831" s="78"/>
      <c r="AJ831" s="78"/>
      <c r="AK831" s="78"/>
      <c r="AL831" s="78"/>
      <c r="AM831" s="78"/>
      <c r="AN831" s="78"/>
      <c r="AO831" s="78"/>
      <c r="AP831" s="78"/>
      <c r="AQ831" s="78"/>
      <c r="AR831" s="78"/>
      <c r="AS831" s="78"/>
      <c r="AT831" s="78"/>
      <c r="AU831" s="78"/>
      <c r="AV831" s="78"/>
      <c r="AW831" s="78"/>
      <c r="AX831" s="78"/>
      <c r="AY831" s="78"/>
      <c r="AZ831" s="78"/>
      <c r="BA831" s="78"/>
      <c r="BB831" s="78"/>
      <c r="BC831" s="78"/>
      <c r="BD831" s="78"/>
      <c r="BE831" s="78"/>
      <c r="BF831" s="78"/>
      <c r="BG831" s="78"/>
      <c r="BH831" s="78"/>
      <c r="BI831" s="78"/>
      <c r="BJ831" s="78"/>
      <c r="BK831" s="78"/>
      <c r="BL831" s="78"/>
      <c r="BM831" s="78"/>
      <c r="BN831" s="78"/>
      <c r="BO831" s="78"/>
      <c r="BP831" s="78"/>
      <c r="BQ831" s="78"/>
      <c r="BR831" s="78"/>
      <c r="BS831" s="78"/>
      <c r="BT831" s="78"/>
      <c r="BU831" s="78"/>
      <c r="BV831" s="78"/>
      <c r="BW831" s="78"/>
      <c r="BX831" s="78"/>
      <c r="BY831" s="78"/>
      <c r="BZ831" s="78"/>
      <c r="CA831" s="78"/>
      <c r="CB831" s="78"/>
      <c r="CC831" s="78"/>
      <c r="CD831" s="78"/>
      <c r="CE831" s="78"/>
      <c r="CF831" s="78"/>
      <c r="CG831" s="78"/>
      <c r="CH831" s="78"/>
      <c r="CI831" s="78"/>
      <c r="CJ831" s="78"/>
      <c r="CK831" s="78"/>
      <c r="CL831" s="78"/>
      <c r="CM831" s="78"/>
      <c r="CN831" s="78"/>
      <c r="CO831" s="78"/>
      <c r="CP831" s="78"/>
      <c r="CQ831" s="78"/>
      <c r="CR831" s="78"/>
      <c r="CS831" s="78"/>
      <c r="CT831" s="78"/>
      <c r="CU831" s="78"/>
      <c r="CV831" s="78"/>
      <c r="CW831" s="78"/>
      <c r="CX831" s="78"/>
      <c r="CY831" s="78"/>
      <c r="CZ831" s="78"/>
      <c r="DA831" s="78"/>
      <c r="DB831" s="78"/>
      <c r="DC831" s="78"/>
      <c r="DD831" s="78"/>
      <c r="DE831" s="78"/>
      <c r="DF831" s="78"/>
      <c r="DG831" s="78"/>
      <c r="DH831" s="78"/>
      <c r="DI831" s="78"/>
      <c r="DJ831" s="78"/>
      <c r="DK831" s="78"/>
      <c r="DL831" s="78"/>
      <c r="DM831" s="78"/>
      <c r="DN831" s="78"/>
      <c r="DO831" s="78"/>
      <c r="DP831" s="78"/>
      <c r="DQ831" s="78"/>
      <c r="DR831" s="78"/>
      <c r="DS831" s="78"/>
      <c r="DT831" s="78"/>
      <c r="DU831" s="78"/>
    </row>
    <row r="832" spans="1:125" s="63" customFormat="1" ht="15.75" x14ac:dyDescent="0.25">
      <c r="A832" s="34"/>
      <c r="B832" s="1" t="s">
        <v>53</v>
      </c>
      <c r="C832" s="51"/>
      <c r="D832" s="35">
        <v>13.1</v>
      </c>
      <c r="E832" s="56">
        <v>11</v>
      </c>
      <c r="F832" s="35"/>
      <c r="G832" s="56"/>
      <c r="H832" s="35"/>
      <c r="I832" s="56"/>
      <c r="J832" s="27"/>
      <c r="K832" s="78"/>
      <c r="L832" s="78"/>
      <c r="M832" s="78"/>
      <c r="N832" s="78"/>
      <c r="O832" s="78"/>
      <c r="P832" s="78"/>
      <c r="Q832" s="78"/>
      <c r="R832" s="78"/>
      <c r="S832" s="78"/>
      <c r="T832" s="78"/>
      <c r="U832" s="78"/>
      <c r="V832" s="78"/>
      <c r="W832" s="78"/>
      <c r="X832" s="78"/>
      <c r="Y832" s="78"/>
      <c r="Z832" s="78"/>
      <c r="AA832" s="78"/>
      <c r="AB832" s="78"/>
      <c r="AC832" s="78"/>
      <c r="AD832" s="78"/>
      <c r="AE832" s="78"/>
      <c r="AF832" s="78"/>
      <c r="AG832" s="78"/>
      <c r="AH832" s="78"/>
      <c r="AI832" s="78"/>
      <c r="AJ832" s="78"/>
      <c r="AK832" s="78"/>
      <c r="AL832" s="78"/>
      <c r="AM832" s="78"/>
      <c r="AN832" s="78"/>
      <c r="AO832" s="78"/>
      <c r="AP832" s="78"/>
      <c r="AQ832" s="78"/>
      <c r="AR832" s="78"/>
      <c r="AS832" s="78"/>
      <c r="AT832" s="78"/>
      <c r="AU832" s="78"/>
      <c r="AV832" s="78"/>
      <c r="AW832" s="78"/>
      <c r="AX832" s="78"/>
      <c r="AY832" s="78"/>
      <c r="AZ832" s="78"/>
      <c r="BA832" s="78"/>
      <c r="BB832" s="78"/>
      <c r="BC832" s="78"/>
      <c r="BD832" s="78"/>
      <c r="BE832" s="78"/>
      <c r="BF832" s="78"/>
      <c r="BG832" s="78"/>
      <c r="BH832" s="78"/>
      <c r="BI832" s="78"/>
      <c r="BJ832" s="78"/>
      <c r="BK832" s="78"/>
      <c r="BL832" s="78"/>
      <c r="BM832" s="78"/>
      <c r="BN832" s="78"/>
      <c r="BO832" s="78"/>
      <c r="BP832" s="78"/>
      <c r="BQ832" s="78"/>
      <c r="BR832" s="78"/>
      <c r="BS832" s="78"/>
      <c r="BT832" s="78"/>
      <c r="BU832" s="78"/>
      <c r="BV832" s="78"/>
      <c r="BW832" s="78"/>
      <c r="BX832" s="78"/>
      <c r="BY832" s="78"/>
      <c r="BZ832" s="78"/>
      <c r="CA832" s="78"/>
      <c r="CB832" s="78"/>
      <c r="CC832" s="78"/>
      <c r="CD832" s="78"/>
      <c r="CE832" s="78"/>
      <c r="CF832" s="78"/>
      <c r="CG832" s="78"/>
      <c r="CH832" s="78"/>
      <c r="CI832" s="78"/>
      <c r="CJ832" s="78"/>
      <c r="CK832" s="78"/>
      <c r="CL832" s="78"/>
      <c r="CM832" s="78"/>
      <c r="CN832" s="78"/>
      <c r="CO832" s="78"/>
      <c r="CP832" s="78"/>
      <c r="CQ832" s="78"/>
      <c r="CR832" s="78"/>
      <c r="CS832" s="78"/>
      <c r="CT832" s="78"/>
      <c r="CU832" s="78"/>
      <c r="CV832" s="78"/>
      <c r="CW832" s="78"/>
      <c r="CX832" s="78"/>
      <c r="CY832" s="78"/>
      <c r="CZ832" s="78"/>
      <c r="DA832" s="78"/>
      <c r="DB832" s="78"/>
      <c r="DC832" s="78"/>
      <c r="DD832" s="78"/>
      <c r="DE832" s="78"/>
      <c r="DF832" s="78"/>
      <c r="DG832" s="78"/>
      <c r="DH832" s="78"/>
      <c r="DI832" s="78"/>
      <c r="DJ832" s="78"/>
      <c r="DK832" s="78"/>
      <c r="DL832" s="78"/>
      <c r="DM832" s="78"/>
      <c r="DN832" s="78"/>
      <c r="DO832" s="78"/>
      <c r="DP832" s="78"/>
      <c r="DQ832" s="78"/>
      <c r="DR832" s="78"/>
      <c r="DS832" s="78"/>
      <c r="DT832" s="78"/>
      <c r="DU832" s="78"/>
    </row>
    <row r="833" spans="1:125" s="63" customFormat="1" ht="15.75" x14ac:dyDescent="0.25">
      <c r="A833" s="34"/>
      <c r="B833" s="1" t="s">
        <v>285</v>
      </c>
      <c r="C833" s="51"/>
      <c r="D833" s="35"/>
      <c r="E833" s="56">
        <v>5.5</v>
      </c>
      <c r="F833" s="35"/>
      <c r="G833" s="56"/>
      <c r="H833" s="35"/>
      <c r="I833" s="56"/>
      <c r="J833" s="27"/>
      <c r="K833" s="78"/>
      <c r="L833" s="78"/>
      <c r="M833" s="78"/>
      <c r="N833" s="78"/>
      <c r="O833" s="78"/>
      <c r="P833" s="78"/>
      <c r="Q833" s="78"/>
      <c r="R833" s="78"/>
      <c r="S833" s="78"/>
      <c r="T833" s="78"/>
      <c r="U833" s="78"/>
      <c r="V833" s="78"/>
      <c r="W833" s="78"/>
      <c r="X833" s="78"/>
      <c r="Y833" s="78"/>
      <c r="Z833" s="78"/>
      <c r="AA833" s="78"/>
      <c r="AB833" s="78"/>
      <c r="AC833" s="78"/>
      <c r="AD833" s="78"/>
      <c r="AE833" s="78"/>
      <c r="AF833" s="78"/>
      <c r="AG833" s="78"/>
      <c r="AH833" s="78"/>
      <c r="AI833" s="78"/>
      <c r="AJ833" s="78"/>
      <c r="AK833" s="78"/>
      <c r="AL833" s="78"/>
      <c r="AM833" s="78"/>
      <c r="AN833" s="78"/>
      <c r="AO833" s="78"/>
      <c r="AP833" s="78"/>
      <c r="AQ833" s="78"/>
      <c r="AR833" s="78"/>
      <c r="AS833" s="78"/>
      <c r="AT833" s="78"/>
      <c r="AU833" s="78"/>
      <c r="AV833" s="78"/>
      <c r="AW833" s="78"/>
      <c r="AX833" s="78"/>
      <c r="AY833" s="78"/>
      <c r="AZ833" s="78"/>
      <c r="BA833" s="78"/>
      <c r="BB833" s="78"/>
      <c r="BC833" s="78"/>
      <c r="BD833" s="78"/>
      <c r="BE833" s="78"/>
      <c r="BF833" s="78"/>
      <c r="BG833" s="78"/>
      <c r="BH833" s="78"/>
      <c r="BI833" s="78"/>
      <c r="BJ833" s="78"/>
      <c r="BK833" s="78"/>
      <c r="BL833" s="78"/>
      <c r="BM833" s="78"/>
      <c r="BN833" s="78"/>
      <c r="BO833" s="78"/>
      <c r="BP833" s="78"/>
      <c r="BQ833" s="78"/>
      <c r="BR833" s="78"/>
      <c r="BS833" s="78"/>
      <c r="BT833" s="78"/>
      <c r="BU833" s="78"/>
      <c r="BV833" s="78"/>
      <c r="BW833" s="78"/>
      <c r="BX833" s="78"/>
      <c r="BY833" s="78"/>
      <c r="BZ833" s="78"/>
      <c r="CA833" s="78"/>
      <c r="CB833" s="78"/>
      <c r="CC833" s="78"/>
      <c r="CD833" s="78"/>
      <c r="CE833" s="78"/>
      <c r="CF833" s="78"/>
      <c r="CG833" s="78"/>
      <c r="CH833" s="78"/>
      <c r="CI833" s="78"/>
      <c r="CJ833" s="78"/>
      <c r="CK833" s="78"/>
      <c r="CL833" s="78"/>
      <c r="CM833" s="78"/>
      <c r="CN833" s="78"/>
      <c r="CO833" s="78"/>
      <c r="CP833" s="78"/>
      <c r="CQ833" s="78"/>
      <c r="CR833" s="78"/>
      <c r="CS833" s="78"/>
      <c r="CT833" s="78"/>
      <c r="CU833" s="78"/>
      <c r="CV833" s="78"/>
      <c r="CW833" s="78"/>
      <c r="CX833" s="78"/>
      <c r="CY833" s="78"/>
      <c r="CZ833" s="78"/>
      <c r="DA833" s="78"/>
      <c r="DB833" s="78"/>
      <c r="DC833" s="78"/>
      <c r="DD833" s="78"/>
      <c r="DE833" s="78"/>
      <c r="DF833" s="78"/>
      <c r="DG833" s="78"/>
      <c r="DH833" s="78"/>
      <c r="DI833" s="78"/>
      <c r="DJ833" s="78"/>
      <c r="DK833" s="78"/>
      <c r="DL833" s="78"/>
      <c r="DM833" s="78"/>
      <c r="DN833" s="78"/>
      <c r="DO833" s="78"/>
      <c r="DP833" s="78"/>
      <c r="DQ833" s="78"/>
      <c r="DR833" s="78"/>
      <c r="DS833" s="78"/>
      <c r="DT833" s="78"/>
      <c r="DU833" s="78"/>
    </row>
    <row r="834" spans="1:125" s="63" customFormat="1" ht="15.75" x14ac:dyDescent="0.25">
      <c r="A834" s="34"/>
      <c r="B834" s="1" t="s">
        <v>27</v>
      </c>
      <c r="C834" s="51"/>
      <c r="D834" s="35">
        <v>0.2</v>
      </c>
      <c r="E834" s="56">
        <v>0.2</v>
      </c>
      <c r="F834" s="35"/>
      <c r="G834" s="56"/>
      <c r="H834" s="35"/>
      <c r="I834" s="56"/>
      <c r="J834" s="27"/>
      <c r="K834" s="78"/>
      <c r="L834" s="78"/>
      <c r="M834" s="78"/>
      <c r="N834" s="78"/>
      <c r="O834" s="78"/>
      <c r="P834" s="78"/>
      <c r="Q834" s="78"/>
      <c r="R834" s="78"/>
      <c r="S834" s="78"/>
      <c r="T834" s="78"/>
      <c r="U834" s="78"/>
      <c r="V834" s="78"/>
      <c r="W834" s="78"/>
      <c r="X834" s="78"/>
      <c r="Y834" s="78"/>
      <c r="Z834" s="78"/>
      <c r="AA834" s="78"/>
      <c r="AB834" s="78"/>
      <c r="AC834" s="78"/>
      <c r="AD834" s="78"/>
      <c r="AE834" s="78"/>
      <c r="AF834" s="78"/>
      <c r="AG834" s="78"/>
      <c r="AH834" s="78"/>
      <c r="AI834" s="78"/>
      <c r="AJ834" s="78"/>
      <c r="AK834" s="78"/>
      <c r="AL834" s="78"/>
      <c r="AM834" s="78"/>
      <c r="AN834" s="78"/>
      <c r="AO834" s="78"/>
      <c r="AP834" s="78"/>
      <c r="AQ834" s="78"/>
      <c r="AR834" s="78"/>
      <c r="AS834" s="78"/>
      <c r="AT834" s="78"/>
      <c r="AU834" s="78"/>
      <c r="AV834" s="78"/>
      <c r="AW834" s="78"/>
      <c r="AX834" s="78"/>
      <c r="AY834" s="78"/>
      <c r="AZ834" s="78"/>
      <c r="BA834" s="78"/>
      <c r="BB834" s="78"/>
      <c r="BC834" s="78"/>
      <c r="BD834" s="78"/>
      <c r="BE834" s="78"/>
      <c r="BF834" s="78"/>
      <c r="BG834" s="78"/>
      <c r="BH834" s="78"/>
      <c r="BI834" s="78"/>
      <c r="BJ834" s="78"/>
      <c r="BK834" s="78"/>
      <c r="BL834" s="78"/>
      <c r="BM834" s="78"/>
      <c r="BN834" s="78"/>
      <c r="BO834" s="78"/>
      <c r="BP834" s="78"/>
      <c r="BQ834" s="78"/>
      <c r="BR834" s="78"/>
      <c r="BS834" s="78"/>
      <c r="BT834" s="78"/>
      <c r="BU834" s="78"/>
      <c r="BV834" s="78"/>
      <c r="BW834" s="78"/>
      <c r="BX834" s="78"/>
      <c r="BY834" s="78"/>
      <c r="BZ834" s="78"/>
      <c r="CA834" s="78"/>
      <c r="CB834" s="78"/>
      <c r="CC834" s="78"/>
      <c r="CD834" s="78"/>
      <c r="CE834" s="78"/>
      <c r="CF834" s="78"/>
      <c r="CG834" s="78"/>
      <c r="CH834" s="78"/>
      <c r="CI834" s="78"/>
      <c r="CJ834" s="78"/>
      <c r="CK834" s="78"/>
      <c r="CL834" s="78"/>
      <c r="CM834" s="78"/>
      <c r="CN834" s="78"/>
      <c r="CO834" s="78"/>
      <c r="CP834" s="78"/>
      <c r="CQ834" s="78"/>
      <c r="CR834" s="78"/>
      <c r="CS834" s="78"/>
      <c r="CT834" s="78"/>
      <c r="CU834" s="78"/>
      <c r="CV834" s="78"/>
      <c r="CW834" s="78"/>
      <c r="CX834" s="78"/>
      <c r="CY834" s="78"/>
      <c r="CZ834" s="78"/>
      <c r="DA834" s="78"/>
      <c r="DB834" s="78"/>
      <c r="DC834" s="78"/>
      <c r="DD834" s="78"/>
      <c r="DE834" s="78"/>
      <c r="DF834" s="78"/>
      <c r="DG834" s="78"/>
      <c r="DH834" s="78"/>
      <c r="DI834" s="78"/>
      <c r="DJ834" s="78"/>
      <c r="DK834" s="78"/>
      <c r="DL834" s="78"/>
      <c r="DM834" s="78"/>
      <c r="DN834" s="78"/>
      <c r="DO834" s="78"/>
      <c r="DP834" s="78"/>
      <c r="DQ834" s="78"/>
      <c r="DR834" s="78"/>
      <c r="DS834" s="78"/>
      <c r="DT834" s="78"/>
      <c r="DU834" s="78"/>
    </row>
    <row r="835" spans="1:125" s="49" customFormat="1" x14ac:dyDescent="0.25">
      <c r="A835" s="100" t="s">
        <v>162</v>
      </c>
      <c r="B835" s="1"/>
      <c r="C835" s="35">
        <v>150</v>
      </c>
      <c r="D835" s="3"/>
      <c r="E835" s="38"/>
      <c r="F835" s="96">
        <v>0.15</v>
      </c>
      <c r="G835" s="97">
        <v>0.09</v>
      </c>
      <c r="H835" s="98">
        <v>21.5</v>
      </c>
      <c r="I835" s="99">
        <v>87</v>
      </c>
      <c r="J835" s="77" t="s">
        <v>163</v>
      </c>
    </row>
    <row r="836" spans="1:125" s="49" customFormat="1" x14ac:dyDescent="0.25">
      <c r="A836" s="100"/>
      <c r="B836" s="1" t="s">
        <v>164</v>
      </c>
      <c r="C836" s="35"/>
      <c r="D836" s="3">
        <v>15.3</v>
      </c>
      <c r="E836" s="38">
        <v>15</v>
      </c>
      <c r="F836" s="96"/>
      <c r="G836" s="35"/>
      <c r="H836" s="56"/>
      <c r="I836" s="99"/>
      <c r="J836" s="77"/>
    </row>
    <row r="837" spans="1:125" s="49" customFormat="1" x14ac:dyDescent="0.25">
      <c r="A837" s="100"/>
      <c r="B837" s="1" t="s">
        <v>25</v>
      </c>
      <c r="C837" s="35"/>
      <c r="D837" s="3">
        <v>150</v>
      </c>
      <c r="E837" s="38">
        <v>150</v>
      </c>
      <c r="F837" s="96"/>
      <c r="G837" s="35"/>
      <c r="H837" s="56"/>
      <c r="I837" s="99"/>
      <c r="J837" s="77"/>
    </row>
    <row r="838" spans="1:125" s="49" customFormat="1" x14ac:dyDescent="0.25">
      <c r="A838" s="100"/>
      <c r="B838" s="1" t="s">
        <v>74</v>
      </c>
      <c r="C838" s="35"/>
      <c r="D838" s="3">
        <v>4</v>
      </c>
      <c r="E838" s="38">
        <v>4</v>
      </c>
      <c r="F838" s="96"/>
      <c r="G838" s="35"/>
      <c r="H838" s="56"/>
      <c r="I838" s="99"/>
      <c r="J838" s="77"/>
    </row>
    <row r="839" spans="1:125" s="40" customFormat="1" x14ac:dyDescent="0.25">
      <c r="A839" s="34" t="s">
        <v>75</v>
      </c>
      <c r="B839" s="1"/>
      <c r="C839" s="35">
        <v>30</v>
      </c>
      <c r="D839" s="35">
        <v>30</v>
      </c>
      <c r="E839" s="56">
        <v>30</v>
      </c>
      <c r="F839" s="35">
        <v>1.5</v>
      </c>
      <c r="G839" s="56">
        <v>0.3</v>
      </c>
      <c r="H839" s="35">
        <v>14.3</v>
      </c>
      <c r="I839" s="56">
        <v>66</v>
      </c>
      <c r="J839" s="27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6"/>
      <c r="CA839" s="6"/>
      <c r="CB839" s="6"/>
      <c r="CC839" s="6"/>
      <c r="CD839" s="6"/>
      <c r="CE839" s="6"/>
      <c r="CF839" s="6"/>
      <c r="CG839" s="6"/>
      <c r="CH839" s="6"/>
      <c r="CI839" s="6"/>
      <c r="CJ839" s="6"/>
      <c r="CK839" s="6"/>
      <c r="CL839" s="6"/>
      <c r="CM839" s="6"/>
      <c r="CN839" s="6"/>
      <c r="CO839" s="6"/>
      <c r="CP839" s="6"/>
      <c r="CQ839" s="6"/>
      <c r="CR839" s="6"/>
      <c r="CS839" s="6"/>
      <c r="CT839" s="6"/>
      <c r="CU839" s="6"/>
      <c r="CV839" s="6"/>
      <c r="CW839" s="6"/>
      <c r="CX839" s="6"/>
      <c r="CY839" s="6"/>
      <c r="CZ839" s="6"/>
      <c r="DA839" s="6"/>
      <c r="DB839" s="6"/>
      <c r="DC839" s="6"/>
      <c r="DD839" s="6"/>
      <c r="DE839" s="6"/>
      <c r="DF839" s="6"/>
      <c r="DG839" s="6"/>
      <c r="DH839" s="6"/>
      <c r="DI839" s="6"/>
      <c r="DJ839" s="6"/>
      <c r="DK839" s="6"/>
      <c r="DL839" s="6"/>
      <c r="DM839" s="6"/>
      <c r="DN839" s="6"/>
      <c r="DO839" s="6"/>
      <c r="DP839" s="6"/>
      <c r="DQ839" s="6"/>
      <c r="DR839" s="6"/>
      <c r="DS839" s="6"/>
      <c r="DT839" s="6"/>
      <c r="DU839" s="6"/>
    </row>
    <row r="840" spans="1:125" s="40" customFormat="1" x14ac:dyDescent="0.25">
      <c r="A840" s="53" t="s">
        <v>39</v>
      </c>
      <c r="B840" s="54"/>
      <c r="C840" s="55">
        <v>555</v>
      </c>
      <c r="D840" s="352"/>
      <c r="E840" s="55"/>
      <c r="F840" s="32">
        <f>SUM(F803:F839)</f>
        <v>15.65</v>
      </c>
      <c r="G840" s="32">
        <f>SUM(G803:G839)</f>
        <v>16.690000000000001</v>
      </c>
      <c r="H840" s="32">
        <f>SUM(H803:H839)</f>
        <v>74.5</v>
      </c>
      <c r="I840" s="32">
        <f>SUM(I803:I839)</f>
        <v>507.6</v>
      </c>
      <c r="J840" s="367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6"/>
      <c r="CA840" s="6"/>
      <c r="CB840" s="6"/>
      <c r="CC840" s="6"/>
      <c r="CD840" s="6"/>
      <c r="CE840" s="6"/>
      <c r="CF840" s="6"/>
      <c r="CG840" s="6"/>
      <c r="CH840" s="6"/>
      <c r="CI840" s="6"/>
      <c r="CJ840" s="6"/>
      <c r="CK840" s="6"/>
      <c r="CL840" s="6"/>
      <c r="CM840" s="6"/>
      <c r="CN840" s="6"/>
      <c r="CO840" s="6"/>
      <c r="CP840" s="6"/>
      <c r="CQ840" s="6"/>
      <c r="CR840" s="6"/>
      <c r="CS840" s="6"/>
      <c r="CT840" s="6"/>
      <c r="CU840" s="6"/>
      <c r="CV840" s="6"/>
      <c r="CW840" s="6"/>
      <c r="CX840" s="6"/>
      <c r="CY840" s="6"/>
      <c r="CZ840" s="6"/>
      <c r="DA840" s="6"/>
      <c r="DB840" s="6"/>
      <c r="DC840" s="6"/>
      <c r="DD840" s="6"/>
      <c r="DE840" s="6"/>
      <c r="DF840" s="6"/>
      <c r="DG840" s="6"/>
      <c r="DH840" s="6"/>
      <c r="DI840" s="6"/>
      <c r="DJ840" s="6"/>
      <c r="DK840" s="6"/>
      <c r="DL840" s="6"/>
      <c r="DM840" s="6"/>
      <c r="DN840" s="6"/>
      <c r="DO840" s="6"/>
      <c r="DP840" s="6"/>
      <c r="DQ840" s="6"/>
      <c r="DR840" s="6"/>
      <c r="DS840" s="6"/>
      <c r="DT840" s="6"/>
      <c r="DU840" s="6"/>
    </row>
    <row r="841" spans="1:125" s="40" customFormat="1" x14ac:dyDescent="0.25">
      <c r="A841" s="58"/>
      <c r="B841" s="59" t="s">
        <v>76</v>
      </c>
      <c r="C841" s="342"/>
      <c r="D841" s="60"/>
      <c r="E841" s="353"/>
      <c r="F841" s="14"/>
      <c r="G841" s="15"/>
      <c r="H841" s="16"/>
      <c r="I841" s="14"/>
      <c r="J841" s="18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6"/>
      <c r="CA841" s="6"/>
      <c r="CB841" s="6"/>
      <c r="CC841" s="6"/>
      <c r="CD841" s="6"/>
      <c r="CE841" s="6"/>
      <c r="CF841" s="6"/>
      <c r="CG841" s="6"/>
      <c r="CH841" s="6"/>
      <c r="CI841" s="6"/>
      <c r="CJ841" s="6"/>
      <c r="CK841" s="6"/>
      <c r="CL841" s="6"/>
      <c r="CM841" s="6"/>
      <c r="CN841" s="6"/>
      <c r="CO841" s="6"/>
      <c r="CP841" s="6"/>
      <c r="CQ841" s="6"/>
      <c r="CR841" s="6"/>
      <c r="CS841" s="6"/>
      <c r="CT841" s="6"/>
      <c r="CU841" s="6"/>
      <c r="CV841" s="6"/>
      <c r="CW841" s="6"/>
      <c r="CX841" s="6"/>
      <c r="CY841" s="6"/>
      <c r="CZ841" s="6"/>
      <c r="DA841" s="6"/>
      <c r="DB841" s="6"/>
      <c r="DC841" s="6"/>
      <c r="DD841" s="6"/>
      <c r="DE841" s="6"/>
      <c r="DF841" s="6"/>
      <c r="DG841" s="6"/>
      <c r="DH841" s="6"/>
      <c r="DI841" s="6"/>
      <c r="DJ841" s="6"/>
      <c r="DK841" s="6"/>
      <c r="DL841" s="6"/>
      <c r="DM841" s="6"/>
      <c r="DN841" s="6"/>
      <c r="DO841" s="6"/>
      <c r="DP841" s="6"/>
      <c r="DQ841" s="6"/>
      <c r="DR841" s="6"/>
      <c r="DS841" s="6"/>
      <c r="DT841" s="6"/>
      <c r="DU841" s="6"/>
    </row>
    <row r="842" spans="1:125" s="138" customFormat="1" ht="30" x14ac:dyDescent="0.25">
      <c r="A842" s="34" t="s">
        <v>286</v>
      </c>
      <c r="B842" s="1"/>
      <c r="C842" s="35">
        <v>40</v>
      </c>
      <c r="D842" s="3"/>
      <c r="E842" s="38"/>
      <c r="F842" s="36">
        <v>3.2</v>
      </c>
      <c r="G842" s="36">
        <v>4.4000000000000004</v>
      </c>
      <c r="H842" s="38">
        <v>35</v>
      </c>
      <c r="I842" s="36">
        <v>192</v>
      </c>
      <c r="J842" s="41" t="s">
        <v>287</v>
      </c>
      <c r="K842" s="91"/>
      <c r="L842" s="91"/>
      <c r="M842" s="91"/>
      <c r="N842" s="91"/>
      <c r="O842" s="91"/>
      <c r="P842" s="91"/>
      <c r="Q842" s="91"/>
      <c r="R842" s="91"/>
      <c r="S842" s="91"/>
      <c r="T842" s="91"/>
      <c r="U842" s="91"/>
      <c r="V842" s="91"/>
      <c r="W842" s="91"/>
      <c r="X842" s="91"/>
      <c r="Y842" s="91"/>
      <c r="Z842" s="91"/>
      <c r="AA842" s="91"/>
      <c r="AB842" s="91"/>
      <c r="AC842" s="91"/>
      <c r="AD842" s="91"/>
      <c r="AE842" s="91"/>
      <c r="AF842" s="91"/>
      <c r="AG842" s="91"/>
      <c r="AH842" s="91"/>
      <c r="AI842" s="91"/>
      <c r="AJ842" s="91"/>
      <c r="AK842" s="91"/>
      <c r="AL842" s="91"/>
      <c r="AM842" s="91"/>
      <c r="AN842" s="91"/>
      <c r="AO842" s="91"/>
      <c r="AP842" s="91"/>
      <c r="AQ842" s="91"/>
      <c r="AR842" s="91"/>
      <c r="AS842" s="91"/>
      <c r="AT842" s="91"/>
      <c r="AU842" s="91"/>
      <c r="AV842" s="91"/>
      <c r="AW842" s="91"/>
      <c r="AX842" s="91"/>
      <c r="AY842" s="91"/>
      <c r="AZ842" s="91"/>
      <c r="BA842" s="91"/>
      <c r="BB842" s="91"/>
      <c r="BC842" s="91"/>
      <c r="BD842" s="91"/>
      <c r="BE842" s="91"/>
      <c r="BF842" s="91"/>
      <c r="BG842" s="91"/>
      <c r="BH842" s="91"/>
      <c r="BI842" s="91"/>
      <c r="BJ842" s="91"/>
      <c r="BK842" s="91"/>
      <c r="BL842" s="91"/>
      <c r="BM842" s="91"/>
      <c r="BN842" s="91"/>
      <c r="BO842" s="91"/>
      <c r="BP842" s="91"/>
      <c r="BQ842" s="91"/>
      <c r="BR842" s="91"/>
      <c r="BS842" s="91"/>
      <c r="BT842" s="91"/>
      <c r="BU842" s="91"/>
      <c r="BV842" s="91"/>
      <c r="BW842" s="91"/>
      <c r="BX842" s="91"/>
      <c r="BY842" s="91"/>
      <c r="BZ842" s="91"/>
      <c r="CA842" s="91"/>
      <c r="CB842" s="91"/>
      <c r="CC842" s="91"/>
      <c r="CD842" s="91"/>
      <c r="CE842" s="91"/>
      <c r="CF842" s="91"/>
      <c r="CG842" s="91"/>
      <c r="CH842" s="91"/>
      <c r="CI842" s="91"/>
      <c r="CJ842" s="91"/>
      <c r="CK842" s="91"/>
      <c r="CL842" s="91"/>
      <c r="CM842" s="91"/>
      <c r="CN842" s="91"/>
      <c r="CO842" s="91"/>
      <c r="CP842" s="91"/>
      <c r="CQ842" s="91"/>
      <c r="CR842" s="91"/>
      <c r="CS842" s="91"/>
      <c r="CT842" s="91"/>
      <c r="CU842" s="91"/>
      <c r="CV842" s="91"/>
      <c r="CW842" s="91"/>
      <c r="CX842" s="91"/>
      <c r="CY842" s="91"/>
      <c r="CZ842" s="91"/>
      <c r="DA842" s="91"/>
      <c r="DB842" s="91"/>
      <c r="DC842" s="91"/>
      <c r="DD842" s="91"/>
      <c r="DE842" s="91"/>
      <c r="DF842" s="91"/>
      <c r="DG842" s="91"/>
      <c r="DH842" s="91"/>
      <c r="DI842" s="91"/>
      <c r="DJ842" s="91"/>
      <c r="DK842" s="91"/>
      <c r="DL842" s="91"/>
      <c r="DM842" s="91"/>
      <c r="DN842" s="91"/>
      <c r="DO842" s="91"/>
      <c r="DP842" s="91"/>
      <c r="DQ842" s="91"/>
      <c r="DR842" s="91"/>
      <c r="DS842" s="91"/>
      <c r="DT842" s="91"/>
      <c r="DU842" s="91"/>
    </row>
    <row r="843" spans="1:125" s="138" customFormat="1" x14ac:dyDescent="0.25">
      <c r="A843" s="34"/>
      <c r="B843" s="1" t="s">
        <v>63</v>
      </c>
      <c r="C843" s="35"/>
      <c r="D843" s="3">
        <v>17.600000000000001</v>
      </c>
      <c r="E843" s="38">
        <v>17.600000000000001</v>
      </c>
      <c r="F843" s="36"/>
      <c r="G843" s="36"/>
      <c r="H843" s="38"/>
      <c r="I843" s="36"/>
      <c r="J843" s="41"/>
      <c r="K843" s="91"/>
      <c r="L843" s="91"/>
      <c r="M843" s="91"/>
      <c r="N843" s="91"/>
      <c r="O843" s="91"/>
      <c r="P843" s="91"/>
      <c r="Q843" s="91"/>
      <c r="R843" s="91"/>
      <c r="S843" s="91"/>
      <c r="T843" s="91"/>
      <c r="U843" s="91"/>
      <c r="V843" s="91"/>
      <c r="W843" s="91"/>
      <c r="X843" s="91"/>
      <c r="Y843" s="91"/>
      <c r="Z843" s="91"/>
      <c r="AA843" s="91"/>
      <c r="AB843" s="91"/>
      <c r="AC843" s="91"/>
      <c r="AD843" s="91"/>
      <c r="AE843" s="91"/>
      <c r="AF843" s="91"/>
      <c r="AG843" s="91"/>
      <c r="AH843" s="91"/>
      <c r="AI843" s="91"/>
      <c r="AJ843" s="91"/>
      <c r="AK843" s="91"/>
      <c r="AL843" s="91"/>
      <c r="AM843" s="91"/>
      <c r="AN843" s="91"/>
      <c r="AO843" s="91"/>
      <c r="AP843" s="91"/>
      <c r="AQ843" s="91"/>
      <c r="AR843" s="91"/>
      <c r="AS843" s="91"/>
      <c r="AT843" s="91"/>
      <c r="AU843" s="91"/>
      <c r="AV843" s="91"/>
      <c r="AW843" s="91"/>
      <c r="AX843" s="91"/>
      <c r="AY843" s="91"/>
      <c r="AZ843" s="91"/>
      <c r="BA843" s="91"/>
      <c r="BB843" s="91"/>
      <c r="BC843" s="91"/>
      <c r="BD843" s="91"/>
      <c r="BE843" s="91"/>
      <c r="BF843" s="91"/>
      <c r="BG843" s="91"/>
      <c r="BH843" s="91"/>
      <c r="BI843" s="91"/>
      <c r="BJ843" s="91"/>
      <c r="BK843" s="91"/>
      <c r="BL843" s="91"/>
      <c r="BM843" s="91"/>
      <c r="BN843" s="91"/>
      <c r="BO843" s="91"/>
      <c r="BP843" s="91"/>
      <c r="BQ843" s="91"/>
      <c r="BR843" s="91"/>
      <c r="BS843" s="91"/>
      <c r="BT843" s="91"/>
      <c r="BU843" s="91"/>
      <c r="BV843" s="91"/>
      <c r="BW843" s="91"/>
      <c r="BX843" s="91"/>
      <c r="BY843" s="91"/>
      <c r="BZ843" s="91"/>
      <c r="CA843" s="91"/>
      <c r="CB843" s="91"/>
      <c r="CC843" s="91"/>
      <c r="CD843" s="91"/>
      <c r="CE843" s="91"/>
      <c r="CF843" s="91"/>
      <c r="CG843" s="91"/>
      <c r="CH843" s="91"/>
      <c r="CI843" s="91"/>
      <c r="CJ843" s="91"/>
      <c r="CK843" s="91"/>
      <c r="CL843" s="91"/>
      <c r="CM843" s="91"/>
      <c r="CN843" s="91"/>
      <c r="CO843" s="91"/>
      <c r="CP843" s="91"/>
      <c r="CQ843" s="91"/>
      <c r="CR843" s="91"/>
      <c r="CS843" s="91"/>
      <c r="CT843" s="91"/>
      <c r="CU843" s="91"/>
      <c r="CV843" s="91"/>
      <c r="CW843" s="91"/>
      <c r="CX843" s="91"/>
      <c r="CY843" s="91"/>
      <c r="CZ843" s="91"/>
      <c r="DA843" s="91"/>
      <c r="DB843" s="91"/>
      <c r="DC843" s="91"/>
      <c r="DD843" s="91"/>
      <c r="DE843" s="91"/>
      <c r="DF843" s="91"/>
      <c r="DG843" s="91"/>
      <c r="DH843" s="91"/>
      <c r="DI843" s="91"/>
      <c r="DJ843" s="91"/>
      <c r="DK843" s="91"/>
      <c r="DL843" s="91"/>
      <c r="DM843" s="91"/>
      <c r="DN843" s="91"/>
      <c r="DO843" s="91"/>
      <c r="DP843" s="91"/>
      <c r="DQ843" s="91"/>
      <c r="DR843" s="91"/>
      <c r="DS843" s="91"/>
      <c r="DT843" s="91"/>
      <c r="DU843" s="91"/>
    </row>
    <row r="844" spans="1:125" s="138" customFormat="1" x14ac:dyDescent="0.25">
      <c r="A844" s="34"/>
      <c r="B844" s="1" t="s">
        <v>26</v>
      </c>
      <c r="C844" s="35"/>
      <c r="D844" s="3">
        <v>1.1000000000000001</v>
      </c>
      <c r="E844" s="38">
        <v>1.1000000000000001</v>
      </c>
      <c r="F844" s="36"/>
      <c r="G844" s="36"/>
      <c r="H844" s="38"/>
      <c r="I844" s="36"/>
      <c r="J844" s="41"/>
      <c r="K844" s="91"/>
      <c r="L844" s="91"/>
      <c r="M844" s="91"/>
      <c r="N844" s="91"/>
      <c r="O844" s="91"/>
      <c r="P844" s="91"/>
      <c r="Q844" s="91"/>
      <c r="R844" s="91"/>
      <c r="S844" s="91"/>
      <c r="T844" s="91"/>
      <c r="U844" s="91"/>
      <c r="V844" s="91"/>
      <c r="W844" s="91"/>
      <c r="X844" s="91"/>
      <c r="Y844" s="91"/>
      <c r="Z844" s="91"/>
      <c r="AA844" s="91"/>
      <c r="AB844" s="91"/>
      <c r="AC844" s="91"/>
      <c r="AD844" s="91"/>
      <c r="AE844" s="91"/>
      <c r="AF844" s="91"/>
      <c r="AG844" s="91"/>
      <c r="AH844" s="91"/>
      <c r="AI844" s="91"/>
      <c r="AJ844" s="91"/>
      <c r="AK844" s="91"/>
      <c r="AL844" s="91"/>
      <c r="AM844" s="91"/>
      <c r="AN844" s="91"/>
      <c r="AO844" s="91"/>
      <c r="AP844" s="91"/>
      <c r="AQ844" s="91"/>
      <c r="AR844" s="91"/>
      <c r="AS844" s="91"/>
      <c r="AT844" s="91"/>
      <c r="AU844" s="91"/>
      <c r="AV844" s="91"/>
      <c r="AW844" s="91"/>
      <c r="AX844" s="91"/>
      <c r="AY844" s="91"/>
      <c r="AZ844" s="91"/>
      <c r="BA844" s="91"/>
      <c r="BB844" s="91"/>
      <c r="BC844" s="91"/>
      <c r="BD844" s="91"/>
      <c r="BE844" s="91"/>
      <c r="BF844" s="91"/>
      <c r="BG844" s="91"/>
      <c r="BH844" s="91"/>
      <c r="BI844" s="91"/>
      <c r="BJ844" s="91"/>
      <c r="BK844" s="91"/>
      <c r="BL844" s="91"/>
      <c r="BM844" s="91"/>
      <c r="BN844" s="91"/>
      <c r="BO844" s="91"/>
      <c r="BP844" s="91"/>
      <c r="BQ844" s="91"/>
      <c r="BR844" s="91"/>
      <c r="BS844" s="91"/>
      <c r="BT844" s="91"/>
      <c r="BU844" s="91"/>
      <c r="BV844" s="91"/>
      <c r="BW844" s="91"/>
      <c r="BX844" s="91"/>
      <c r="BY844" s="91"/>
      <c r="BZ844" s="91"/>
      <c r="CA844" s="91"/>
      <c r="CB844" s="91"/>
      <c r="CC844" s="91"/>
      <c r="CD844" s="91"/>
      <c r="CE844" s="91"/>
      <c r="CF844" s="91"/>
      <c r="CG844" s="91"/>
      <c r="CH844" s="91"/>
      <c r="CI844" s="91"/>
      <c r="CJ844" s="91"/>
      <c r="CK844" s="91"/>
      <c r="CL844" s="91"/>
      <c r="CM844" s="91"/>
      <c r="CN844" s="91"/>
      <c r="CO844" s="91"/>
      <c r="CP844" s="91"/>
      <c r="CQ844" s="91"/>
      <c r="CR844" s="91"/>
      <c r="CS844" s="91"/>
      <c r="CT844" s="91"/>
      <c r="CU844" s="91"/>
      <c r="CV844" s="91"/>
      <c r="CW844" s="91"/>
      <c r="CX844" s="91"/>
      <c r="CY844" s="91"/>
      <c r="CZ844" s="91"/>
      <c r="DA844" s="91"/>
      <c r="DB844" s="91"/>
      <c r="DC844" s="91"/>
      <c r="DD844" s="91"/>
      <c r="DE844" s="91"/>
      <c r="DF844" s="91"/>
      <c r="DG844" s="91"/>
      <c r="DH844" s="91"/>
      <c r="DI844" s="91"/>
      <c r="DJ844" s="91"/>
      <c r="DK844" s="91"/>
      <c r="DL844" s="91"/>
      <c r="DM844" s="91"/>
      <c r="DN844" s="91"/>
      <c r="DO844" s="91"/>
      <c r="DP844" s="91"/>
      <c r="DQ844" s="91"/>
      <c r="DR844" s="91"/>
      <c r="DS844" s="91"/>
      <c r="DT844" s="91"/>
      <c r="DU844" s="91"/>
    </row>
    <row r="845" spans="1:125" s="138" customFormat="1" x14ac:dyDescent="0.25">
      <c r="A845" s="34"/>
      <c r="B845" s="1" t="s">
        <v>66</v>
      </c>
      <c r="C845" s="35"/>
      <c r="D845" s="38">
        <v>0.08</v>
      </c>
      <c r="E845" s="38">
        <v>0.08</v>
      </c>
      <c r="F845" s="38"/>
      <c r="G845" s="38"/>
      <c r="H845" s="3"/>
      <c r="I845" s="38"/>
      <c r="J845" s="41"/>
      <c r="K845" s="91"/>
      <c r="L845" s="91"/>
      <c r="M845" s="91"/>
      <c r="N845" s="91"/>
      <c r="O845" s="91"/>
      <c r="P845" s="91"/>
      <c r="Q845" s="91"/>
      <c r="R845" s="91"/>
      <c r="S845" s="91"/>
      <c r="T845" s="91"/>
      <c r="U845" s="91"/>
      <c r="V845" s="91"/>
      <c r="W845" s="91"/>
      <c r="X845" s="91"/>
      <c r="Y845" s="91"/>
      <c r="Z845" s="91"/>
      <c r="AA845" s="91"/>
      <c r="AB845" s="91"/>
      <c r="AC845" s="91"/>
      <c r="AD845" s="91"/>
      <c r="AE845" s="91"/>
      <c r="AF845" s="91"/>
      <c r="AG845" s="91"/>
      <c r="AH845" s="91"/>
      <c r="AI845" s="91"/>
      <c r="AJ845" s="91"/>
      <c r="AK845" s="91"/>
      <c r="AL845" s="91"/>
      <c r="AM845" s="91"/>
      <c r="AN845" s="91"/>
      <c r="AO845" s="91"/>
      <c r="AP845" s="91"/>
      <c r="AQ845" s="91"/>
      <c r="AR845" s="91"/>
      <c r="AS845" s="91"/>
      <c r="AT845" s="91"/>
      <c r="AU845" s="91"/>
      <c r="AV845" s="91"/>
      <c r="AW845" s="91"/>
      <c r="AX845" s="91"/>
      <c r="AY845" s="91"/>
      <c r="AZ845" s="91"/>
      <c r="BA845" s="91"/>
      <c r="BB845" s="91"/>
      <c r="BC845" s="91"/>
      <c r="BD845" s="91"/>
      <c r="BE845" s="91"/>
      <c r="BF845" s="91"/>
      <c r="BG845" s="91"/>
      <c r="BH845" s="91"/>
      <c r="BI845" s="91"/>
      <c r="BJ845" s="91"/>
      <c r="BK845" s="91"/>
      <c r="BL845" s="91"/>
      <c r="BM845" s="91"/>
      <c r="BN845" s="91"/>
      <c r="BO845" s="91"/>
      <c r="BP845" s="91"/>
      <c r="BQ845" s="91"/>
      <c r="BR845" s="91"/>
      <c r="BS845" s="91"/>
      <c r="BT845" s="91"/>
      <c r="BU845" s="91"/>
      <c r="BV845" s="91"/>
      <c r="BW845" s="91"/>
      <c r="BX845" s="91"/>
      <c r="BY845" s="91"/>
      <c r="BZ845" s="91"/>
      <c r="CA845" s="91"/>
      <c r="CB845" s="91"/>
      <c r="CC845" s="91"/>
      <c r="CD845" s="91"/>
      <c r="CE845" s="91"/>
      <c r="CF845" s="91"/>
      <c r="CG845" s="91"/>
      <c r="CH845" s="91"/>
      <c r="CI845" s="91"/>
      <c r="CJ845" s="91"/>
      <c r="CK845" s="91"/>
      <c r="CL845" s="91"/>
      <c r="CM845" s="91"/>
      <c r="CN845" s="91"/>
      <c r="CO845" s="91"/>
      <c r="CP845" s="91"/>
      <c r="CQ845" s="91"/>
      <c r="CR845" s="91"/>
      <c r="CS845" s="91"/>
      <c r="CT845" s="91"/>
      <c r="CU845" s="91"/>
      <c r="CV845" s="91"/>
      <c r="CW845" s="91"/>
      <c r="CX845" s="91"/>
      <c r="CY845" s="91"/>
      <c r="CZ845" s="91"/>
      <c r="DA845" s="91"/>
      <c r="DB845" s="91"/>
      <c r="DC845" s="91"/>
      <c r="DD845" s="91"/>
      <c r="DE845" s="91"/>
      <c r="DF845" s="91"/>
      <c r="DG845" s="91"/>
      <c r="DH845" s="91"/>
      <c r="DI845" s="91"/>
      <c r="DJ845" s="91"/>
      <c r="DK845" s="91"/>
      <c r="DL845" s="91"/>
      <c r="DM845" s="91"/>
      <c r="DN845" s="91"/>
      <c r="DO845" s="91"/>
      <c r="DP845" s="91"/>
      <c r="DQ845" s="91"/>
      <c r="DR845" s="91"/>
      <c r="DS845" s="91"/>
      <c r="DT845" s="91"/>
      <c r="DU845" s="91"/>
    </row>
    <row r="846" spans="1:125" s="138" customFormat="1" x14ac:dyDescent="0.25">
      <c r="A846" s="34"/>
      <c r="B846" s="1" t="s">
        <v>231</v>
      </c>
      <c r="C846" s="35"/>
      <c r="D846" s="3">
        <v>0.16</v>
      </c>
      <c r="E846" s="38">
        <v>0.16</v>
      </c>
      <c r="F846" s="3"/>
      <c r="G846" s="38"/>
      <c r="H846" s="3"/>
      <c r="I846" s="36"/>
      <c r="J846" s="41"/>
      <c r="K846" s="91"/>
      <c r="L846" s="91"/>
      <c r="M846" s="91"/>
      <c r="N846" s="91"/>
      <c r="O846" s="91"/>
      <c r="P846" s="91"/>
      <c r="Q846" s="91"/>
      <c r="R846" s="91"/>
      <c r="S846" s="91"/>
      <c r="T846" s="91"/>
      <c r="U846" s="91"/>
      <c r="V846" s="91"/>
      <c r="W846" s="91"/>
      <c r="X846" s="91"/>
      <c r="Y846" s="91"/>
      <c r="Z846" s="91"/>
      <c r="AA846" s="91"/>
      <c r="AB846" s="91"/>
      <c r="AC846" s="91"/>
      <c r="AD846" s="91"/>
      <c r="AE846" s="91"/>
      <c r="AF846" s="91"/>
      <c r="AG846" s="91"/>
      <c r="AH846" s="91"/>
      <c r="AI846" s="91"/>
      <c r="AJ846" s="91"/>
      <c r="AK846" s="91"/>
      <c r="AL846" s="91"/>
      <c r="AM846" s="91"/>
      <c r="AN846" s="91"/>
      <c r="AO846" s="91"/>
      <c r="AP846" s="91"/>
      <c r="AQ846" s="91"/>
      <c r="AR846" s="91"/>
      <c r="AS846" s="91"/>
      <c r="AT846" s="91"/>
      <c r="AU846" s="91"/>
      <c r="AV846" s="91"/>
      <c r="AW846" s="91"/>
      <c r="AX846" s="91"/>
      <c r="AY846" s="91"/>
      <c r="AZ846" s="91"/>
      <c r="BA846" s="91"/>
      <c r="BB846" s="91"/>
      <c r="BC846" s="91"/>
      <c r="BD846" s="91"/>
      <c r="BE846" s="91"/>
      <c r="BF846" s="91"/>
      <c r="BG846" s="91"/>
      <c r="BH846" s="91"/>
      <c r="BI846" s="91"/>
      <c r="BJ846" s="91"/>
      <c r="BK846" s="91"/>
      <c r="BL846" s="91"/>
      <c r="BM846" s="91"/>
      <c r="BN846" s="91"/>
      <c r="BO846" s="91"/>
      <c r="BP846" s="91"/>
      <c r="BQ846" s="91"/>
      <c r="BR846" s="91"/>
      <c r="BS846" s="91"/>
      <c r="BT846" s="91"/>
      <c r="BU846" s="91"/>
      <c r="BV846" s="91"/>
      <c r="BW846" s="91"/>
      <c r="BX846" s="91"/>
      <c r="BY846" s="91"/>
      <c r="BZ846" s="91"/>
      <c r="CA846" s="91"/>
      <c r="CB846" s="91"/>
      <c r="CC846" s="91"/>
      <c r="CD846" s="91"/>
      <c r="CE846" s="91"/>
      <c r="CF846" s="91"/>
      <c r="CG846" s="91"/>
      <c r="CH846" s="91"/>
      <c r="CI846" s="91"/>
      <c r="CJ846" s="91"/>
      <c r="CK846" s="91"/>
      <c r="CL846" s="91"/>
      <c r="CM846" s="91"/>
      <c r="CN846" s="91"/>
      <c r="CO846" s="91"/>
      <c r="CP846" s="91"/>
      <c r="CQ846" s="91"/>
      <c r="CR846" s="91"/>
      <c r="CS846" s="91"/>
      <c r="CT846" s="91"/>
      <c r="CU846" s="91"/>
      <c r="CV846" s="91"/>
      <c r="CW846" s="91"/>
      <c r="CX846" s="91"/>
      <c r="CY846" s="91"/>
      <c r="CZ846" s="91"/>
      <c r="DA846" s="91"/>
      <c r="DB846" s="91"/>
      <c r="DC846" s="91"/>
      <c r="DD846" s="91"/>
      <c r="DE846" s="91"/>
      <c r="DF846" s="91"/>
      <c r="DG846" s="91"/>
      <c r="DH846" s="91"/>
      <c r="DI846" s="91"/>
      <c r="DJ846" s="91"/>
      <c r="DK846" s="91"/>
      <c r="DL846" s="91"/>
      <c r="DM846" s="91"/>
      <c r="DN846" s="91"/>
      <c r="DO846" s="91"/>
      <c r="DP846" s="91"/>
      <c r="DQ846" s="91"/>
      <c r="DR846" s="91"/>
      <c r="DS846" s="91"/>
      <c r="DT846" s="91"/>
      <c r="DU846" s="91"/>
    </row>
    <row r="847" spans="1:125" s="138" customFormat="1" x14ac:dyDescent="0.25">
      <c r="A847" s="34"/>
      <c r="B847" s="1" t="s">
        <v>55</v>
      </c>
      <c r="C847" s="35"/>
      <c r="D847" s="3">
        <v>1.1000000000000001</v>
      </c>
      <c r="E847" s="38">
        <v>1.1000000000000001</v>
      </c>
      <c r="F847" s="3"/>
      <c r="G847" s="38"/>
      <c r="H847" s="3"/>
      <c r="I847" s="36"/>
      <c r="J847" s="41"/>
      <c r="K847" s="91"/>
      <c r="L847" s="91"/>
      <c r="M847" s="91"/>
      <c r="N847" s="91"/>
      <c r="O847" s="91"/>
      <c r="P847" s="91"/>
      <c r="Q847" s="91"/>
      <c r="R847" s="91"/>
      <c r="S847" s="91"/>
      <c r="T847" s="91"/>
      <c r="U847" s="91"/>
      <c r="V847" s="91"/>
      <c r="W847" s="91"/>
      <c r="X847" s="91"/>
      <c r="Y847" s="91"/>
      <c r="Z847" s="91"/>
      <c r="AA847" s="91"/>
      <c r="AB847" s="91"/>
      <c r="AC847" s="91"/>
      <c r="AD847" s="91"/>
      <c r="AE847" s="91"/>
      <c r="AF847" s="91"/>
      <c r="AG847" s="91"/>
      <c r="AH847" s="91"/>
      <c r="AI847" s="91"/>
      <c r="AJ847" s="91"/>
      <c r="AK847" s="91"/>
      <c r="AL847" s="91"/>
      <c r="AM847" s="91"/>
      <c r="AN847" s="91"/>
      <c r="AO847" s="91"/>
      <c r="AP847" s="91"/>
      <c r="AQ847" s="91"/>
      <c r="AR847" s="91"/>
      <c r="AS847" s="91"/>
      <c r="AT847" s="91"/>
      <c r="AU847" s="91"/>
      <c r="AV847" s="91"/>
      <c r="AW847" s="91"/>
      <c r="AX847" s="91"/>
      <c r="AY847" s="91"/>
      <c r="AZ847" s="91"/>
      <c r="BA847" s="91"/>
      <c r="BB847" s="91"/>
      <c r="BC847" s="91"/>
      <c r="BD847" s="91"/>
      <c r="BE847" s="91"/>
      <c r="BF847" s="91"/>
      <c r="BG847" s="91"/>
      <c r="BH847" s="91"/>
      <c r="BI847" s="91"/>
      <c r="BJ847" s="91"/>
      <c r="BK847" s="91"/>
      <c r="BL847" s="91"/>
      <c r="BM847" s="91"/>
      <c r="BN847" s="91"/>
      <c r="BO847" s="91"/>
      <c r="BP847" s="91"/>
      <c r="BQ847" s="91"/>
      <c r="BR847" s="91"/>
      <c r="BS847" s="91"/>
      <c r="BT847" s="91"/>
      <c r="BU847" s="91"/>
      <c r="BV847" s="91"/>
      <c r="BW847" s="91"/>
      <c r="BX847" s="91"/>
      <c r="BY847" s="91"/>
      <c r="BZ847" s="91"/>
      <c r="CA847" s="91"/>
      <c r="CB847" s="91"/>
      <c r="CC847" s="91"/>
      <c r="CD847" s="91"/>
      <c r="CE847" s="91"/>
      <c r="CF847" s="91"/>
      <c r="CG847" s="91"/>
      <c r="CH847" s="91"/>
      <c r="CI847" s="91"/>
      <c r="CJ847" s="91"/>
      <c r="CK847" s="91"/>
      <c r="CL847" s="91"/>
      <c r="CM847" s="91"/>
      <c r="CN847" s="91"/>
      <c r="CO847" s="91"/>
      <c r="CP847" s="91"/>
      <c r="CQ847" s="91"/>
      <c r="CR847" s="91"/>
      <c r="CS847" s="91"/>
      <c r="CT847" s="91"/>
      <c r="CU847" s="91"/>
      <c r="CV847" s="91"/>
      <c r="CW847" s="91"/>
      <c r="CX847" s="91"/>
      <c r="CY847" s="91"/>
      <c r="CZ847" s="91"/>
      <c r="DA847" s="91"/>
      <c r="DB847" s="91"/>
      <c r="DC847" s="91"/>
      <c r="DD847" s="91"/>
      <c r="DE847" s="91"/>
      <c r="DF847" s="91"/>
      <c r="DG847" s="91"/>
      <c r="DH847" s="91"/>
      <c r="DI847" s="91"/>
      <c r="DJ847" s="91"/>
      <c r="DK847" s="91"/>
      <c r="DL847" s="91"/>
      <c r="DM847" s="91"/>
      <c r="DN847" s="91"/>
      <c r="DO847" s="91"/>
      <c r="DP847" s="91"/>
      <c r="DQ847" s="91"/>
      <c r="DR847" s="91"/>
      <c r="DS847" s="91"/>
      <c r="DT847" s="91"/>
      <c r="DU847" s="91"/>
    </row>
    <row r="848" spans="1:125" s="138" customFormat="1" x14ac:dyDescent="0.25">
      <c r="A848" s="34"/>
      <c r="B848" s="1" t="s">
        <v>33</v>
      </c>
      <c r="C848" s="35"/>
      <c r="D848" s="3">
        <v>9</v>
      </c>
      <c r="E848" s="38">
        <v>9</v>
      </c>
      <c r="F848" s="3"/>
      <c r="G848" s="38"/>
      <c r="H848" s="3"/>
      <c r="I848" s="36"/>
      <c r="J848" s="41"/>
      <c r="K848" s="91"/>
      <c r="L848" s="91"/>
      <c r="M848" s="91"/>
      <c r="N848" s="91"/>
      <c r="O848" s="91"/>
      <c r="P848" s="91"/>
      <c r="Q848" s="91"/>
      <c r="R848" s="91"/>
      <c r="S848" s="91"/>
      <c r="T848" s="91"/>
      <c r="U848" s="91"/>
      <c r="V848" s="91"/>
      <c r="W848" s="91"/>
      <c r="X848" s="91"/>
      <c r="Y848" s="91"/>
      <c r="Z848" s="91"/>
      <c r="AA848" s="91"/>
      <c r="AB848" s="91"/>
      <c r="AC848" s="91"/>
      <c r="AD848" s="91"/>
      <c r="AE848" s="91"/>
      <c r="AF848" s="91"/>
      <c r="AG848" s="91"/>
      <c r="AH848" s="91"/>
      <c r="AI848" s="91"/>
      <c r="AJ848" s="91"/>
      <c r="AK848" s="91"/>
      <c r="AL848" s="91"/>
      <c r="AM848" s="91"/>
      <c r="AN848" s="91"/>
      <c r="AO848" s="91"/>
      <c r="AP848" s="91"/>
      <c r="AQ848" s="91"/>
      <c r="AR848" s="91"/>
      <c r="AS848" s="91"/>
      <c r="AT848" s="91"/>
      <c r="AU848" s="91"/>
      <c r="AV848" s="91"/>
      <c r="AW848" s="91"/>
      <c r="AX848" s="91"/>
      <c r="AY848" s="91"/>
      <c r="AZ848" s="91"/>
      <c r="BA848" s="91"/>
      <c r="BB848" s="91"/>
      <c r="BC848" s="91"/>
      <c r="BD848" s="91"/>
      <c r="BE848" s="91"/>
      <c r="BF848" s="91"/>
      <c r="BG848" s="91"/>
      <c r="BH848" s="91"/>
      <c r="BI848" s="91"/>
      <c r="BJ848" s="91"/>
      <c r="BK848" s="91"/>
      <c r="BL848" s="91"/>
      <c r="BM848" s="91"/>
      <c r="BN848" s="91"/>
      <c r="BO848" s="91"/>
      <c r="BP848" s="91"/>
      <c r="BQ848" s="91"/>
      <c r="BR848" s="91"/>
      <c r="BS848" s="91"/>
      <c r="BT848" s="91"/>
      <c r="BU848" s="91"/>
      <c r="BV848" s="91"/>
      <c r="BW848" s="91"/>
      <c r="BX848" s="91"/>
      <c r="BY848" s="91"/>
      <c r="BZ848" s="91"/>
      <c r="CA848" s="91"/>
      <c r="CB848" s="91"/>
      <c r="CC848" s="91"/>
      <c r="CD848" s="91"/>
      <c r="CE848" s="91"/>
      <c r="CF848" s="91"/>
      <c r="CG848" s="91"/>
      <c r="CH848" s="91"/>
      <c r="CI848" s="91"/>
      <c r="CJ848" s="91"/>
      <c r="CK848" s="91"/>
      <c r="CL848" s="91"/>
      <c r="CM848" s="91"/>
      <c r="CN848" s="91"/>
      <c r="CO848" s="91"/>
      <c r="CP848" s="91"/>
      <c r="CQ848" s="91"/>
      <c r="CR848" s="91"/>
      <c r="CS848" s="91"/>
      <c r="CT848" s="91"/>
      <c r="CU848" s="91"/>
      <c r="CV848" s="91"/>
      <c r="CW848" s="91"/>
      <c r="CX848" s="91"/>
      <c r="CY848" s="91"/>
      <c r="CZ848" s="91"/>
      <c r="DA848" s="91"/>
      <c r="DB848" s="91"/>
      <c r="DC848" s="91"/>
      <c r="DD848" s="91"/>
      <c r="DE848" s="91"/>
      <c r="DF848" s="91"/>
      <c r="DG848" s="91"/>
      <c r="DH848" s="91"/>
      <c r="DI848" s="91"/>
      <c r="DJ848" s="91"/>
      <c r="DK848" s="91"/>
      <c r="DL848" s="91"/>
      <c r="DM848" s="91"/>
      <c r="DN848" s="91"/>
      <c r="DO848" s="91"/>
      <c r="DP848" s="91"/>
      <c r="DQ848" s="91"/>
      <c r="DR848" s="91"/>
      <c r="DS848" s="91"/>
      <c r="DT848" s="91"/>
      <c r="DU848" s="91"/>
    </row>
    <row r="849" spans="1:179" s="138" customFormat="1" x14ac:dyDescent="0.25">
      <c r="A849" s="34"/>
      <c r="B849" s="34" t="s">
        <v>288</v>
      </c>
      <c r="C849" s="35"/>
      <c r="D849" s="3"/>
      <c r="E849" s="38"/>
      <c r="F849" s="3"/>
      <c r="G849" s="38"/>
      <c r="H849" s="3"/>
      <c r="I849" s="36"/>
      <c r="J849" s="41"/>
      <c r="K849" s="91"/>
      <c r="L849" s="91"/>
      <c r="M849" s="91"/>
      <c r="N849" s="91"/>
      <c r="O849" s="91"/>
      <c r="P849" s="91"/>
      <c r="Q849" s="91"/>
      <c r="R849" s="91"/>
      <c r="S849" s="91"/>
      <c r="T849" s="91"/>
      <c r="U849" s="91"/>
      <c r="V849" s="91"/>
      <c r="W849" s="91"/>
      <c r="X849" s="91"/>
      <c r="Y849" s="91"/>
      <c r="Z849" s="91"/>
      <c r="AA849" s="91"/>
      <c r="AB849" s="91"/>
      <c r="AC849" s="91"/>
      <c r="AD849" s="91"/>
      <c r="AE849" s="91"/>
      <c r="AF849" s="91"/>
      <c r="AG849" s="91"/>
      <c r="AH849" s="91"/>
      <c r="AI849" s="91"/>
      <c r="AJ849" s="91"/>
      <c r="AK849" s="91"/>
      <c r="AL849" s="91"/>
      <c r="AM849" s="91"/>
      <c r="AN849" s="91"/>
      <c r="AO849" s="91"/>
      <c r="AP849" s="91"/>
      <c r="AQ849" s="91"/>
      <c r="AR849" s="91"/>
      <c r="AS849" s="91"/>
      <c r="AT849" s="91"/>
      <c r="AU849" s="91"/>
      <c r="AV849" s="91"/>
      <c r="AW849" s="91"/>
      <c r="AX849" s="91"/>
      <c r="AY849" s="91"/>
      <c r="AZ849" s="91"/>
      <c r="BA849" s="91"/>
      <c r="BB849" s="91"/>
      <c r="BC849" s="91"/>
      <c r="BD849" s="91"/>
      <c r="BE849" s="91"/>
      <c r="BF849" s="91"/>
      <c r="BG849" s="91"/>
      <c r="BH849" s="91"/>
      <c r="BI849" s="91"/>
      <c r="BJ849" s="91"/>
      <c r="BK849" s="91"/>
      <c r="BL849" s="91"/>
      <c r="BM849" s="91"/>
      <c r="BN849" s="91"/>
      <c r="BO849" s="91"/>
      <c r="BP849" s="91"/>
      <c r="BQ849" s="91"/>
      <c r="BR849" s="91"/>
      <c r="BS849" s="91"/>
      <c r="BT849" s="91"/>
      <c r="BU849" s="91"/>
      <c r="BV849" s="91"/>
      <c r="BW849" s="91"/>
      <c r="BX849" s="91"/>
      <c r="BY849" s="91"/>
      <c r="BZ849" s="91"/>
      <c r="CA849" s="91"/>
      <c r="CB849" s="91"/>
      <c r="CC849" s="91"/>
      <c r="CD849" s="91"/>
      <c r="CE849" s="91"/>
      <c r="CF849" s="91"/>
      <c r="CG849" s="91"/>
      <c r="CH849" s="91"/>
      <c r="CI849" s="91"/>
      <c r="CJ849" s="91"/>
      <c r="CK849" s="91"/>
      <c r="CL849" s="91"/>
      <c r="CM849" s="91"/>
      <c r="CN849" s="91"/>
      <c r="CO849" s="91"/>
      <c r="CP849" s="91"/>
      <c r="CQ849" s="91"/>
      <c r="CR849" s="91"/>
      <c r="CS849" s="91"/>
      <c r="CT849" s="91"/>
      <c r="CU849" s="91"/>
      <c r="CV849" s="91"/>
      <c r="CW849" s="91"/>
      <c r="CX849" s="91"/>
      <c r="CY849" s="91"/>
      <c r="CZ849" s="91"/>
      <c r="DA849" s="91"/>
      <c r="DB849" s="91"/>
      <c r="DC849" s="91"/>
      <c r="DD849" s="91"/>
      <c r="DE849" s="91"/>
      <c r="DF849" s="91"/>
      <c r="DG849" s="91"/>
      <c r="DH849" s="91"/>
      <c r="DI849" s="91"/>
      <c r="DJ849" s="91"/>
      <c r="DK849" s="91"/>
      <c r="DL849" s="91"/>
      <c r="DM849" s="91"/>
      <c r="DN849" s="91"/>
      <c r="DO849" s="91"/>
      <c r="DP849" s="91"/>
      <c r="DQ849" s="91"/>
      <c r="DR849" s="91"/>
      <c r="DS849" s="91"/>
      <c r="DT849" s="91"/>
      <c r="DU849" s="91"/>
    </row>
    <row r="850" spans="1:179" s="138" customFormat="1" x14ac:dyDescent="0.25">
      <c r="A850" s="34"/>
      <c r="B850" s="1" t="s">
        <v>104</v>
      </c>
      <c r="C850" s="35"/>
      <c r="D850" s="3">
        <v>14.4</v>
      </c>
      <c r="E850" s="38">
        <v>14.16</v>
      </c>
      <c r="F850" s="3"/>
      <c r="G850" s="38"/>
      <c r="H850" s="3"/>
      <c r="I850" s="36"/>
      <c r="J850" s="41"/>
      <c r="K850" s="91"/>
      <c r="L850" s="91"/>
      <c r="M850" s="91"/>
      <c r="N850" s="91"/>
      <c r="O850" s="91"/>
      <c r="P850" s="91"/>
      <c r="Q850" s="91"/>
      <c r="R850" s="91"/>
      <c r="S850" s="91"/>
      <c r="T850" s="91"/>
      <c r="U850" s="91"/>
      <c r="V850" s="91"/>
      <c r="W850" s="91"/>
      <c r="X850" s="91"/>
      <c r="Y850" s="91"/>
      <c r="Z850" s="91"/>
      <c r="AA850" s="91"/>
      <c r="AB850" s="91"/>
      <c r="AC850" s="91"/>
      <c r="AD850" s="91"/>
      <c r="AE850" s="91"/>
      <c r="AF850" s="91"/>
      <c r="AG850" s="91"/>
      <c r="AH850" s="91"/>
      <c r="AI850" s="91"/>
      <c r="AJ850" s="91"/>
      <c r="AK850" s="91"/>
      <c r="AL850" s="91"/>
      <c r="AM850" s="91"/>
      <c r="AN850" s="91"/>
      <c r="AO850" s="91"/>
      <c r="AP850" s="91"/>
      <c r="AQ850" s="91"/>
      <c r="AR850" s="91"/>
      <c r="AS850" s="91"/>
      <c r="AT850" s="91"/>
      <c r="AU850" s="91"/>
      <c r="AV850" s="91"/>
      <c r="AW850" s="91"/>
      <c r="AX850" s="91"/>
      <c r="AY850" s="91"/>
      <c r="AZ850" s="91"/>
      <c r="BA850" s="91"/>
      <c r="BB850" s="91"/>
      <c r="BC850" s="91"/>
      <c r="BD850" s="91"/>
      <c r="BE850" s="91"/>
      <c r="BF850" s="91"/>
      <c r="BG850" s="91"/>
      <c r="BH850" s="91"/>
      <c r="BI850" s="91"/>
      <c r="BJ850" s="91"/>
      <c r="BK850" s="91"/>
      <c r="BL850" s="91"/>
      <c r="BM850" s="91"/>
      <c r="BN850" s="91"/>
      <c r="BO850" s="91"/>
      <c r="BP850" s="91"/>
      <c r="BQ850" s="91"/>
      <c r="BR850" s="91"/>
      <c r="BS850" s="91"/>
      <c r="BT850" s="91"/>
      <c r="BU850" s="91"/>
      <c r="BV850" s="91"/>
      <c r="BW850" s="91"/>
      <c r="BX850" s="91"/>
      <c r="BY850" s="91"/>
      <c r="BZ850" s="91"/>
      <c r="CA850" s="91"/>
      <c r="CB850" s="91"/>
      <c r="CC850" s="91"/>
      <c r="CD850" s="91"/>
      <c r="CE850" s="91"/>
      <c r="CF850" s="91"/>
      <c r="CG850" s="91"/>
      <c r="CH850" s="91"/>
      <c r="CI850" s="91"/>
      <c r="CJ850" s="91"/>
      <c r="CK850" s="91"/>
      <c r="CL850" s="91"/>
      <c r="CM850" s="91"/>
      <c r="CN850" s="91"/>
      <c r="CO850" s="91"/>
      <c r="CP850" s="91"/>
      <c r="CQ850" s="91"/>
      <c r="CR850" s="91"/>
      <c r="CS850" s="91"/>
      <c r="CT850" s="91"/>
      <c r="CU850" s="91"/>
      <c r="CV850" s="91"/>
      <c r="CW850" s="91"/>
      <c r="CX850" s="91"/>
      <c r="CY850" s="91"/>
      <c r="CZ850" s="91"/>
      <c r="DA850" s="91"/>
      <c r="DB850" s="91"/>
      <c r="DC850" s="91"/>
      <c r="DD850" s="91"/>
      <c r="DE850" s="91"/>
      <c r="DF850" s="91"/>
      <c r="DG850" s="91"/>
      <c r="DH850" s="91"/>
      <c r="DI850" s="91"/>
      <c r="DJ850" s="91"/>
      <c r="DK850" s="91"/>
      <c r="DL850" s="91"/>
      <c r="DM850" s="91"/>
      <c r="DN850" s="91"/>
      <c r="DO850" s="91"/>
      <c r="DP850" s="91"/>
      <c r="DQ850" s="91"/>
      <c r="DR850" s="91"/>
      <c r="DS850" s="91"/>
      <c r="DT850" s="91"/>
      <c r="DU850" s="91"/>
    </row>
    <row r="851" spans="1:179" s="138" customFormat="1" ht="26.25" customHeight="1" x14ac:dyDescent="0.25">
      <c r="A851" s="34"/>
      <c r="B851" s="1" t="s">
        <v>116</v>
      </c>
      <c r="C851" s="35"/>
      <c r="D851" s="3">
        <v>8.3000000000000007</v>
      </c>
      <c r="E851" s="38">
        <v>8.23</v>
      </c>
      <c r="F851" s="3"/>
      <c r="G851" s="38"/>
      <c r="H851" s="3"/>
      <c r="I851" s="36"/>
      <c r="J851" s="41"/>
      <c r="K851" s="91"/>
      <c r="L851" s="91"/>
      <c r="M851" s="91"/>
      <c r="N851" s="91"/>
      <c r="O851" s="91"/>
      <c r="P851" s="91"/>
      <c r="Q851" s="91"/>
      <c r="R851" s="91"/>
      <c r="S851" s="91"/>
      <c r="T851" s="91"/>
      <c r="U851" s="91"/>
      <c r="V851" s="91"/>
      <c r="W851" s="91"/>
      <c r="X851" s="91"/>
      <c r="Y851" s="91"/>
      <c r="Z851" s="91"/>
      <c r="AA851" s="91"/>
      <c r="AB851" s="91"/>
      <c r="AC851" s="91"/>
      <c r="AD851" s="91"/>
      <c r="AE851" s="91"/>
      <c r="AF851" s="91"/>
      <c r="AG851" s="91"/>
      <c r="AH851" s="91"/>
      <c r="AI851" s="91"/>
      <c r="AJ851" s="91"/>
      <c r="AK851" s="91"/>
      <c r="AL851" s="91"/>
      <c r="AM851" s="91"/>
      <c r="AN851" s="91"/>
      <c r="AO851" s="91"/>
      <c r="AP851" s="91"/>
      <c r="AQ851" s="91"/>
      <c r="AR851" s="91"/>
      <c r="AS851" s="91"/>
      <c r="AT851" s="91"/>
      <c r="AU851" s="91"/>
      <c r="AV851" s="91"/>
      <c r="AW851" s="91"/>
      <c r="AX851" s="91"/>
      <c r="AY851" s="91"/>
      <c r="AZ851" s="91"/>
      <c r="BA851" s="91"/>
      <c r="BB851" s="91"/>
      <c r="BC851" s="91"/>
      <c r="BD851" s="91"/>
      <c r="BE851" s="91"/>
      <c r="BF851" s="91"/>
      <c r="BG851" s="91"/>
      <c r="BH851" s="91"/>
      <c r="BI851" s="91"/>
      <c r="BJ851" s="91"/>
      <c r="BK851" s="91"/>
      <c r="BL851" s="91"/>
      <c r="BM851" s="91"/>
      <c r="BN851" s="91"/>
      <c r="BO851" s="91"/>
      <c r="BP851" s="91"/>
      <c r="BQ851" s="91"/>
      <c r="BR851" s="91"/>
      <c r="BS851" s="91"/>
      <c r="BT851" s="91"/>
      <c r="BU851" s="91"/>
      <c r="BV851" s="91"/>
      <c r="BW851" s="91"/>
      <c r="BX851" s="91"/>
      <c r="BY851" s="91"/>
      <c r="BZ851" s="91"/>
      <c r="CA851" s="91"/>
      <c r="CB851" s="91"/>
      <c r="CC851" s="91"/>
      <c r="CD851" s="91"/>
      <c r="CE851" s="91"/>
      <c r="CF851" s="91"/>
      <c r="CG851" s="91"/>
      <c r="CH851" s="91"/>
      <c r="CI851" s="91"/>
      <c r="CJ851" s="91"/>
      <c r="CK851" s="91"/>
      <c r="CL851" s="91"/>
      <c r="CM851" s="91"/>
      <c r="CN851" s="91"/>
      <c r="CO851" s="91"/>
      <c r="CP851" s="91"/>
      <c r="CQ851" s="91"/>
      <c r="CR851" s="91"/>
      <c r="CS851" s="91"/>
      <c r="CT851" s="91"/>
      <c r="CU851" s="91"/>
      <c r="CV851" s="91"/>
      <c r="CW851" s="91"/>
      <c r="CX851" s="91"/>
      <c r="CY851" s="91"/>
      <c r="CZ851" s="91"/>
      <c r="DA851" s="91"/>
      <c r="DB851" s="91"/>
      <c r="DC851" s="91"/>
      <c r="DD851" s="91"/>
      <c r="DE851" s="91"/>
      <c r="DF851" s="91"/>
      <c r="DG851" s="91"/>
      <c r="DH851" s="91"/>
      <c r="DI851" s="91"/>
      <c r="DJ851" s="91"/>
      <c r="DK851" s="91"/>
      <c r="DL851" s="91"/>
      <c r="DM851" s="91"/>
      <c r="DN851" s="91"/>
      <c r="DO851" s="91"/>
      <c r="DP851" s="91"/>
      <c r="DQ851" s="91"/>
      <c r="DR851" s="91"/>
      <c r="DS851" s="91"/>
      <c r="DT851" s="91"/>
      <c r="DU851" s="91"/>
    </row>
    <row r="852" spans="1:179" s="138" customFormat="1" x14ac:dyDescent="0.25">
      <c r="A852" s="34"/>
      <c r="B852" s="1" t="s">
        <v>28</v>
      </c>
      <c r="C852" s="35"/>
      <c r="D852" s="3">
        <v>0.9</v>
      </c>
      <c r="E852" s="38">
        <v>0.9</v>
      </c>
      <c r="F852" s="3"/>
      <c r="G852" s="38"/>
      <c r="H852" s="3"/>
      <c r="I852" s="36"/>
      <c r="J852" s="41"/>
      <c r="K852" s="91"/>
      <c r="L852" s="91"/>
      <c r="M852" s="91"/>
      <c r="N852" s="91"/>
      <c r="O852" s="91"/>
      <c r="P852" s="91"/>
      <c r="Q852" s="91"/>
      <c r="R852" s="91"/>
      <c r="S852" s="91"/>
      <c r="T852" s="91"/>
      <c r="U852" s="91"/>
      <c r="V852" s="91"/>
      <c r="W852" s="91"/>
      <c r="X852" s="91"/>
      <c r="Y852" s="91"/>
      <c r="Z852" s="91"/>
      <c r="AA852" s="91"/>
      <c r="AB852" s="91"/>
      <c r="AC852" s="91"/>
      <c r="AD852" s="91"/>
      <c r="AE852" s="91"/>
      <c r="AF852" s="91"/>
      <c r="AG852" s="91"/>
      <c r="AH852" s="91"/>
      <c r="AI852" s="91"/>
      <c r="AJ852" s="91"/>
      <c r="AK852" s="91"/>
      <c r="AL852" s="91"/>
      <c r="AM852" s="91"/>
      <c r="AN852" s="91"/>
      <c r="AO852" s="91"/>
      <c r="AP852" s="91"/>
      <c r="AQ852" s="91"/>
      <c r="AR852" s="91"/>
      <c r="AS852" s="91"/>
      <c r="AT852" s="91"/>
      <c r="AU852" s="91"/>
      <c r="AV852" s="91"/>
      <c r="AW852" s="91"/>
      <c r="AX852" s="91"/>
      <c r="AY852" s="91"/>
      <c r="AZ852" s="91"/>
      <c r="BA852" s="91"/>
      <c r="BB852" s="91"/>
      <c r="BC852" s="91"/>
      <c r="BD852" s="91"/>
      <c r="BE852" s="91"/>
      <c r="BF852" s="91"/>
      <c r="BG852" s="91"/>
      <c r="BH852" s="91"/>
      <c r="BI852" s="91"/>
      <c r="BJ852" s="91"/>
      <c r="BK852" s="91"/>
      <c r="BL852" s="91"/>
      <c r="BM852" s="91"/>
      <c r="BN852" s="91"/>
      <c r="BO852" s="91"/>
      <c r="BP852" s="91"/>
      <c r="BQ852" s="91"/>
      <c r="BR852" s="91"/>
      <c r="BS852" s="91"/>
      <c r="BT852" s="91"/>
      <c r="BU852" s="91"/>
      <c r="BV852" s="91"/>
      <c r="BW852" s="91"/>
      <c r="BX852" s="91"/>
      <c r="BY852" s="91"/>
      <c r="BZ852" s="91"/>
      <c r="CA852" s="91"/>
      <c r="CB852" s="91"/>
      <c r="CC852" s="91"/>
      <c r="CD852" s="91"/>
      <c r="CE852" s="91"/>
      <c r="CF852" s="91"/>
      <c r="CG852" s="91"/>
      <c r="CH852" s="91"/>
      <c r="CI852" s="91"/>
      <c r="CJ852" s="91"/>
      <c r="CK852" s="91"/>
      <c r="CL852" s="91"/>
      <c r="CM852" s="91"/>
      <c r="CN852" s="91"/>
      <c r="CO852" s="91"/>
      <c r="CP852" s="91"/>
      <c r="CQ852" s="91"/>
      <c r="CR852" s="91"/>
      <c r="CS852" s="91"/>
      <c r="CT852" s="91"/>
      <c r="CU852" s="91"/>
      <c r="CV852" s="91"/>
      <c r="CW852" s="91"/>
      <c r="CX852" s="91"/>
      <c r="CY852" s="91"/>
      <c r="CZ852" s="91"/>
      <c r="DA852" s="91"/>
      <c r="DB852" s="91"/>
      <c r="DC852" s="91"/>
      <c r="DD852" s="91"/>
      <c r="DE852" s="91"/>
      <c r="DF852" s="91"/>
      <c r="DG852" s="91"/>
      <c r="DH852" s="91"/>
      <c r="DI852" s="91"/>
      <c r="DJ852" s="91"/>
      <c r="DK852" s="91"/>
      <c r="DL852" s="91"/>
      <c r="DM852" s="91"/>
      <c r="DN852" s="91"/>
      <c r="DO852" s="91"/>
      <c r="DP852" s="91"/>
      <c r="DQ852" s="91"/>
      <c r="DR852" s="91"/>
      <c r="DS852" s="91"/>
      <c r="DT852" s="91"/>
      <c r="DU852" s="91"/>
    </row>
    <row r="853" spans="1:179" s="138" customFormat="1" x14ac:dyDescent="0.25">
      <c r="A853" s="34"/>
      <c r="B853" s="1" t="s">
        <v>80</v>
      </c>
      <c r="C853" s="35"/>
      <c r="D853" s="3">
        <v>1.1200000000000001</v>
      </c>
      <c r="E853" s="38">
        <v>1.1200000000000001</v>
      </c>
      <c r="F853" s="3" t="s">
        <v>434</v>
      </c>
      <c r="G853" s="38"/>
      <c r="H853" s="3"/>
      <c r="I853" s="36"/>
      <c r="J853" s="41"/>
      <c r="K853" s="91"/>
      <c r="L853" s="91"/>
      <c r="M853" s="91"/>
      <c r="N853" s="91"/>
      <c r="O853" s="91"/>
      <c r="P853" s="91"/>
      <c r="Q853" s="91"/>
      <c r="R853" s="91"/>
      <c r="S853" s="91"/>
      <c r="T853" s="91"/>
      <c r="U853" s="91"/>
      <c r="V853" s="91"/>
      <c r="W853" s="91"/>
      <c r="X853" s="91"/>
      <c r="Y853" s="91"/>
      <c r="Z853" s="91"/>
      <c r="AA853" s="91"/>
      <c r="AB853" s="91"/>
      <c r="AC853" s="91"/>
      <c r="AD853" s="91"/>
      <c r="AE853" s="91"/>
      <c r="AF853" s="91"/>
      <c r="AG853" s="91"/>
      <c r="AH853" s="91"/>
      <c r="AI853" s="91"/>
      <c r="AJ853" s="91"/>
      <c r="AK853" s="91"/>
      <c r="AL853" s="91"/>
      <c r="AM853" s="91"/>
      <c r="AN853" s="91"/>
      <c r="AO853" s="91"/>
      <c r="AP853" s="91"/>
      <c r="AQ853" s="91"/>
      <c r="AR853" s="91"/>
      <c r="AS853" s="91"/>
      <c r="AT853" s="91"/>
      <c r="AU853" s="91"/>
      <c r="AV853" s="91"/>
      <c r="AW853" s="91"/>
      <c r="AX853" s="91"/>
      <c r="AY853" s="91"/>
      <c r="AZ853" s="91"/>
      <c r="BA853" s="91"/>
      <c r="BB853" s="91"/>
      <c r="BC853" s="91"/>
      <c r="BD853" s="91"/>
      <c r="BE853" s="91"/>
      <c r="BF853" s="91"/>
      <c r="BG853" s="91"/>
      <c r="BH853" s="91"/>
      <c r="BI853" s="91"/>
      <c r="BJ853" s="91"/>
      <c r="BK853" s="91"/>
      <c r="BL853" s="91"/>
      <c r="BM853" s="91"/>
      <c r="BN853" s="91"/>
      <c r="BO853" s="91"/>
      <c r="BP853" s="91"/>
      <c r="BQ853" s="91"/>
      <c r="BR853" s="91"/>
      <c r="BS853" s="91"/>
      <c r="BT853" s="91"/>
      <c r="BU853" s="91"/>
      <c r="BV853" s="91"/>
      <c r="BW853" s="91"/>
      <c r="BX853" s="91"/>
      <c r="BY853" s="91"/>
      <c r="BZ853" s="91"/>
      <c r="CA853" s="91"/>
      <c r="CB853" s="91"/>
      <c r="CC853" s="91"/>
      <c r="CD853" s="91"/>
      <c r="CE853" s="91"/>
      <c r="CF853" s="91"/>
      <c r="CG853" s="91"/>
      <c r="CH853" s="91"/>
      <c r="CI853" s="91"/>
      <c r="CJ853" s="91"/>
      <c r="CK853" s="91"/>
      <c r="CL853" s="91"/>
      <c r="CM853" s="91"/>
      <c r="CN853" s="91"/>
      <c r="CO853" s="91"/>
      <c r="CP853" s="91"/>
      <c r="CQ853" s="91"/>
      <c r="CR853" s="91"/>
      <c r="CS853" s="91"/>
      <c r="CT853" s="91"/>
      <c r="CU853" s="91"/>
      <c r="CV853" s="91"/>
      <c r="CW853" s="91"/>
      <c r="CX853" s="91"/>
      <c r="CY853" s="91"/>
      <c r="CZ853" s="91"/>
      <c r="DA853" s="91"/>
      <c r="DB853" s="91"/>
      <c r="DC853" s="91"/>
      <c r="DD853" s="91"/>
      <c r="DE853" s="91"/>
      <c r="DF853" s="91"/>
      <c r="DG853" s="91"/>
      <c r="DH853" s="91"/>
      <c r="DI853" s="91"/>
      <c r="DJ853" s="91"/>
      <c r="DK853" s="91"/>
      <c r="DL853" s="91"/>
      <c r="DM853" s="91"/>
      <c r="DN853" s="91"/>
      <c r="DO853" s="91"/>
      <c r="DP853" s="91"/>
      <c r="DQ853" s="91"/>
      <c r="DR853" s="91"/>
      <c r="DS853" s="91"/>
      <c r="DT853" s="91"/>
      <c r="DU853" s="91"/>
    </row>
    <row r="854" spans="1:179" s="138" customFormat="1" x14ac:dyDescent="0.25">
      <c r="A854" s="34"/>
      <c r="B854" s="1" t="s">
        <v>63</v>
      </c>
      <c r="C854" s="35"/>
      <c r="D854" s="3">
        <v>0.48</v>
      </c>
      <c r="E854" s="38">
        <v>0.48</v>
      </c>
      <c r="F854" s="3"/>
      <c r="G854" s="38"/>
      <c r="H854" s="3"/>
      <c r="I854" s="36"/>
      <c r="J854" s="41"/>
      <c r="K854" s="91"/>
      <c r="L854" s="91"/>
      <c r="M854" s="91"/>
      <c r="N854" s="91"/>
      <c r="O854" s="91"/>
      <c r="P854" s="91"/>
      <c r="Q854" s="91"/>
      <c r="R854" s="91"/>
      <c r="S854" s="91"/>
      <c r="T854" s="91"/>
      <c r="U854" s="91"/>
      <c r="V854" s="91"/>
      <c r="W854" s="91"/>
      <c r="X854" s="91"/>
      <c r="Y854" s="91"/>
      <c r="Z854" s="91"/>
      <c r="AA854" s="91"/>
      <c r="AB854" s="91"/>
      <c r="AC854" s="91"/>
      <c r="AD854" s="91"/>
      <c r="AE854" s="91"/>
      <c r="AF854" s="91"/>
      <c r="AG854" s="91"/>
      <c r="AH854" s="91"/>
      <c r="AI854" s="91"/>
      <c r="AJ854" s="91"/>
      <c r="AK854" s="91"/>
      <c r="AL854" s="91"/>
      <c r="AM854" s="91"/>
      <c r="AN854" s="91"/>
      <c r="AO854" s="91"/>
      <c r="AP854" s="91"/>
      <c r="AQ854" s="91"/>
      <c r="AR854" s="91"/>
      <c r="AS854" s="91"/>
      <c r="AT854" s="91"/>
      <c r="AU854" s="91"/>
      <c r="AV854" s="91"/>
      <c r="AW854" s="91"/>
      <c r="AX854" s="91"/>
      <c r="AY854" s="91"/>
      <c r="AZ854" s="91"/>
      <c r="BA854" s="91"/>
      <c r="BB854" s="91"/>
      <c r="BC854" s="91"/>
      <c r="BD854" s="91"/>
      <c r="BE854" s="91"/>
      <c r="BF854" s="91"/>
      <c r="BG854" s="91"/>
      <c r="BH854" s="91"/>
      <c r="BI854" s="91"/>
      <c r="BJ854" s="91"/>
      <c r="BK854" s="91"/>
      <c r="BL854" s="91"/>
      <c r="BM854" s="91"/>
      <c r="BN854" s="91"/>
      <c r="BO854" s="91"/>
      <c r="BP854" s="91"/>
      <c r="BQ854" s="91"/>
      <c r="BR854" s="91"/>
      <c r="BS854" s="91"/>
      <c r="BT854" s="91"/>
      <c r="BU854" s="91"/>
      <c r="BV854" s="91"/>
      <c r="BW854" s="91"/>
      <c r="BX854" s="91"/>
      <c r="BY854" s="91"/>
      <c r="BZ854" s="91"/>
      <c r="CA854" s="91"/>
      <c r="CB854" s="91"/>
      <c r="CC854" s="91"/>
      <c r="CD854" s="91"/>
      <c r="CE854" s="91"/>
      <c r="CF854" s="91"/>
      <c r="CG854" s="91"/>
      <c r="CH854" s="91"/>
      <c r="CI854" s="91"/>
      <c r="CJ854" s="91"/>
      <c r="CK854" s="91"/>
      <c r="CL854" s="91"/>
      <c r="CM854" s="91"/>
      <c r="CN854" s="91"/>
      <c r="CO854" s="91"/>
      <c r="CP854" s="91"/>
      <c r="CQ854" s="91"/>
      <c r="CR854" s="91"/>
      <c r="CS854" s="91"/>
      <c r="CT854" s="91"/>
      <c r="CU854" s="91"/>
      <c r="CV854" s="91"/>
      <c r="CW854" s="91"/>
      <c r="CX854" s="91"/>
      <c r="CY854" s="91"/>
      <c r="CZ854" s="91"/>
      <c r="DA854" s="91"/>
      <c r="DB854" s="91"/>
      <c r="DC854" s="91"/>
      <c r="DD854" s="91"/>
      <c r="DE854" s="91"/>
      <c r="DF854" s="91"/>
      <c r="DG854" s="91"/>
      <c r="DH854" s="91"/>
      <c r="DI854" s="91"/>
      <c r="DJ854" s="91"/>
      <c r="DK854" s="91"/>
      <c r="DL854" s="91"/>
      <c r="DM854" s="91"/>
      <c r="DN854" s="91"/>
      <c r="DO854" s="91"/>
      <c r="DP854" s="91"/>
      <c r="DQ854" s="91"/>
      <c r="DR854" s="91"/>
      <c r="DS854" s="91"/>
      <c r="DT854" s="91"/>
      <c r="DU854" s="91"/>
    </row>
    <row r="855" spans="1:179" s="116" customFormat="1" x14ac:dyDescent="0.25">
      <c r="A855" s="34" t="s">
        <v>127</v>
      </c>
      <c r="B855" s="1"/>
      <c r="C855" s="35">
        <v>100</v>
      </c>
      <c r="D855" s="3"/>
      <c r="E855" s="38"/>
      <c r="F855" s="3">
        <v>2.2999999999999998</v>
      </c>
      <c r="G855" s="38">
        <v>2.5</v>
      </c>
      <c r="H855" s="3">
        <v>3.6</v>
      </c>
      <c r="I855" s="38">
        <v>46</v>
      </c>
      <c r="J855" s="27" t="s">
        <v>128</v>
      </c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49"/>
      <c r="AC855" s="49"/>
      <c r="AD855" s="49"/>
      <c r="AE855" s="49"/>
      <c r="AF855" s="49"/>
      <c r="AG855" s="49"/>
      <c r="AH855" s="49"/>
      <c r="AI855" s="49"/>
      <c r="AJ855" s="49"/>
      <c r="AK855" s="49"/>
      <c r="AL855" s="49"/>
      <c r="AM855" s="49"/>
      <c r="AN855" s="49"/>
      <c r="AO855" s="49"/>
      <c r="AP855" s="49"/>
      <c r="AQ855" s="49"/>
      <c r="AR855" s="49"/>
      <c r="AS855" s="49"/>
      <c r="AT855" s="49"/>
      <c r="AU855" s="49"/>
      <c r="AV855" s="49"/>
      <c r="AW855" s="49"/>
      <c r="AX855" s="49"/>
      <c r="AY855" s="49"/>
      <c r="AZ855" s="49"/>
      <c r="BA855" s="49"/>
      <c r="BB855" s="49"/>
      <c r="BC855" s="49"/>
      <c r="BD855" s="49"/>
      <c r="BE855" s="49"/>
      <c r="BF855" s="49"/>
      <c r="BG855" s="49"/>
      <c r="BH855" s="49"/>
      <c r="BI855" s="49"/>
      <c r="BJ855" s="49"/>
      <c r="BK855" s="49"/>
      <c r="BL855" s="49"/>
      <c r="BM855" s="49"/>
      <c r="BN855" s="49"/>
      <c r="BO855" s="49"/>
      <c r="BP855" s="49"/>
      <c r="BQ855" s="49"/>
      <c r="BR855" s="49"/>
      <c r="BS855" s="49"/>
      <c r="BT855" s="49"/>
      <c r="BU855" s="49"/>
      <c r="BV855" s="49"/>
      <c r="BW855" s="49"/>
      <c r="BX855" s="49"/>
      <c r="BY855" s="49"/>
      <c r="BZ855" s="49"/>
      <c r="CA855" s="49"/>
      <c r="CB855" s="49"/>
      <c r="CC855" s="49"/>
      <c r="CD855" s="49"/>
      <c r="CE855" s="49"/>
      <c r="CF855" s="49"/>
      <c r="CG855" s="49"/>
      <c r="CH855" s="49"/>
      <c r="CI855" s="49"/>
      <c r="CJ855" s="49"/>
      <c r="CK855" s="49"/>
      <c r="CL855" s="49"/>
      <c r="CM855" s="49"/>
      <c r="CN855" s="49"/>
      <c r="CO855" s="49"/>
      <c r="CP855" s="49"/>
      <c r="CQ855" s="49"/>
      <c r="CR855" s="49"/>
      <c r="CS855" s="49"/>
      <c r="CT855" s="49"/>
      <c r="CU855" s="49"/>
      <c r="CV855" s="49"/>
      <c r="CW855" s="49"/>
      <c r="CX855" s="49"/>
      <c r="CY855" s="49"/>
      <c r="CZ855" s="49"/>
      <c r="DA855" s="49"/>
      <c r="DB855" s="49"/>
      <c r="DC855" s="49"/>
      <c r="DD855" s="49"/>
      <c r="DE855" s="49"/>
      <c r="DF855" s="49"/>
      <c r="DG855" s="49"/>
      <c r="DH855" s="49"/>
      <c r="DI855" s="49"/>
      <c r="DJ855" s="49"/>
      <c r="DK855" s="49"/>
      <c r="DL855" s="49"/>
      <c r="DM855" s="49"/>
      <c r="DN855" s="49"/>
      <c r="DO855" s="49"/>
      <c r="DP855" s="49"/>
      <c r="DQ855" s="49"/>
      <c r="DR855" s="49"/>
      <c r="DS855" s="49"/>
      <c r="DT855" s="49"/>
      <c r="DU855" s="49"/>
      <c r="DV855" s="49"/>
      <c r="DW855" s="49"/>
      <c r="DX855" s="49"/>
      <c r="DY855" s="49"/>
      <c r="DZ855" s="49"/>
      <c r="EA855" s="49"/>
      <c r="EB855" s="49"/>
      <c r="EC855" s="49"/>
      <c r="ED855" s="49"/>
      <c r="EE855" s="49"/>
      <c r="EF855" s="49"/>
      <c r="EG855" s="49"/>
      <c r="EH855" s="49"/>
      <c r="EI855" s="49"/>
      <c r="EJ855" s="49"/>
      <c r="EK855" s="49"/>
      <c r="EL855" s="49"/>
      <c r="EM855" s="49"/>
      <c r="EN855" s="49"/>
      <c r="EO855" s="49"/>
      <c r="EP855" s="49"/>
      <c r="EQ855" s="49"/>
      <c r="ER855" s="49"/>
      <c r="ES855" s="49"/>
      <c r="ET855" s="49"/>
      <c r="EU855" s="49"/>
      <c r="EV855" s="49"/>
      <c r="EW855" s="49"/>
      <c r="EX855" s="49"/>
      <c r="EY855" s="49"/>
      <c r="EZ855" s="49"/>
      <c r="FA855" s="49"/>
      <c r="FB855" s="49"/>
      <c r="FC855" s="49"/>
      <c r="FD855" s="49"/>
      <c r="FE855" s="49"/>
      <c r="FF855" s="49"/>
      <c r="FG855" s="49"/>
      <c r="FH855" s="49"/>
      <c r="FI855" s="49"/>
      <c r="FJ855" s="49"/>
      <c r="FK855" s="49"/>
      <c r="FL855" s="49"/>
      <c r="FM855" s="49"/>
      <c r="FN855" s="49"/>
      <c r="FO855" s="49"/>
      <c r="FP855" s="49"/>
      <c r="FQ855" s="49"/>
      <c r="FR855" s="49"/>
      <c r="FS855" s="49"/>
      <c r="FT855" s="49"/>
      <c r="FU855" s="49"/>
      <c r="FV855" s="49"/>
      <c r="FW855" s="49"/>
    </row>
    <row r="856" spans="1:179" s="116" customFormat="1" x14ac:dyDescent="0.25">
      <c r="A856" s="34"/>
      <c r="B856" s="1" t="s">
        <v>129</v>
      </c>
      <c r="C856" s="35"/>
      <c r="D856" s="3">
        <v>105.36</v>
      </c>
      <c r="E856" s="38">
        <v>100</v>
      </c>
      <c r="F856" s="36"/>
      <c r="G856" s="38"/>
      <c r="H856" s="3"/>
      <c r="I856" s="36"/>
      <c r="J856" s="27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49"/>
      <c r="AC856" s="49"/>
      <c r="AD856" s="49"/>
      <c r="AE856" s="49"/>
      <c r="AF856" s="49"/>
      <c r="AG856" s="49"/>
      <c r="AH856" s="49"/>
      <c r="AI856" s="49"/>
      <c r="AJ856" s="49"/>
      <c r="AK856" s="49"/>
      <c r="AL856" s="49"/>
      <c r="AM856" s="49"/>
      <c r="AN856" s="49"/>
      <c r="AO856" s="49"/>
      <c r="AP856" s="49"/>
      <c r="AQ856" s="49"/>
      <c r="AR856" s="49"/>
      <c r="AS856" s="49"/>
      <c r="AT856" s="49"/>
      <c r="AU856" s="49"/>
      <c r="AV856" s="49"/>
      <c r="AW856" s="49"/>
      <c r="AX856" s="49"/>
      <c r="AY856" s="49"/>
      <c r="AZ856" s="49"/>
      <c r="BA856" s="49"/>
      <c r="BB856" s="49"/>
      <c r="BC856" s="49"/>
      <c r="BD856" s="49"/>
      <c r="BE856" s="49"/>
      <c r="BF856" s="49"/>
      <c r="BG856" s="49"/>
      <c r="BH856" s="49"/>
      <c r="BI856" s="49"/>
      <c r="BJ856" s="49"/>
      <c r="BK856" s="49"/>
      <c r="BL856" s="49"/>
      <c r="BM856" s="49"/>
      <c r="BN856" s="49"/>
      <c r="BO856" s="49"/>
      <c r="BP856" s="49"/>
      <c r="BQ856" s="49"/>
      <c r="BR856" s="49"/>
      <c r="BS856" s="49"/>
      <c r="BT856" s="49"/>
      <c r="BU856" s="49"/>
      <c r="BV856" s="49"/>
      <c r="BW856" s="49"/>
      <c r="BX856" s="49"/>
      <c r="BY856" s="49"/>
      <c r="BZ856" s="49"/>
      <c r="CA856" s="49"/>
      <c r="CB856" s="49"/>
      <c r="CC856" s="49"/>
      <c r="CD856" s="49"/>
      <c r="CE856" s="49"/>
      <c r="CF856" s="49"/>
      <c r="CG856" s="49"/>
      <c r="CH856" s="49"/>
      <c r="CI856" s="49"/>
      <c r="CJ856" s="49"/>
      <c r="CK856" s="49"/>
      <c r="CL856" s="49"/>
      <c r="CM856" s="49"/>
      <c r="CN856" s="49"/>
      <c r="CO856" s="49"/>
      <c r="CP856" s="49"/>
      <c r="CQ856" s="49"/>
      <c r="CR856" s="49"/>
      <c r="CS856" s="49"/>
      <c r="CT856" s="49"/>
      <c r="CU856" s="49"/>
      <c r="CV856" s="49"/>
      <c r="CW856" s="49"/>
      <c r="CX856" s="49"/>
      <c r="CY856" s="49"/>
      <c r="CZ856" s="49"/>
      <c r="DA856" s="49"/>
      <c r="DB856" s="49"/>
      <c r="DC856" s="49"/>
      <c r="DD856" s="49"/>
      <c r="DE856" s="49"/>
      <c r="DF856" s="49"/>
      <c r="DG856" s="49"/>
      <c r="DH856" s="49"/>
      <c r="DI856" s="49"/>
      <c r="DJ856" s="49"/>
      <c r="DK856" s="49"/>
      <c r="DL856" s="49"/>
      <c r="DM856" s="49"/>
      <c r="DN856" s="49"/>
      <c r="DO856" s="49"/>
      <c r="DP856" s="49"/>
      <c r="DQ856" s="49"/>
      <c r="DR856" s="49"/>
      <c r="DS856" s="49"/>
      <c r="DT856" s="49"/>
      <c r="DU856" s="49"/>
      <c r="DV856" s="49"/>
      <c r="DW856" s="49"/>
      <c r="DX856" s="49"/>
      <c r="DY856" s="49"/>
      <c r="DZ856" s="49"/>
      <c r="EA856" s="49"/>
      <c r="EB856" s="49"/>
      <c r="EC856" s="49"/>
      <c r="ED856" s="49"/>
      <c r="EE856" s="49"/>
      <c r="EF856" s="49"/>
      <c r="EG856" s="49"/>
      <c r="EH856" s="49"/>
      <c r="EI856" s="49"/>
      <c r="EJ856" s="49"/>
      <c r="EK856" s="49"/>
      <c r="EL856" s="49"/>
      <c r="EM856" s="49"/>
      <c r="EN856" s="49"/>
      <c r="EO856" s="49"/>
      <c r="EP856" s="49"/>
      <c r="EQ856" s="49"/>
      <c r="ER856" s="49"/>
      <c r="ES856" s="49"/>
      <c r="ET856" s="49"/>
      <c r="EU856" s="49"/>
      <c r="EV856" s="49"/>
      <c r="EW856" s="49"/>
      <c r="EX856" s="49"/>
      <c r="EY856" s="49"/>
      <c r="EZ856" s="49"/>
      <c r="FA856" s="49"/>
      <c r="FB856" s="49"/>
      <c r="FC856" s="49"/>
      <c r="FD856" s="49"/>
      <c r="FE856" s="49"/>
      <c r="FF856" s="49"/>
      <c r="FG856" s="49"/>
      <c r="FH856" s="49"/>
      <c r="FI856" s="49"/>
      <c r="FJ856" s="49"/>
      <c r="FK856" s="49"/>
      <c r="FL856" s="49"/>
      <c r="FM856" s="49"/>
      <c r="FN856" s="49"/>
      <c r="FO856" s="49"/>
      <c r="FP856" s="49"/>
      <c r="FQ856" s="49"/>
      <c r="FR856" s="49"/>
      <c r="FS856" s="49"/>
      <c r="FT856" s="49"/>
      <c r="FU856" s="49"/>
      <c r="FV856" s="49"/>
      <c r="FW856" s="49"/>
    </row>
    <row r="857" spans="1:179" s="138" customFormat="1" x14ac:dyDescent="0.25">
      <c r="A857" s="34" t="s">
        <v>289</v>
      </c>
      <c r="B857" s="1"/>
      <c r="C857" s="35">
        <v>130</v>
      </c>
      <c r="D857" s="38"/>
      <c r="E857" s="39"/>
      <c r="F857" s="36">
        <v>7.89</v>
      </c>
      <c r="G857" s="38">
        <v>8.06</v>
      </c>
      <c r="H857" s="38">
        <v>12.63</v>
      </c>
      <c r="I857" s="36">
        <v>155</v>
      </c>
      <c r="J857" s="27" t="s">
        <v>290</v>
      </c>
      <c r="K857" s="91"/>
      <c r="L857" s="91"/>
      <c r="M857" s="91"/>
      <c r="N857" s="91"/>
      <c r="O857" s="91"/>
      <c r="P857" s="91"/>
      <c r="Q857" s="91"/>
      <c r="R857" s="91"/>
      <c r="S857" s="91"/>
      <c r="T857" s="91"/>
      <c r="U857" s="91"/>
      <c r="V857" s="91"/>
      <c r="W857" s="91"/>
      <c r="X857" s="91"/>
      <c r="Y857" s="91"/>
      <c r="Z857" s="91"/>
      <c r="AA857" s="91"/>
      <c r="AB857" s="91"/>
      <c r="AC857" s="91"/>
      <c r="AD857" s="91"/>
      <c r="AE857" s="91"/>
      <c r="AF857" s="91"/>
      <c r="AG857" s="91"/>
      <c r="AH857" s="91"/>
      <c r="AI857" s="91"/>
      <c r="AJ857" s="91"/>
      <c r="AK857" s="91"/>
      <c r="AL857" s="91"/>
      <c r="AM857" s="91"/>
      <c r="AN857" s="91"/>
      <c r="AO857" s="91"/>
      <c r="AP857" s="91"/>
      <c r="AQ857" s="91"/>
      <c r="AR857" s="91"/>
      <c r="AS857" s="91"/>
      <c r="AT857" s="91"/>
      <c r="AU857" s="91"/>
      <c r="AV857" s="91"/>
      <c r="AW857" s="91"/>
      <c r="AX857" s="91"/>
      <c r="AY857" s="91"/>
      <c r="AZ857" s="91"/>
      <c r="BA857" s="91"/>
      <c r="BB857" s="91"/>
      <c r="BC857" s="91"/>
      <c r="BD857" s="91"/>
      <c r="BE857" s="91"/>
      <c r="BF857" s="91"/>
      <c r="BG857" s="91"/>
      <c r="BH857" s="91"/>
      <c r="BI857" s="91"/>
      <c r="BJ857" s="91"/>
      <c r="BK857" s="91"/>
      <c r="BL857" s="91"/>
      <c r="BM857" s="91"/>
      <c r="BN857" s="91"/>
      <c r="BO857" s="91"/>
      <c r="BP857" s="91"/>
      <c r="BQ857" s="91"/>
      <c r="BR857" s="91"/>
      <c r="BS857" s="91"/>
      <c r="BT857" s="91"/>
      <c r="BU857" s="91"/>
      <c r="BV857" s="91"/>
      <c r="BW857" s="91"/>
      <c r="BX857" s="91"/>
      <c r="BY857" s="91"/>
      <c r="BZ857" s="91"/>
      <c r="CA857" s="91"/>
      <c r="CB857" s="91"/>
      <c r="CC857" s="91"/>
      <c r="CD857" s="91"/>
      <c r="CE857" s="91"/>
      <c r="CF857" s="91"/>
      <c r="CG857" s="91"/>
      <c r="CH857" s="91"/>
      <c r="CI857" s="91"/>
      <c r="CJ857" s="91"/>
      <c r="CK857" s="91"/>
      <c r="CL857" s="91"/>
      <c r="CM857" s="91"/>
      <c r="CN857" s="91"/>
      <c r="CO857" s="91"/>
      <c r="CP857" s="91"/>
      <c r="CQ857" s="91"/>
      <c r="CR857" s="91"/>
      <c r="CS857" s="91"/>
      <c r="CT857" s="91"/>
      <c r="CU857" s="91"/>
      <c r="CV857" s="91"/>
      <c r="CW857" s="91"/>
      <c r="CX857" s="91"/>
      <c r="CY857" s="91"/>
      <c r="CZ857" s="91"/>
      <c r="DA857" s="91"/>
      <c r="DB857" s="91"/>
      <c r="DC857" s="91"/>
      <c r="DD857" s="91"/>
      <c r="DE857" s="91"/>
      <c r="DF857" s="91"/>
      <c r="DG857" s="91"/>
      <c r="DH857" s="91"/>
      <c r="DI857" s="91"/>
      <c r="DJ857" s="91"/>
      <c r="DK857" s="91"/>
      <c r="DL857" s="91"/>
      <c r="DM857" s="91"/>
      <c r="DN857" s="91"/>
      <c r="DO857" s="91"/>
      <c r="DP857" s="91"/>
      <c r="DQ857" s="91"/>
      <c r="DR857" s="91"/>
      <c r="DS857" s="91"/>
      <c r="DT857" s="91"/>
      <c r="DU857" s="91"/>
      <c r="DV857" s="91"/>
      <c r="DW857" s="91"/>
      <c r="DX857" s="91"/>
      <c r="DY857" s="91"/>
      <c r="DZ857" s="91"/>
      <c r="EA857" s="91"/>
      <c r="EB857" s="91"/>
      <c r="EC857" s="91"/>
      <c r="ED857" s="91"/>
      <c r="EE857" s="91"/>
      <c r="EF857" s="91"/>
      <c r="EG857" s="91"/>
      <c r="EH857" s="91"/>
      <c r="EI857" s="91"/>
      <c r="EJ857" s="91"/>
      <c r="EK857" s="91"/>
      <c r="EL857" s="91"/>
      <c r="EM857" s="91"/>
      <c r="EN857" s="91"/>
      <c r="EO857" s="91"/>
      <c r="EP857" s="91"/>
      <c r="EQ857" s="91"/>
      <c r="ER857" s="91"/>
      <c r="ES857" s="91"/>
      <c r="ET857" s="91"/>
      <c r="EU857" s="91"/>
      <c r="EV857" s="91"/>
      <c r="EW857" s="91"/>
      <c r="EX857" s="91"/>
      <c r="EY857" s="91"/>
      <c r="EZ857" s="91"/>
      <c r="FA857" s="91"/>
      <c r="FB857" s="91"/>
      <c r="FC857" s="91"/>
      <c r="FD857" s="91"/>
      <c r="FE857" s="91"/>
      <c r="FF857" s="91"/>
      <c r="FG857" s="91"/>
      <c r="FH857" s="91"/>
      <c r="FI857" s="91"/>
      <c r="FJ857" s="91"/>
      <c r="FK857" s="91"/>
      <c r="FL857" s="91"/>
      <c r="FM857" s="91"/>
      <c r="FN857" s="91"/>
      <c r="FO857" s="91"/>
      <c r="FP857" s="91"/>
      <c r="FQ857" s="91"/>
      <c r="FR857" s="91"/>
      <c r="FS857" s="91"/>
      <c r="FT857" s="91"/>
      <c r="FU857" s="91"/>
      <c r="FV857" s="91"/>
      <c r="FW857" s="91"/>
    </row>
    <row r="858" spans="1:179" s="138" customFormat="1" x14ac:dyDescent="0.25">
      <c r="A858" s="34"/>
      <c r="B858" s="1" t="s">
        <v>80</v>
      </c>
      <c r="C858" s="35"/>
      <c r="D858" s="38">
        <v>97.5</v>
      </c>
      <c r="E858" s="39">
        <v>97.5</v>
      </c>
      <c r="F858" s="36"/>
      <c r="G858" s="38"/>
      <c r="H858" s="38"/>
      <c r="I858" s="3"/>
      <c r="J858" s="27"/>
      <c r="K858" s="91"/>
      <c r="L858" s="91"/>
      <c r="M858" s="91"/>
      <c r="N858" s="91"/>
      <c r="O858" s="91"/>
      <c r="P858" s="91"/>
      <c r="Q858" s="91"/>
      <c r="R858" s="91"/>
      <c r="S858" s="91"/>
      <c r="T858" s="91"/>
      <c r="U858" s="91"/>
      <c r="V858" s="91"/>
      <c r="W858" s="91"/>
      <c r="X858" s="91"/>
      <c r="Y858" s="91"/>
      <c r="Z858" s="91"/>
      <c r="AA858" s="91"/>
      <c r="AB858" s="91"/>
      <c r="AC858" s="91"/>
      <c r="AD858" s="91"/>
      <c r="AE858" s="91"/>
      <c r="AF858" s="91"/>
      <c r="AG858" s="91"/>
      <c r="AH858" s="91"/>
      <c r="AI858" s="91"/>
      <c r="AJ858" s="91"/>
      <c r="AK858" s="91"/>
      <c r="AL858" s="91"/>
      <c r="AM858" s="91"/>
      <c r="AN858" s="91"/>
      <c r="AO858" s="91"/>
      <c r="AP858" s="91"/>
      <c r="AQ858" s="91"/>
      <c r="AR858" s="91"/>
      <c r="AS858" s="91"/>
      <c r="AT858" s="91"/>
      <c r="AU858" s="91"/>
      <c r="AV858" s="91"/>
      <c r="AW858" s="91"/>
      <c r="AX858" s="91"/>
      <c r="AY858" s="91"/>
      <c r="AZ858" s="91"/>
      <c r="BA858" s="91"/>
      <c r="BB858" s="91"/>
      <c r="BC858" s="91"/>
      <c r="BD858" s="91"/>
      <c r="BE858" s="91"/>
      <c r="BF858" s="91"/>
      <c r="BG858" s="91"/>
      <c r="BH858" s="91"/>
      <c r="BI858" s="91"/>
      <c r="BJ858" s="91"/>
      <c r="BK858" s="91"/>
      <c r="BL858" s="91"/>
      <c r="BM858" s="91"/>
      <c r="BN858" s="91"/>
      <c r="BO858" s="91"/>
      <c r="BP858" s="91"/>
      <c r="BQ858" s="91"/>
      <c r="BR858" s="91"/>
      <c r="BS858" s="91"/>
      <c r="BT858" s="91"/>
      <c r="BU858" s="91"/>
      <c r="BV858" s="91"/>
      <c r="BW858" s="91"/>
      <c r="BX858" s="91"/>
      <c r="BY858" s="91"/>
      <c r="BZ858" s="91"/>
      <c r="CA858" s="91"/>
      <c r="CB858" s="91"/>
      <c r="CC858" s="91"/>
      <c r="CD858" s="91"/>
      <c r="CE858" s="91"/>
      <c r="CF858" s="91"/>
      <c r="CG858" s="91"/>
      <c r="CH858" s="91"/>
      <c r="CI858" s="91"/>
      <c r="CJ858" s="91"/>
      <c r="CK858" s="91"/>
      <c r="CL858" s="91"/>
      <c r="CM858" s="91"/>
      <c r="CN858" s="91"/>
      <c r="CO858" s="91"/>
      <c r="CP858" s="91"/>
      <c r="CQ858" s="91"/>
      <c r="CR858" s="91"/>
      <c r="CS858" s="91"/>
      <c r="CT858" s="91"/>
      <c r="CU858" s="91"/>
      <c r="CV858" s="91"/>
      <c r="CW858" s="91"/>
      <c r="CX858" s="91"/>
      <c r="CY858" s="91"/>
      <c r="CZ858" s="91"/>
      <c r="DA858" s="91"/>
      <c r="DB858" s="91"/>
      <c r="DC858" s="91"/>
      <c r="DD858" s="91"/>
      <c r="DE858" s="91"/>
      <c r="DF858" s="91"/>
      <c r="DG858" s="91"/>
      <c r="DH858" s="91"/>
      <c r="DI858" s="91"/>
      <c r="DJ858" s="91"/>
      <c r="DK858" s="91"/>
      <c r="DL858" s="91"/>
      <c r="DM858" s="91"/>
      <c r="DN858" s="91"/>
      <c r="DO858" s="91"/>
      <c r="DP858" s="91"/>
      <c r="DQ858" s="91"/>
      <c r="DR858" s="91"/>
      <c r="DS858" s="91"/>
      <c r="DT858" s="91"/>
      <c r="DU858" s="91"/>
      <c r="DV858" s="91"/>
      <c r="DW858" s="91"/>
      <c r="DX858" s="91"/>
      <c r="DY858" s="91"/>
      <c r="DZ858" s="91"/>
      <c r="EA858" s="91"/>
      <c r="EB858" s="91"/>
      <c r="EC858" s="91"/>
      <c r="ED858" s="91"/>
      <c r="EE858" s="91"/>
      <c r="EF858" s="91"/>
      <c r="EG858" s="91"/>
      <c r="EH858" s="91"/>
      <c r="EI858" s="91"/>
      <c r="EJ858" s="91"/>
      <c r="EK858" s="91"/>
      <c r="EL858" s="91"/>
      <c r="EM858" s="91"/>
      <c r="EN858" s="91"/>
      <c r="EO858" s="91"/>
      <c r="EP858" s="91"/>
      <c r="EQ858" s="91"/>
      <c r="ER858" s="91"/>
      <c r="ES858" s="91"/>
      <c r="ET858" s="91"/>
      <c r="EU858" s="91"/>
      <c r="EV858" s="91"/>
      <c r="EW858" s="91"/>
      <c r="EX858" s="91"/>
      <c r="EY858" s="91"/>
      <c r="EZ858" s="91"/>
      <c r="FA858" s="91"/>
      <c r="FB858" s="91"/>
      <c r="FC858" s="91"/>
      <c r="FD858" s="91"/>
      <c r="FE858" s="91"/>
      <c r="FF858" s="91"/>
      <c r="FG858" s="91"/>
      <c r="FH858" s="91"/>
      <c r="FI858" s="91"/>
      <c r="FJ858" s="91"/>
      <c r="FK858" s="91"/>
      <c r="FL858" s="91"/>
      <c r="FM858" s="91"/>
      <c r="FN858" s="91"/>
      <c r="FO858" s="91"/>
      <c r="FP858" s="91"/>
      <c r="FQ858" s="91"/>
      <c r="FR858" s="91"/>
      <c r="FS858" s="91"/>
      <c r="FT858" s="91"/>
      <c r="FU858" s="91"/>
      <c r="FV858" s="91"/>
      <c r="FW858" s="91"/>
    </row>
    <row r="859" spans="1:179" x14ac:dyDescent="0.25">
      <c r="A859" s="34"/>
      <c r="B859" s="1" t="s">
        <v>24</v>
      </c>
      <c r="C859" s="35"/>
      <c r="D859" s="38">
        <v>37.200000000000003</v>
      </c>
      <c r="E859" s="39">
        <v>37.200000000000003</v>
      </c>
      <c r="F859" s="36"/>
      <c r="G859" s="38"/>
      <c r="H859" s="38"/>
      <c r="J859" s="27"/>
    </row>
    <row r="860" spans="1:179" x14ac:dyDescent="0.25">
      <c r="A860" s="34"/>
      <c r="B860" s="1" t="s">
        <v>291</v>
      </c>
      <c r="C860" s="35"/>
      <c r="D860" s="38"/>
      <c r="E860" s="39">
        <v>135</v>
      </c>
      <c r="F860" s="36"/>
      <c r="G860" s="38"/>
      <c r="H860" s="38"/>
      <c r="J860" s="27"/>
    </row>
    <row r="861" spans="1:179" s="42" customFormat="1" x14ac:dyDescent="0.25">
      <c r="A861" s="34"/>
      <c r="B861" s="1" t="s">
        <v>28</v>
      </c>
      <c r="C861" s="35"/>
      <c r="D861" s="38">
        <v>3.7</v>
      </c>
      <c r="E861" s="39">
        <v>3.7</v>
      </c>
      <c r="F861" s="36"/>
      <c r="G861" s="38"/>
      <c r="H861" s="38"/>
      <c r="I861" s="3"/>
      <c r="J861" s="27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49"/>
      <c r="AC861" s="49"/>
      <c r="AD861" s="49"/>
      <c r="AE861" s="49"/>
      <c r="AF861" s="49"/>
      <c r="AG861" s="49"/>
      <c r="AH861" s="49"/>
      <c r="AI861" s="49"/>
      <c r="AJ861" s="49"/>
      <c r="AK861" s="49"/>
      <c r="AL861" s="49"/>
      <c r="AM861" s="49"/>
      <c r="AN861" s="49"/>
      <c r="AO861" s="49"/>
      <c r="AP861" s="49"/>
      <c r="AQ861" s="49"/>
      <c r="AR861" s="49"/>
      <c r="AS861" s="49"/>
      <c r="AT861" s="49"/>
      <c r="AU861" s="49"/>
      <c r="AV861" s="49"/>
      <c r="AW861" s="49"/>
      <c r="AX861" s="49"/>
      <c r="AY861" s="49"/>
      <c r="AZ861" s="49"/>
      <c r="BA861" s="49"/>
      <c r="BB861" s="49"/>
      <c r="BC861" s="49"/>
      <c r="BD861" s="49"/>
      <c r="BE861" s="49"/>
      <c r="BF861" s="49"/>
      <c r="BG861" s="49"/>
      <c r="BH861" s="49"/>
      <c r="BI861" s="49"/>
      <c r="BJ861" s="49"/>
      <c r="BK861" s="49"/>
      <c r="BL861" s="49"/>
      <c r="BM861" s="49"/>
      <c r="BN861" s="49"/>
      <c r="BO861" s="49"/>
      <c r="BP861" s="49"/>
      <c r="BQ861" s="49"/>
      <c r="BR861" s="49"/>
      <c r="BS861" s="49"/>
      <c r="BT861" s="49"/>
      <c r="BU861" s="49"/>
      <c r="BV861" s="49"/>
      <c r="BW861" s="49"/>
      <c r="BX861" s="49"/>
      <c r="BY861" s="49"/>
      <c r="BZ861" s="49"/>
      <c r="CA861" s="49"/>
      <c r="CB861" s="49"/>
      <c r="CC861" s="49"/>
      <c r="CD861" s="49"/>
      <c r="CE861" s="49"/>
      <c r="CF861" s="49"/>
      <c r="CG861" s="49"/>
      <c r="CH861" s="49"/>
      <c r="CI861" s="49"/>
      <c r="CJ861" s="49"/>
      <c r="CK861" s="49"/>
      <c r="CL861" s="49"/>
      <c r="CM861" s="49"/>
      <c r="CN861" s="49"/>
      <c r="CO861" s="49"/>
      <c r="CP861" s="49"/>
      <c r="CQ861" s="49"/>
      <c r="CR861" s="49"/>
      <c r="CS861" s="49"/>
      <c r="CT861" s="49"/>
      <c r="CU861" s="49"/>
      <c r="CV861" s="49"/>
      <c r="CW861" s="49"/>
      <c r="CX861" s="49"/>
      <c r="CY861" s="49"/>
      <c r="CZ861" s="49"/>
      <c r="DA861" s="49"/>
      <c r="DB861" s="49"/>
      <c r="DC861" s="49"/>
      <c r="DD861" s="49"/>
      <c r="DE861" s="49"/>
      <c r="DF861" s="49"/>
      <c r="DG861" s="49"/>
      <c r="DH861" s="49"/>
      <c r="DI861" s="49"/>
      <c r="DJ861" s="49"/>
      <c r="DK861" s="49"/>
      <c r="DL861" s="49"/>
      <c r="DM861" s="49"/>
      <c r="DN861" s="49"/>
      <c r="DO861" s="49"/>
      <c r="DP861" s="49"/>
      <c r="DQ861" s="49"/>
      <c r="DR861" s="49"/>
      <c r="DS861" s="49"/>
      <c r="DT861" s="49"/>
      <c r="DU861" s="49"/>
      <c r="DV861" s="49"/>
      <c r="DW861" s="49"/>
      <c r="DX861" s="49"/>
      <c r="DY861" s="49"/>
      <c r="DZ861" s="49"/>
      <c r="EA861" s="49"/>
      <c r="EB861" s="49"/>
      <c r="EC861" s="49"/>
      <c r="ED861" s="49"/>
      <c r="EE861" s="49"/>
      <c r="EF861" s="49"/>
      <c r="EG861" s="49"/>
      <c r="EH861" s="49"/>
      <c r="EI861" s="49"/>
      <c r="EJ861" s="49"/>
      <c r="EK861" s="49"/>
      <c r="EL861" s="49"/>
      <c r="EM861" s="49"/>
      <c r="EN861" s="49"/>
      <c r="EO861" s="49"/>
      <c r="EP861" s="49"/>
      <c r="EQ861" s="49"/>
      <c r="ER861" s="49"/>
      <c r="ES861" s="49"/>
      <c r="ET861" s="49"/>
      <c r="EU861" s="49"/>
      <c r="EV861" s="49"/>
      <c r="EW861" s="49"/>
      <c r="EX861" s="49"/>
      <c r="EY861" s="49"/>
      <c r="EZ861" s="49"/>
      <c r="FA861" s="49"/>
      <c r="FB861" s="49"/>
      <c r="FC861" s="49"/>
      <c r="FD861" s="49"/>
      <c r="FE861" s="49"/>
      <c r="FF861" s="49"/>
      <c r="FG861" s="49"/>
      <c r="FH861" s="49"/>
      <c r="FI861" s="49"/>
      <c r="FJ861" s="49"/>
      <c r="FK861" s="49"/>
      <c r="FL861" s="49"/>
      <c r="FM861" s="49"/>
      <c r="FN861" s="49"/>
      <c r="FO861" s="49"/>
      <c r="FP861" s="49"/>
      <c r="FQ861" s="49"/>
      <c r="FR861" s="49"/>
      <c r="FS861" s="49"/>
      <c r="FT861" s="49"/>
      <c r="FU861" s="49"/>
      <c r="FV861" s="49"/>
      <c r="FW861" s="49"/>
    </row>
    <row r="862" spans="1:179" s="42" customFormat="1" x14ac:dyDescent="0.25">
      <c r="A862" s="34"/>
      <c r="B862" s="1" t="s">
        <v>27</v>
      </c>
      <c r="C862" s="35"/>
      <c r="D862" s="38">
        <v>1</v>
      </c>
      <c r="E862" s="39">
        <v>1</v>
      </c>
      <c r="F862" s="36"/>
      <c r="G862" s="38"/>
      <c r="H862" s="38"/>
      <c r="I862" s="3"/>
      <c r="J862" s="27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49"/>
      <c r="AC862" s="49"/>
      <c r="AD862" s="49"/>
      <c r="AE862" s="49"/>
      <c r="AF862" s="49"/>
      <c r="AG862" s="49"/>
      <c r="AH862" s="49"/>
      <c r="AI862" s="49"/>
      <c r="AJ862" s="49"/>
      <c r="AK862" s="49"/>
      <c r="AL862" s="49"/>
      <c r="AM862" s="49"/>
      <c r="AN862" s="49"/>
      <c r="AO862" s="49"/>
      <c r="AP862" s="49"/>
      <c r="AQ862" s="49"/>
      <c r="AR862" s="49"/>
      <c r="AS862" s="49"/>
      <c r="AT862" s="49"/>
      <c r="AU862" s="49"/>
      <c r="AV862" s="49"/>
      <c r="AW862" s="49"/>
      <c r="AX862" s="49"/>
      <c r="AY862" s="49"/>
      <c r="AZ862" s="49"/>
      <c r="BA862" s="49"/>
      <c r="BB862" s="49"/>
      <c r="BC862" s="49"/>
      <c r="BD862" s="49"/>
      <c r="BE862" s="49"/>
      <c r="BF862" s="49"/>
      <c r="BG862" s="49"/>
      <c r="BH862" s="49"/>
      <c r="BI862" s="49"/>
      <c r="BJ862" s="49"/>
      <c r="BK862" s="49"/>
      <c r="BL862" s="49"/>
      <c r="BM862" s="49"/>
      <c r="BN862" s="49"/>
      <c r="BO862" s="49"/>
      <c r="BP862" s="49"/>
      <c r="BQ862" s="49"/>
      <c r="BR862" s="49"/>
      <c r="BS862" s="49"/>
      <c r="BT862" s="49"/>
      <c r="BU862" s="49"/>
      <c r="BV862" s="49"/>
      <c r="BW862" s="49"/>
      <c r="BX862" s="49"/>
      <c r="BY862" s="49"/>
      <c r="BZ862" s="49"/>
      <c r="CA862" s="49"/>
      <c r="CB862" s="49"/>
      <c r="CC862" s="49"/>
      <c r="CD862" s="49"/>
      <c r="CE862" s="49"/>
      <c r="CF862" s="49"/>
      <c r="CG862" s="49"/>
      <c r="CH862" s="49"/>
      <c r="CI862" s="49"/>
      <c r="CJ862" s="49"/>
      <c r="CK862" s="49"/>
      <c r="CL862" s="49"/>
      <c r="CM862" s="49"/>
      <c r="CN862" s="49"/>
      <c r="CO862" s="49"/>
      <c r="CP862" s="49"/>
      <c r="CQ862" s="49"/>
      <c r="CR862" s="49"/>
      <c r="CS862" s="49"/>
      <c r="CT862" s="49"/>
      <c r="CU862" s="49"/>
      <c r="CV862" s="49"/>
      <c r="CW862" s="49"/>
      <c r="CX862" s="49"/>
      <c r="CY862" s="49"/>
      <c r="CZ862" s="49"/>
      <c r="DA862" s="49"/>
      <c r="DB862" s="49"/>
      <c r="DC862" s="49"/>
      <c r="DD862" s="49"/>
      <c r="DE862" s="49"/>
      <c r="DF862" s="49"/>
      <c r="DG862" s="49"/>
      <c r="DH862" s="49"/>
      <c r="DI862" s="49"/>
      <c r="DJ862" s="49"/>
      <c r="DK862" s="49"/>
      <c r="DL862" s="49"/>
      <c r="DM862" s="49"/>
      <c r="DN862" s="49"/>
      <c r="DO862" s="49"/>
      <c r="DP862" s="49"/>
      <c r="DQ862" s="49"/>
      <c r="DR862" s="49"/>
      <c r="DS862" s="49"/>
      <c r="DT862" s="49"/>
      <c r="DU862" s="49"/>
      <c r="DV862" s="49"/>
      <c r="DW862" s="49"/>
      <c r="DX862" s="49"/>
      <c r="DY862" s="49"/>
      <c r="DZ862" s="49"/>
      <c r="EA862" s="49"/>
      <c r="EB862" s="49"/>
      <c r="EC862" s="49"/>
      <c r="ED862" s="49"/>
      <c r="EE862" s="49"/>
      <c r="EF862" s="49"/>
      <c r="EG862" s="49"/>
      <c r="EH862" s="49"/>
      <c r="EI862" s="49"/>
      <c r="EJ862" s="49"/>
      <c r="EK862" s="49"/>
      <c r="EL862" s="49"/>
      <c r="EM862" s="49"/>
      <c r="EN862" s="49"/>
      <c r="EO862" s="49"/>
      <c r="EP862" s="49"/>
      <c r="EQ862" s="49"/>
      <c r="ER862" s="49"/>
      <c r="ES862" s="49"/>
      <c r="ET862" s="49"/>
      <c r="EU862" s="49"/>
      <c r="EV862" s="49"/>
      <c r="EW862" s="49"/>
      <c r="EX862" s="49"/>
      <c r="EY862" s="49"/>
      <c r="EZ862" s="49"/>
      <c r="FA862" s="49"/>
      <c r="FB862" s="49"/>
      <c r="FC862" s="49"/>
      <c r="FD862" s="49"/>
      <c r="FE862" s="49"/>
      <c r="FF862" s="49"/>
      <c r="FG862" s="49"/>
      <c r="FH862" s="49"/>
      <c r="FI862" s="49"/>
      <c r="FJ862" s="49"/>
      <c r="FK862" s="49"/>
      <c r="FL862" s="49"/>
      <c r="FM862" s="49"/>
      <c r="FN862" s="49"/>
      <c r="FO862" s="49"/>
      <c r="FP862" s="49"/>
      <c r="FQ862" s="49"/>
      <c r="FR862" s="49"/>
      <c r="FS862" s="49"/>
      <c r="FT862" s="49"/>
      <c r="FU862" s="49"/>
      <c r="FV862" s="49"/>
      <c r="FW862" s="49"/>
    </row>
    <row r="863" spans="1:179" s="42" customFormat="1" x14ac:dyDescent="0.25">
      <c r="A863" s="34" t="s">
        <v>136</v>
      </c>
      <c r="B863" s="1"/>
      <c r="C863" s="51" t="s">
        <v>347</v>
      </c>
      <c r="D863" s="98"/>
      <c r="E863" s="97"/>
      <c r="F863" s="36">
        <v>0.09</v>
      </c>
      <c r="G863" s="38">
        <v>0.01</v>
      </c>
      <c r="H863" s="3">
        <v>8.5</v>
      </c>
      <c r="I863" s="36">
        <v>34.5</v>
      </c>
      <c r="J863" s="27" t="s">
        <v>138</v>
      </c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49"/>
      <c r="AC863" s="49"/>
      <c r="AD863" s="49"/>
      <c r="AE863" s="49"/>
      <c r="AF863" s="49"/>
      <c r="AG863" s="49"/>
      <c r="AH863" s="49"/>
      <c r="AI863" s="49"/>
      <c r="AJ863" s="49"/>
      <c r="AK863" s="49"/>
      <c r="AL863" s="49"/>
      <c r="AM863" s="49"/>
      <c r="AN863" s="49"/>
      <c r="AO863" s="49"/>
      <c r="AP863" s="49"/>
      <c r="AQ863" s="49"/>
      <c r="AR863" s="49"/>
      <c r="AS863" s="49"/>
      <c r="AT863" s="49"/>
      <c r="AU863" s="49"/>
      <c r="AV863" s="49"/>
      <c r="AW863" s="49"/>
      <c r="AX863" s="49"/>
      <c r="AY863" s="49"/>
      <c r="AZ863" s="49"/>
      <c r="BA863" s="49"/>
      <c r="BB863" s="49"/>
      <c r="BC863" s="49"/>
      <c r="BD863" s="49"/>
      <c r="BE863" s="49"/>
      <c r="BF863" s="49"/>
      <c r="BG863" s="49"/>
      <c r="BH863" s="49"/>
      <c r="BI863" s="49"/>
      <c r="BJ863" s="49"/>
      <c r="BK863" s="49"/>
      <c r="BL863" s="49"/>
      <c r="BM863" s="49"/>
      <c r="BN863" s="49"/>
      <c r="BO863" s="49"/>
      <c r="BP863" s="49"/>
      <c r="BQ863" s="49"/>
      <c r="BR863" s="49"/>
      <c r="BS863" s="49"/>
      <c r="BT863" s="49"/>
      <c r="BU863" s="49"/>
      <c r="BV863" s="49"/>
      <c r="BW863" s="49"/>
      <c r="BX863" s="49"/>
      <c r="BY863" s="49"/>
      <c r="BZ863" s="49"/>
      <c r="CA863" s="49"/>
      <c r="CB863" s="49"/>
      <c r="CC863" s="49"/>
      <c r="CD863" s="49"/>
      <c r="CE863" s="49"/>
      <c r="CF863" s="49"/>
      <c r="CG863" s="49"/>
      <c r="CH863" s="49"/>
      <c r="CI863" s="49"/>
      <c r="CJ863" s="49"/>
      <c r="CK863" s="49"/>
      <c r="CL863" s="49"/>
      <c r="CM863" s="49"/>
      <c r="CN863" s="49"/>
      <c r="CO863" s="49"/>
      <c r="CP863" s="49"/>
      <c r="CQ863" s="49"/>
      <c r="CR863" s="49"/>
      <c r="CS863" s="49"/>
      <c r="CT863" s="49"/>
      <c r="CU863" s="49"/>
      <c r="CV863" s="49"/>
      <c r="CW863" s="49"/>
      <c r="CX863" s="49"/>
      <c r="CY863" s="49"/>
      <c r="CZ863" s="49"/>
      <c r="DA863" s="49"/>
      <c r="DB863" s="49"/>
      <c r="DC863" s="49"/>
      <c r="DD863" s="49"/>
      <c r="DE863" s="49"/>
      <c r="DF863" s="49"/>
      <c r="DG863" s="49"/>
      <c r="DH863" s="49"/>
      <c r="DI863" s="49"/>
      <c r="DJ863" s="49"/>
      <c r="DK863" s="49"/>
      <c r="DL863" s="49"/>
      <c r="DM863" s="49"/>
      <c r="DN863" s="49"/>
      <c r="DO863" s="49"/>
      <c r="DP863" s="49"/>
      <c r="DQ863" s="49"/>
      <c r="DR863" s="49"/>
      <c r="DS863" s="49"/>
      <c r="DT863" s="49"/>
      <c r="DU863" s="49"/>
    </row>
    <row r="864" spans="1:179" s="42" customFormat="1" x14ac:dyDescent="0.25">
      <c r="A864" s="34"/>
      <c r="B864" s="1" t="s">
        <v>32</v>
      </c>
      <c r="C864" s="51"/>
      <c r="D864" s="56">
        <v>0.3</v>
      </c>
      <c r="E864" s="35">
        <v>0.3</v>
      </c>
      <c r="F864" s="36"/>
      <c r="G864" s="38"/>
      <c r="H864" s="3"/>
      <c r="I864" s="36"/>
      <c r="J864" s="27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49"/>
      <c r="AC864" s="49"/>
      <c r="AD864" s="49"/>
      <c r="AE864" s="49"/>
      <c r="AF864" s="49"/>
      <c r="AG864" s="49"/>
      <c r="AH864" s="49"/>
      <c r="AI864" s="49"/>
      <c r="AJ864" s="49"/>
      <c r="AK864" s="49"/>
      <c r="AL864" s="49"/>
      <c r="AM864" s="49"/>
      <c r="AN864" s="49"/>
      <c r="AO864" s="49"/>
      <c r="AP864" s="49"/>
      <c r="AQ864" s="49"/>
      <c r="AR864" s="49"/>
      <c r="AS864" s="49"/>
      <c r="AT864" s="49"/>
      <c r="AU864" s="49"/>
      <c r="AV864" s="49"/>
      <c r="AW864" s="49"/>
      <c r="AX864" s="49"/>
      <c r="AY864" s="49"/>
      <c r="AZ864" s="49"/>
      <c r="BA864" s="49"/>
      <c r="BB864" s="49"/>
      <c r="BC864" s="49"/>
      <c r="BD864" s="49"/>
      <c r="BE864" s="49"/>
      <c r="BF864" s="49"/>
      <c r="BG864" s="49"/>
      <c r="BH864" s="49"/>
      <c r="BI864" s="49"/>
      <c r="BJ864" s="49"/>
      <c r="BK864" s="49"/>
      <c r="BL864" s="49"/>
      <c r="BM864" s="49"/>
      <c r="BN864" s="49"/>
      <c r="BO864" s="49"/>
      <c r="BP864" s="49"/>
      <c r="BQ864" s="49"/>
      <c r="BR864" s="49"/>
      <c r="BS864" s="49"/>
      <c r="BT864" s="49"/>
      <c r="BU864" s="49"/>
      <c r="BV864" s="49"/>
      <c r="BW864" s="49"/>
      <c r="BX864" s="49"/>
      <c r="BY864" s="49"/>
      <c r="BZ864" s="49"/>
      <c r="CA864" s="49"/>
      <c r="CB864" s="49"/>
      <c r="CC864" s="49"/>
      <c r="CD864" s="49"/>
      <c r="CE864" s="49"/>
      <c r="CF864" s="49"/>
      <c r="CG864" s="49"/>
      <c r="CH864" s="49"/>
      <c r="CI864" s="49"/>
      <c r="CJ864" s="49"/>
      <c r="CK864" s="49"/>
      <c r="CL864" s="49"/>
      <c r="CM864" s="49"/>
      <c r="CN864" s="49"/>
      <c r="CO864" s="49"/>
      <c r="CP864" s="49"/>
      <c r="CQ864" s="49"/>
      <c r="CR864" s="49"/>
      <c r="CS864" s="49"/>
      <c r="CT864" s="49"/>
      <c r="CU864" s="49"/>
      <c r="CV864" s="49"/>
      <c r="CW864" s="49"/>
      <c r="CX864" s="49"/>
      <c r="CY864" s="49"/>
      <c r="CZ864" s="49"/>
      <c r="DA864" s="49"/>
      <c r="DB864" s="49"/>
      <c r="DC864" s="49"/>
      <c r="DD864" s="49"/>
      <c r="DE864" s="49"/>
      <c r="DF864" s="49"/>
      <c r="DG864" s="49"/>
      <c r="DH864" s="49"/>
      <c r="DI864" s="49"/>
      <c r="DJ864" s="49"/>
      <c r="DK864" s="49"/>
      <c r="DL864" s="49"/>
      <c r="DM864" s="49"/>
      <c r="DN864" s="49"/>
      <c r="DO864" s="49"/>
      <c r="DP864" s="49"/>
      <c r="DQ864" s="49"/>
      <c r="DR864" s="49"/>
      <c r="DS864" s="49"/>
      <c r="DT864" s="49"/>
      <c r="DU864" s="49"/>
    </row>
    <row r="865" spans="1:16363" s="42" customFormat="1" x14ac:dyDescent="0.25">
      <c r="A865" s="34"/>
      <c r="B865" s="1" t="s">
        <v>74</v>
      </c>
      <c r="C865" s="51"/>
      <c r="D865" s="56">
        <v>4</v>
      </c>
      <c r="E865" s="35">
        <v>4</v>
      </c>
      <c r="F865" s="36"/>
      <c r="G865" s="38"/>
      <c r="H865" s="36"/>
      <c r="I865" s="36"/>
      <c r="J865" s="27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49"/>
      <c r="AC865" s="49"/>
      <c r="AD865" s="49"/>
      <c r="AE865" s="49"/>
      <c r="AF865" s="49"/>
      <c r="AG865" s="49"/>
      <c r="AH865" s="49"/>
      <c r="AI865" s="49"/>
      <c r="AJ865" s="49"/>
      <c r="AK865" s="49"/>
      <c r="AL865" s="49"/>
      <c r="AM865" s="49"/>
      <c r="AN865" s="49"/>
      <c r="AO865" s="49"/>
      <c r="AP865" s="49"/>
      <c r="AQ865" s="49"/>
      <c r="AR865" s="49"/>
      <c r="AS865" s="49"/>
      <c r="AT865" s="49"/>
      <c r="AU865" s="49"/>
      <c r="AV865" s="49"/>
      <c r="AW865" s="49"/>
      <c r="AX865" s="49"/>
      <c r="AY865" s="49"/>
      <c r="AZ865" s="49"/>
      <c r="BA865" s="49"/>
      <c r="BB865" s="49"/>
      <c r="BC865" s="49"/>
      <c r="BD865" s="49"/>
      <c r="BE865" s="49"/>
      <c r="BF865" s="49"/>
      <c r="BG865" s="49"/>
      <c r="BH865" s="49"/>
      <c r="BI865" s="49"/>
      <c r="BJ865" s="49"/>
      <c r="BK865" s="49"/>
      <c r="BL865" s="49"/>
      <c r="BM865" s="49"/>
      <c r="BN865" s="49"/>
      <c r="BO865" s="49"/>
      <c r="BP865" s="49"/>
      <c r="BQ865" s="49"/>
      <c r="BR865" s="49"/>
      <c r="BS865" s="49"/>
      <c r="BT865" s="49"/>
      <c r="BU865" s="49"/>
      <c r="BV865" s="49"/>
      <c r="BW865" s="49"/>
      <c r="BX865" s="49"/>
      <c r="BY865" s="49"/>
      <c r="BZ865" s="49"/>
      <c r="CA865" s="49"/>
      <c r="CB865" s="49"/>
      <c r="CC865" s="49"/>
      <c r="CD865" s="49"/>
      <c r="CE865" s="49"/>
      <c r="CF865" s="49"/>
      <c r="CG865" s="49"/>
      <c r="CH865" s="49"/>
      <c r="CI865" s="49"/>
      <c r="CJ865" s="49"/>
      <c r="CK865" s="49"/>
      <c r="CL865" s="49"/>
      <c r="CM865" s="49"/>
      <c r="CN865" s="49"/>
      <c r="CO865" s="49"/>
      <c r="CP865" s="49"/>
      <c r="CQ865" s="49"/>
      <c r="CR865" s="49"/>
      <c r="CS865" s="49"/>
      <c r="CT865" s="49"/>
      <c r="CU865" s="49"/>
      <c r="CV865" s="49"/>
      <c r="CW865" s="49"/>
      <c r="CX865" s="49"/>
      <c r="CY865" s="49"/>
      <c r="CZ865" s="49"/>
      <c r="DA865" s="49"/>
      <c r="DB865" s="49"/>
      <c r="DC865" s="49"/>
      <c r="DD865" s="49"/>
      <c r="DE865" s="49"/>
      <c r="DF865" s="49"/>
      <c r="DG865" s="49"/>
      <c r="DH865" s="49"/>
      <c r="DI865" s="49"/>
      <c r="DJ865" s="49"/>
      <c r="DK865" s="49"/>
      <c r="DL865" s="49"/>
      <c r="DM865" s="49"/>
      <c r="DN865" s="49"/>
      <c r="DO865" s="49"/>
      <c r="DP865" s="49"/>
      <c r="DQ865" s="49"/>
      <c r="DR865" s="49"/>
      <c r="DS865" s="49"/>
      <c r="DT865" s="49"/>
      <c r="DU865" s="49"/>
    </row>
    <row r="866" spans="1:16363" s="42" customFormat="1" x14ac:dyDescent="0.25">
      <c r="A866" s="34"/>
      <c r="B866" s="1" t="s">
        <v>139</v>
      </c>
      <c r="C866" s="51"/>
      <c r="D866" s="121">
        <v>4.0999999999999996</v>
      </c>
      <c r="E866" s="35">
        <v>4</v>
      </c>
      <c r="F866" s="38"/>
      <c r="G866" s="3"/>
      <c r="H866" s="38"/>
      <c r="I866" s="3"/>
      <c r="J866" s="27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49"/>
      <c r="AC866" s="49"/>
      <c r="AD866" s="49"/>
      <c r="AE866" s="49"/>
      <c r="AF866" s="49"/>
      <c r="AG866" s="49"/>
      <c r="AH866" s="49"/>
      <c r="AI866" s="49"/>
      <c r="AJ866" s="49"/>
      <c r="AK866" s="49"/>
      <c r="AL866" s="49"/>
      <c r="AM866" s="49"/>
      <c r="AN866" s="49"/>
      <c r="AO866" s="49"/>
      <c r="AP866" s="49"/>
      <c r="AQ866" s="49"/>
      <c r="AR866" s="49"/>
      <c r="AS866" s="49"/>
      <c r="AT866" s="49"/>
      <c r="AU866" s="49"/>
      <c r="AV866" s="49"/>
      <c r="AW866" s="49"/>
      <c r="AX866" s="49"/>
      <c r="AY866" s="49"/>
      <c r="AZ866" s="49"/>
      <c r="BA866" s="49"/>
      <c r="BB866" s="49"/>
      <c r="BC866" s="49"/>
      <c r="BD866" s="49"/>
      <c r="BE866" s="49"/>
      <c r="BF866" s="49"/>
      <c r="BG866" s="49"/>
      <c r="BH866" s="49"/>
      <c r="BI866" s="49"/>
      <c r="BJ866" s="49"/>
      <c r="BK866" s="49"/>
      <c r="BL866" s="49"/>
      <c r="BM866" s="49"/>
      <c r="BN866" s="49"/>
      <c r="BO866" s="49"/>
      <c r="BP866" s="49"/>
      <c r="BQ866" s="49"/>
      <c r="BR866" s="49"/>
      <c r="BS866" s="49"/>
      <c r="BT866" s="49"/>
      <c r="BU866" s="49"/>
      <c r="BV866" s="49"/>
      <c r="BW866" s="49"/>
      <c r="BX866" s="49"/>
      <c r="BY866" s="49"/>
      <c r="BZ866" s="49"/>
      <c r="CA866" s="49"/>
      <c r="CB866" s="49"/>
      <c r="CC866" s="49"/>
      <c r="CD866" s="49"/>
      <c r="CE866" s="49"/>
      <c r="CF866" s="49"/>
      <c r="CG866" s="49"/>
      <c r="CH866" s="49"/>
      <c r="CI866" s="49"/>
      <c r="CJ866" s="49"/>
      <c r="CK866" s="49"/>
      <c r="CL866" s="49"/>
      <c r="CM866" s="49"/>
      <c r="CN866" s="49"/>
      <c r="CO866" s="49"/>
      <c r="CP866" s="49"/>
      <c r="CQ866" s="49"/>
      <c r="CR866" s="49"/>
      <c r="CS866" s="49"/>
      <c r="CT866" s="49"/>
      <c r="CU866" s="49"/>
      <c r="CV866" s="49"/>
      <c r="CW866" s="49"/>
      <c r="CX866" s="49"/>
      <c r="CY866" s="49"/>
      <c r="CZ866" s="49"/>
      <c r="DA866" s="49"/>
      <c r="DB866" s="49"/>
      <c r="DC866" s="49"/>
      <c r="DD866" s="49"/>
      <c r="DE866" s="49"/>
      <c r="DF866" s="49"/>
      <c r="DG866" s="49"/>
      <c r="DH866" s="49"/>
      <c r="DI866" s="49"/>
      <c r="DJ866" s="49"/>
      <c r="DK866" s="49"/>
      <c r="DL866" s="49"/>
      <c r="DM866" s="49"/>
      <c r="DN866" s="49"/>
      <c r="DO866" s="49"/>
      <c r="DP866" s="49"/>
      <c r="DQ866" s="49"/>
      <c r="DR866" s="49"/>
      <c r="DS866" s="49"/>
      <c r="DT866" s="49"/>
      <c r="DU866" s="49"/>
    </row>
    <row r="867" spans="1:16363" x14ac:dyDescent="0.25">
      <c r="A867" s="34"/>
      <c r="B867" s="1" t="s">
        <v>33</v>
      </c>
      <c r="C867" s="51"/>
      <c r="D867" s="97">
        <v>150</v>
      </c>
      <c r="E867" s="97">
        <v>150</v>
      </c>
      <c r="F867" s="38"/>
      <c r="H867" s="38"/>
      <c r="J867" s="27"/>
    </row>
    <row r="868" spans="1:16363" s="42" customFormat="1" x14ac:dyDescent="0.25">
      <c r="A868" s="34" t="s">
        <v>60</v>
      </c>
      <c r="B868" s="1"/>
      <c r="C868" s="35">
        <v>20</v>
      </c>
      <c r="D868" s="121">
        <v>20</v>
      </c>
      <c r="E868" s="35">
        <v>20</v>
      </c>
      <c r="F868" s="97">
        <v>1.6</v>
      </c>
      <c r="G868" s="98">
        <v>0.2</v>
      </c>
      <c r="H868" s="117">
        <v>9.8000000000000007</v>
      </c>
      <c r="I868" s="338">
        <v>47</v>
      </c>
      <c r="J868" s="27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49"/>
      <c r="AC868" s="49"/>
      <c r="AD868" s="49"/>
      <c r="AE868" s="49"/>
      <c r="AF868" s="49"/>
      <c r="AG868" s="49"/>
      <c r="AH868" s="49"/>
      <c r="AI868" s="49"/>
      <c r="AJ868" s="49"/>
      <c r="AK868" s="49"/>
      <c r="AL868" s="49"/>
      <c r="AM868" s="49"/>
      <c r="AN868" s="49"/>
      <c r="AO868" s="49"/>
      <c r="AP868" s="49"/>
      <c r="AQ868" s="49"/>
      <c r="AR868" s="49"/>
      <c r="AS868" s="49"/>
      <c r="AT868" s="49"/>
      <c r="AU868" s="49"/>
      <c r="AV868" s="49"/>
      <c r="AW868" s="49"/>
      <c r="AX868" s="49"/>
      <c r="AY868" s="49"/>
      <c r="AZ868" s="49"/>
      <c r="BA868" s="49"/>
      <c r="BB868" s="49"/>
      <c r="BC868" s="49"/>
      <c r="BD868" s="49"/>
      <c r="BE868" s="49"/>
      <c r="BF868" s="49"/>
      <c r="BG868" s="49"/>
      <c r="BH868" s="49"/>
      <c r="BI868" s="49"/>
      <c r="BJ868" s="49"/>
      <c r="BK868" s="49"/>
      <c r="BL868" s="49"/>
      <c r="BM868" s="49"/>
      <c r="BN868" s="49"/>
      <c r="BO868" s="49"/>
      <c r="BP868" s="49"/>
      <c r="BQ868" s="49"/>
      <c r="BR868" s="49"/>
      <c r="BS868" s="49"/>
      <c r="BT868" s="49"/>
      <c r="BU868" s="49"/>
      <c r="BV868" s="49"/>
      <c r="BW868" s="49"/>
      <c r="BX868" s="49"/>
      <c r="BY868" s="49"/>
      <c r="BZ868" s="49"/>
      <c r="CA868" s="49"/>
      <c r="CB868" s="49"/>
      <c r="CC868" s="49"/>
      <c r="CD868" s="49"/>
      <c r="CE868" s="49"/>
      <c r="CF868" s="49"/>
      <c r="CG868" s="49"/>
      <c r="CH868" s="49"/>
      <c r="CI868" s="49"/>
      <c r="CJ868" s="49"/>
      <c r="CK868" s="49"/>
      <c r="CL868" s="49"/>
      <c r="CM868" s="49"/>
      <c r="CN868" s="49"/>
      <c r="CO868" s="49"/>
      <c r="CP868" s="49"/>
      <c r="CQ868" s="49"/>
      <c r="CR868" s="49"/>
      <c r="CS868" s="49"/>
      <c r="CT868" s="49"/>
      <c r="CU868" s="49"/>
      <c r="CV868" s="49"/>
      <c r="CW868" s="49"/>
      <c r="CX868" s="49"/>
      <c r="CY868" s="49"/>
      <c r="CZ868" s="49"/>
      <c r="DA868" s="49"/>
      <c r="DB868" s="49"/>
      <c r="DC868" s="49"/>
      <c r="DD868" s="49"/>
      <c r="DE868" s="49"/>
      <c r="DF868" s="49"/>
      <c r="DG868" s="49"/>
      <c r="DH868" s="49"/>
      <c r="DI868" s="49"/>
      <c r="DJ868" s="49"/>
      <c r="DK868" s="49"/>
      <c r="DL868" s="49"/>
      <c r="DM868" s="49"/>
      <c r="DN868" s="49"/>
      <c r="DO868" s="49"/>
      <c r="DP868" s="49"/>
      <c r="DQ868" s="49"/>
      <c r="DR868" s="49"/>
      <c r="DS868" s="49"/>
      <c r="DT868" s="49"/>
      <c r="DU868" s="49"/>
      <c r="DV868" s="49"/>
      <c r="DW868" s="49"/>
      <c r="DX868" s="49"/>
      <c r="DY868" s="49"/>
      <c r="DZ868" s="49"/>
      <c r="EA868" s="49"/>
      <c r="EB868" s="49"/>
      <c r="EC868" s="49"/>
      <c r="ED868" s="49"/>
      <c r="EE868" s="49"/>
      <c r="EF868" s="49"/>
      <c r="EG868" s="49"/>
      <c r="EH868" s="49"/>
      <c r="EI868" s="49"/>
      <c r="EJ868" s="49"/>
      <c r="EK868" s="49"/>
      <c r="EL868" s="49"/>
      <c r="EM868" s="49"/>
      <c r="EN868" s="49"/>
      <c r="EO868" s="49"/>
      <c r="EP868" s="49"/>
      <c r="EQ868" s="49"/>
      <c r="ER868" s="49"/>
      <c r="ES868" s="49"/>
      <c r="ET868" s="49"/>
      <c r="EU868" s="49"/>
      <c r="EV868" s="49"/>
      <c r="EW868" s="49"/>
      <c r="EX868" s="49"/>
      <c r="EY868" s="49"/>
      <c r="EZ868" s="49"/>
      <c r="FA868" s="49"/>
      <c r="FB868" s="49"/>
      <c r="FC868" s="49"/>
      <c r="FD868" s="49"/>
      <c r="FE868" s="49"/>
      <c r="FF868" s="49"/>
      <c r="FG868" s="49"/>
      <c r="FH868" s="49"/>
      <c r="FI868" s="49"/>
      <c r="FJ868" s="49"/>
      <c r="FK868" s="49"/>
      <c r="FL868" s="49"/>
      <c r="FM868" s="49"/>
      <c r="FN868" s="49"/>
      <c r="FO868" s="49"/>
      <c r="FP868" s="49"/>
      <c r="FQ868" s="49"/>
      <c r="FR868" s="49"/>
      <c r="FS868" s="49"/>
      <c r="FT868" s="49"/>
      <c r="FU868" s="49"/>
      <c r="FV868" s="49"/>
      <c r="FW868" s="49"/>
    </row>
    <row r="869" spans="1:16363" s="42" customFormat="1" x14ac:dyDescent="0.25">
      <c r="A869" s="53" t="s">
        <v>39</v>
      </c>
      <c r="B869" s="54"/>
      <c r="C869" s="55">
        <v>448</v>
      </c>
      <c r="D869" s="84"/>
      <c r="E869" s="31"/>
      <c r="F869" s="31">
        <f>SUM(F842:F868)</f>
        <v>15.08</v>
      </c>
      <c r="G869" s="31">
        <f t="shared" ref="G869:I869" si="8">SUM(G842:G868)</f>
        <v>15.17</v>
      </c>
      <c r="H869" s="31">
        <f t="shared" si="8"/>
        <v>69.53</v>
      </c>
      <c r="I869" s="31">
        <f t="shared" si="8"/>
        <v>474.5</v>
      </c>
      <c r="J869" s="145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49"/>
      <c r="AC869" s="49"/>
      <c r="AD869" s="49"/>
      <c r="AE869" s="49"/>
      <c r="AF869" s="49"/>
      <c r="AG869" s="49"/>
      <c r="AH869" s="49"/>
      <c r="AI869" s="49"/>
      <c r="AJ869" s="49"/>
      <c r="AK869" s="49"/>
      <c r="AL869" s="49"/>
      <c r="AM869" s="49"/>
      <c r="AN869" s="49"/>
      <c r="AO869" s="49"/>
      <c r="AP869" s="49"/>
      <c r="AQ869" s="49"/>
      <c r="AR869" s="49"/>
      <c r="AS869" s="49"/>
      <c r="AT869" s="49"/>
      <c r="AU869" s="49"/>
      <c r="AV869" s="49"/>
      <c r="AW869" s="49"/>
      <c r="AX869" s="49"/>
      <c r="AY869" s="49"/>
      <c r="AZ869" s="49"/>
      <c r="BA869" s="49"/>
      <c r="BB869" s="49"/>
      <c r="BC869" s="49"/>
      <c r="BD869" s="49"/>
      <c r="BE869" s="49"/>
      <c r="BF869" s="49"/>
      <c r="BG869" s="49"/>
      <c r="BH869" s="49"/>
      <c r="BI869" s="49"/>
      <c r="BJ869" s="49"/>
      <c r="BK869" s="49"/>
      <c r="BL869" s="49"/>
      <c r="BM869" s="49"/>
      <c r="BN869" s="49"/>
      <c r="BO869" s="49"/>
      <c r="BP869" s="49"/>
      <c r="BQ869" s="49"/>
      <c r="BR869" s="49"/>
      <c r="BS869" s="49"/>
      <c r="BT869" s="49"/>
      <c r="BU869" s="49"/>
      <c r="BV869" s="49"/>
      <c r="BW869" s="49"/>
      <c r="BX869" s="49"/>
      <c r="BY869" s="49"/>
      <c r="BZ869" s="49"/>
      <c r="CA869" s="49"/>
      <c r="CB869" s="49"/>
      <c r="CC869" s="49"/>
      <c r="CD869" s="49"/>
      <c r="CE869" s="49"/>
      <c r="CF869" s="49"/>
      <c r="CG869" s="49"/>
      <c r="CH869" s="49"/>
      <c r="CI869" s="49"/>
      <c r="CJ869" s="49"/>
      <c r="CK869" s="49"/>
      <c r="CL869" s="49"/>
      <c r="CM869" s="49"/>
      <c r="CN869" s="49"/>
      <c r="CO869" s="49"/>
      <c r="CP869" s="49"/>
      <c r="CQ869" s="49"/>
      <c r="CR869" s="49"/>
      <c r="CS869" s="49"/>
      <c r="CT869" s="49"/>
      <c r="CU869" s="49"/>
      <c r="CV869" s="49"/>
      <c r="CW869" s="49"/>
      <c r="CX869" s="49"/>
      <c r="CY869" s="49"/>
      <c r="CZ869" s="49"/>
      <c r="DA869" s="49"/>
      <c r="DB869" s="49"/>
      <c r="DC869" s="49"/>
      <c r="DD869" s="49"/>
      <c r="DE869" s="49"/>
      <c r="DF869" s="49"/>
      <c r="DG869" s="49"/>
      <c r="DH869" s="49"/>
      <c r="DI869" s="49"/>
      <c r="DJ869" s="49"/>
      <c r="DK869" s="49"/>
      <c r="DL869" s="49"/>
      <c r="DM869" s="49"/>
      <c r="DN869" s="49"/>
      <c r="DO869" s="49"/>
      <c r="DP869" s="49"/>
      <c r="DQ869" s="49"/>
      <c r="DR869" s="49"/>
      <c r="DS869" s="49"/>
      <c r="DT869" s="49"/>
      <c r="DU869" s="49"/>
      <c r="DV869" s="49"/>
      <c r="DW869" s="49"/>
      <c r="DX869" s="49"/>
      <c r="DY869" s="49"/>
      <c r="DZ869" s="49"/>
      <c r="EA869" s="49"/>
      <c r="EB869" s="49"/>
      <c r="EC869" s="49"/>
      <c r="ED869" s="49"/>
      <c r="EE869" s="49"/>
      <c r="EF869" s="49"/>
      <c r="EG869" s="49"/>
      <c r="EH869" s="49"/>
      <c r="EI869" s="49"/>
      <c r="EJ869" s="49"/>
      <c r="EK869" s="49"/>
      <c r="EL869" s="49"/>
      <c r="EM869" s="49"/>
      <c r="EN869" s="49"/>
      <c r="EO869" s="49"/>
      <c r="EP869" s="49"/>
      <c r="EQ869" s="49"/>
      <c r="ER869" s="49"/>
      <c r="ES869" s="49"/>
      <c r="ET869" s="49"/>
      <c r="EU869" s="49"/>
      <c r="EV869" s="49"/>
      <c r="EW869" s="49"/>
      <c r="EX869" s="49"/>
      <c r="EY869" s="49"/>
      <c r="EZ869" s="49"/>
      <c r="FA869" s="49"/>
      <c r="FB869" s="49"/>
      <c r="FC869" s="49"/>
      <c r="FD869" s="49"/>
      <c r="FE869" s="49"/>
      <c r="FF869" s="49"/>
      <c r="FG869" s="49"/>
      <c r="FH869" s="49"/>
      <c r="FI869" s="49"/>
      <c r="FJ869" s="49"/>
      <c r="FK869" s="49"/>
      <c r="FL869" s="49"/>
      <c r="FM869" s="49"/>
      <c r="FN869" s="49"/>
      <c r="FO869" s="49"/>
      <c r="FP869" s="49"/>
      <c r="FQ869" s="49"/>
      <c r="FR869" s="49"/>
      <c r="FS869" s="49"/>
      <c r="FT869" s="49"/>
      <c r="FU869" s="49"/>
      <c r="FV869" s="49"/>
      <c r="FW869" s="49"/>
    </row>
    <row r="870" spans="1:16363" s="42" customFormat="1" x14ac:dyDescent="0.25">
      <c r="A870" s="53" t="s">
        <v>92</v>
      </c>
      <c r="B870" s="54"/>
      <c r="C870" s="31">
        <f>C796+C799+C840+C869</f>
        <v>1446</v>
      </c>
      <c r="D870" s="107"/>
      <c r="E870" s="31"/>
      <c r="F870" s="84">
        <f>F796+F799+F840+F869</f>
        <v>41.73</v>
      </c>
      <c r="G870" s="84">
        <f>G796+G799+G840+G869</f>
        <v>44.38</v>
      </c>
      <c r="H870" s="84">
        <f>H796+H799+H840+H869</f>
        <v>198.33</v>
      </c>
      <c r="I870" s="84">
        <f>I796+I799+I840+I869</f>
        <v>1356.7</v>
      </c>
      <c r="J870" s="33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49"/>
      <c r="AC870" s="49"/>
      <c r="AD870" s="49"/>
      <c r="AE870" s="49"/>
      <c r="AF870" s="49"/>
      <c r="AG870" s="49"/>
      <c r="AH870" s="49"/>
      <c r="AI870" s="49"/>
      <c r="AJ870" s="49"/>
      <c r="AK870" s="49"/>
      <c r="AL870" s="49"/>
      <c r="AM870" s="49"/>
      <c r="AN870" s="49"/>
      <c r="AO870" s="49"/>
      <c r="AP870" s="49"/>
      <c r="AQ870" s="49"/>
      <c r="AR870" s="49"/>
      <c r="AS870" s="49"/>
      <c r="AT870" s="49"/>
      <c r="AU870" s="49"/>
      <c r="AV870" s="49"/>
      <c r="AW870" s="49"/>
      <c r="AX870" s="49"/>
      <c r="AY870" s="49"/>
      <c r="AZ870" s="49"/>
      <c r="BA870" s="49"/>
      <c r="BB870" s="49"/>
      <c r="BC870" s="49"/>
      <c r="BD870" s="49"/>
      <c r="BE870" s="49"/>
      <c r="BF870" s="49"/>
      <c r="BG870" s="49"/>
      <c r="BH870" s="49"/>
      <c r="BI870" s="49"/>
      <c r="BJ870" s="49"/>
      <c r="BK870" s="49"/>
      <c r="BL870" s="49"/>
      <c r="BM870" s="49"/>
      <c r="BN870" s="49"/>
      <c r="BO870" s="49"/>
      <c r="BP870" s="49"/>
      <c r="BQ870" s="49"/>
      <c r="BR870" s="49"/>
      <c r="BS870" s="49"/>
      <c r="BT870" s="49"/>
      <c r="BU870" s="49"/>
      <c r="BV870" s="49"/>
      <c r="BW870" s="49"/>
      <c r="BX870" s="49"/>
      <c r="BY870" s="49"/>
      <c r="BZ870" s="49"/>
      <c r="CA870" s="49"/>
      <c r="CB870" s="49"/>
      <c r="CC870" s="49"/>
      <c r="CD870" s="49"/>
      <c r="CE870" s="49"/>
      <c r="CF870" s="49"/>
      <c r="CG870" s="49"/>
      <c r="CH870" s="49"/>
      <c r="CI870" s="49"/>
      <c r="CJ870" s="49"/>
      <c r="CK870" s="49"/>
      <c r="CL870" s="49"/>
      <c r="CM870" s="49"/>
      <c r="CN870" s="49"/>
      <c r="CO870" s="49"/>
      <c r="CP870" s="49"/>
      <c r="CQ870" s="49"/>
      <c r="CR870" s="49"/>
      <c r="CS870" s="49"/>
      <c r="CT870" s="49"/>
      <c r="CU870" s="49"/>
      <c r="CV870" s="49"/>
      <c r="CW870" s="49"/>
      <c r="CX870" s="49"/>
      <c r="CY870" s="49"/>
      <c r="CZ870" s="49"/>
      <c r="DA870" s="49"/>
      <c r="DB870" s="49"/>
      <c r="DC870" s="49"/>
      <c r="DD870" s="49"/>
      <c r="DE870" s="49"/>
      <c r="DF870" s="49"/>
      <c r="DG870" s="49"/>
      <c r="DH870" s="49"/>
      <c r="DI870" s="49"/>
      <c r="DJ870" s="49"/>
      <c r="DK870" s="49"/>
      <c r="DL870" s="49"/>
      <c r="DM870" s="49"/>
      <c r="DN870" s="49"/>
      <c r="DO870" s="49"/>
      <c r="DP870" s="49"/>
      <c r="DQ870" s="49"/>
      <c r="DR870" s="49"/>
      <c r="DS870" s="49"/>
      <c r="DT870" s="49"/>
      <c r="DU870" s="49"/>
      <c r="DV870" s="49"/>
      <c r="DW870" s="49"/>
      <c r="DX870" s="49"/>
      <c r="DY870" s="49"/>
      <c r="DZ870" s="49"/>
      <c r="EA870" s="49"/>
      <c r="EB870" s="49"/>
      <c r="EC870" s="49"/>
      <c r="ED870" s="49"/>
      <c r="EE870" s="49"/>
      <c r="EF870" s="49"/>
      <c r="EG870" s="49"/>
      <c r="EH870" s="49"/>
      <c r="EI870" s="49"/>
      <c r="EJ870" s="49"/>
      <c r="EK870" s="49"/>
      <c r="EL870" s="49"/>
      <c r="EM870" s="49"/>
      <c r="EN870" s="49"/>
      <c r="EO870" s="49"/>
      <c r="EP870" s="49"/>
      <c r="EQ870" s="49"/>
      <c r="ER870" s="49"/>
      <c r="ES870" s="49"/>
      <c r="ET870" s="49"/>
      <c r="EU870" s="49"/>
      <c r="EV870" s="49"/>
      <c r="EW870" s="49"/>
      <c r="EX870" s="49"/>
      <c r="EY870" s="49"/>
      <c r="EZ870" s="49"/>
      <c r="FA870" s="49"/>
      <c r="FB870" s="49"/>
      <c r="FC870" s="49"/>
      <c r="FD870" s="49"/>
      <c r="FE870" s="49"/>
      <c r="FF870" s="49"/>
      <c r="FG870" s="49"/>
      <c r="FH870" s="49"/>
      <c r="FI870" s="49"/>
      <c r="FJ870" s="49"/>
      <c r="FK870" s="49"/>
      <c r="FL870" s="49"/>
      <c r="FM870" s="49"/>
      <c r="FN870" s="49"/>
      <c r="FO870" s="49"/>
      <c r="FP870" s="49"/>
      <c r="FQ870" s="49"/>
      <c r="FR870" s="49"/>
      <c r="FS870" s="49"/>
      <c r="FT870" s="49"/>
      <c r="FU870" s="49"/>
      <c r="FV870" s="49"/>
      <c r="FW870" s="49"/>
    </row>
    <row r="871" spans="1:16363" s="42" customFormat="1" x14ac:dyDescent="0.25">
      <c r="A871" s="53" t="s">
        <v>374</v>
      </c>
      <c r="B871" s="54"/>
      <c r="C871" s="55">
        <f>C89+C174+C266+C342+C421+C516+C598+C694+C773+C870</f>
        <v>13939.5</v>
      </c>
      <c r="D871" s="368"/>
      <c r="E871" s="31"/>
      <c r="F871" s="31">
        <f>SUM(F89+F174+F266+F342+F421+F516+F598+F694+F773+F870)</f>
        <v>384.56</v>
      </c>
      <c r="G871" s="31">
        <f>SUM(G89+G174+G266+G342+G421+G516+G598+G694+G773+G870)</f>
        <v>430.91499999999996</v>
      </c>
      <c r="H871" s="31">
        <f>SUM(H89+H174+H266+H342+H421+H516+H598+H694+H773+H870)</f>
        <v>1839.7600000000002</v>
      </c>
      <c r="I871" s="31">
        <f>SUM(I89+I174+I266+I342+I421+I516+I598+I694+I773+I870)</f>
        <v>12789.28</v>
      </c>
      <c r="J871" s="33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49"/>
      <c r="AC871" s="49"/>
      <c r="AD871" s="49"/>
      <c r="AE871" s="49"/>
      <c r="AF871" s="49"/>
      <c r="AG871" s="49"/>
      <c r="AH871" s="49"/>
      <c r="AI871" s="49"/>
      <c r="AJ871" s="49"/>
      <c r="AK871" s="49"/>
      <c r="AL871" s="49"/>
      <c r="AM871" s="49"/>
      <c r="AN871" s="49"/>
      <c r="AO871" s="49"/>
      <c r="AP871" s="49"/>
      <c r="AQ871" s="49"/>
      <c r="AR871" s="49"/>
      <c r="AS871" s="49"/>
      <c r="AT871" s="49"/>
      <c r="AU871" s="49"/>
      <c r="AV871" s="49"/>
      <c r="AW871" s="49"/>
      <c r="AX871" s="49"/>
      <c r="AY871" s="49"/>
      <c r="AZ871" s="49"/>
      <c r="BA871" s="49"/>
      <c r="BB871" s="49"/>
      <c r="BC871" s="49"/>
      <c r="BD871" s="49"/>
      <c r="BE871" s="49"/>
      <c r="BF871" s="49"/>
      <c r="BG871" s="49"/>
      <c r="BH871" s="49"/>
      <c r="BI871" s="49"/>
      <c r="BJ871" s="49"/>
      <c r="BK871" s="49"/>
      <c r="BL871" s="49"/>
      <c r="BM871" s="49"/>
      <c r="BN871" s="49"/>
      <c r="BO871" s="49"/>
      <c r="BP871" s="49"/>
      <c r="BQ871" s="49"/>
      <c r="BR871" s="49"/>
      <c r="BS871" s="49"/>
      <c r="BT871" s="49"/>
      <c r="BU871" s="49"/>
      <c r="BV871" s="49"/>
      <c r="BW871" s="49"/>
      <c r="BX871" s="49"/>
      <c r="BY871" s="49"/>
      <c r="BZ871" s="49"/>
      <c r="CA871" s="49"/>
      <c r="CB871" s="49"/>
      <c r="CC871" s="49"/>
      <c r="CD871" s="49"/>
      <c r="CE871" s="49"/>
      <c r="CF871" s="49"/>
      <c r="CG871" s="49"/>
      <c r="CH871" s="49"/>
      <c r="CI871" s="49"/>
      <c r="CJ871" s="49"/>
      <c r="CK871" s="49"/>
      <c r="CL871" s="49"/>
      <c r="CM871" s="49"/>
      <c r="CN871" s="49"/>
      <c r="CO871" s="49"/>
      <c r="CP871" s="49"/>
      <c r="CQ871" s="49"/>
      <c r="CR871" s="49"/>
      <c r="CS871" s="49"/>
      <c r="CT871" s="49"/>
      <c r="CU871" s="49"/>
      <c r="CV871" s="49"/>
      <c r="CW871" s="49"/>
      <c r="CX871" s="49"/>
      <c r="CY871" s="49"/>
      <c r="CZ871" s="49"/>
      <c r="DA871" s="49"/>
      <c r="DB871" s="49"/>
      <c r="DC871" s="49"/>
      <c r="DD871" s="49"/>
      <c r="DE871" s="49"/>
      <c r="DF871" s="49"/>
      <c r="DG871" s="49"/>
      <c r="DH871" s="49"/>
      <c r="DI871" s="49"/>
      <c r="DJ871" s="49"/>
      <c r="DK871" s="49"/>
      <c r="DL871" s="49"/>
      <c r="DM871" s="49"/>
      <c r="DN871" s="49"/>
      <c r="DO871" s="49"/>
      <c r="DP871" s="49"/>
      <c r="DQ871" s="49"/>
      <c r="DR871" s="49"/>
      <c r="DS871" s="49"/>
      <c r="DT871" s="49"/>
      <c r="DU871" s="49"/>
      <c r="DV871" s="49"/>
      <c r="DW871" s="49"/>
      <c r="DX871" s="49"/>
      <c r="DY871" s="49"/>
      <c r="DZ871" s="49"/>
      <c r="EA871" s="49"/>
      <c r="EB871" s="49"/>
      <c r="EC871" s="49"/>
      <c r="ED871" s="49"/>
      <c r="EE871" s="49"/>
      <c r="EF871" s="49"/>
      <c r="EG871" s="49"/>
      <c r="EH871" s="49"/>
      <c r="EI871" s="49"/>
      <c r="EJ871" s="49"/>
      <c r="EK871" s="49"/>
      <c r="EL871" s="49"/>
      <c r="EM871" s="49"/>
      <c r="EN871" s="49"/>
      <c r="EO871" s="49"/>
      <c r="EP871" s="49"/>
      <c r="EQ871" s="49"/>
      <c r="ER871" s="49"/>
      <c r="ES871" s="49"/>
      <c r="ET871" s="49"/>
      <c r="EU871" s="49"/>
      <c r="EV871" s="49"/>
      <c r="EW871" s="49"/>
      <c r="EX871" s="49"/>
      <c r="EY871" s="49"/>
      <c r="EZ871" s="49"/>
      <c r="FA871" s="49"/>
      <c r="FB871" s="49"/>
      <c r="FC871" s="49"/>
      <c r="FD871" s="49"/>
      <c r="FE871" s="49"/>
      <c r="FF871" s="49"/>
      <c r="FG871" s="49"/>
      <c r="FH871" s="49"/>
      <c r="FI871" s="49"/>
      <c r="FJ871" s="49"/>
      <c r="FK871" s="49"/>
      <c r="FL871" s="49"/>
      <c r="FM871" s="49"/>
      <c r="FN871" s="49"/>
      <c r="FO871" s="49"/>
      <c r="FP871" s="49"/>
      <c r="FQ871" s="49"/>
      <c r="FR871" s="49"/>
      <c r="FS871" s="49"/>
      <c r="FT871" s="49"/>
      <c r="FU871" s="49"/>
      <c r="FV871" s="49"/>
      <c r="FW871" s="49"/>
    </row>
    <row r="872" spans="1:16363" ht="15" customHeight="1" x14ac:dyDescent="0.25">
      <c r="A872" s="1" t="s">
        <v>293</v>
      </c>
      <c r="C872" s="1"/>
      <c r="D872" s="2"/>
      <c r="F872" s="10"/>
      <c r="G872" s="10"/>
      <c r="H872" s="10"/>
      <c r="I872" s="10"/>
      <c r="J872" s="66"/>
    </row>
    <row r="873" spans="1:16363" ht="15" customHeight="1" x14ac:dyDescent="0.25">
      <c r="A873" s="422" t="s">
        <v>294</v>
      </c>
      <c r="B873" s="422"/>
      <c r="C873" s="422"/>
      <c r="D873" s="422"/>
      <c r="E873" s="422"/>
      <c r="F873" s="422"/>
      <c r="G873" s="422"/>
      <c r="H873" s="422"/>
      <c r="I873" s="422"/>
      <c r="J873" s="66"/>
    </row>
    <row r="874" spans="1:16363" ht="15" customHeight="1" x14ac:dyDescent="0.25">
      <c r="A874" s="421" t="s">
        <v>295</v>
      </c>
      <c r="B874" s="421"/>
      <c r="C874" s="421"/>
      <c r="D874" s="421"/>
      <c r="E874" s="421"/>
      <c r="F874" s="421"/>
      <c r="G874" s="421"/>
      <c r="H874" s="421"/>
      <c r="I874" s="421"/>
      <c r="J874" s="66"/>
      <c r="K874" s="369"/>
      <c r="L874" s="369"/>
      <c r="M874" s="369"/>
      <c r="N874" s="369"/>
      <c r="O874" s="369"/>
      <c r="P874" s="369"/>
      <c r="Q874" s="369"/>
      <c r="R874" s="369"/>
      <c r="S874" s="369"/>
      <c r="T874" s="369"/>
      <c r="U874" s="369"/>
      <c r="V874" s="369"/>
      <c r="W874" s="369"/>
      <c r="X874" s="369"/>
      <c r="Y874" s="369"/>
      <c r="Z874" s="369"/>
      <c r="AA874" s="369"/>
      <c r="AB874" s="369"/>
      <c r="AC874" s="369"/>
      <c r="AD874" s="369"/>
      <c r="AE874" s="369"/>
      <c r="AF874" s="369"/>
      <c r="AG874" s="369"/>
      <c r="AH874" s="369"/>
      <c r="AI874" s="369"/>
      <c r="AJ874" s="369"/>
      <c r="AK874" s="369"/>
      <c r="AL874" s="369"/>
      <c r="AM874" s="369"/>
      <c r="AN874" s="369"/>
      <c r="AO874" s="369"/>
      <c r="AP874" s="369"/>
      <c r="AQ874" s="369"/>
      <c r="AR874" s="369"/>
      <c r="AS874" s="369"/>
      <c r="AT874" s="369"/>
      <c r="AU874" s="369"/>
      <c r="AV874" s="369"/>
      <c r="AW874" s="369"/>
      <c r="AX874" s="369"/>
      <c r="AY874" s="369"/>
      <c r="AZ874" s="369"/>
      <c r="BA874" s="369"/>
      <c r="BB874" s="369"/>
      <c r="BC874" s="369"/>
      <c r="BD874" s="369"/>
      <c r="BE874" s="369"/>
      <c r="BF874" s="369"/>
      <c r="BG874" s="369"/>
      <c r="BH874" s="369"/>
      <c r="BI874" s="369"/>
      <c r="BJ874" s="369"/>
      <c r="BK874" s="369"/>
      <c r="BL874" s="369"/>
      <c r="BM874" s="369"/>
      <c r="BN874" s="369"/>
      <c r="BO874" s="369"/>
      <c r="BP874" s="369"/>
      <c r="BQ874" s="369"/>
      <c r="BR874" s="369"/>
      <c r="BS874" s="369"/>
      <c r="BT874" s="369"/>
      <c r="BU874" s="369"/>
      <c r="BV874" s="369"/>
      <c r="BW874" s="369"/>
      <c r="BX874" s="369"/>
      <c r="BY874" s="369"/>
      <c r="BZ874" s="369"/>
      <c r="CA874" s="369"/>
      <c r="CB874" s="369"/>
      <c r="CC874" s="369"/>
      <c r="CD874" s="369"/>
      <c r="CE874" s="369"/>
      <c r="CF874" s="369"/>
      <c r="CG874" s="369"/>
      <c r="CH874" s="369"/>
      <c r="CI874" s="369"/>
      <c r="CJ874" s="369"/>
      <c r="CK874" s="369"/>
      <c r="CL874" s="369"/>
      <c r="CM874" s="369"/>
      <c r="CN874" s="369"/>
      <c r="CO874" s="369"/>
      <c r="CP874" s="369"/>
      <c r="CQ874" s="369"/>
      <c r="CR874" s="369"/>
      <c r="CS874" s="369"/>
      <c r="CT874" s="369"/>
      <c r="CU874" s="369"/>
      <c r="CV874" s="369"/>
      <c r="CW874" s="369"/>
      <c r="CX874" s="369"/>
      <c r="CY874" s="369"/>
      <c r="CZ874" s="369"/>
      <c r="DA874" s="369"/>
      <c r="DB874" s="369"/>
      <c r="DC874" s="369"/>
      <c r="DD874" s="369"/>
      <c r="DE874" s="369"/>
      <c r="DF874" s="369"/>
      <c r="DG874" s="369"/>
      <c r="DH874" s="369"/>
      <c r="DI874" s="369"/>
      <c r="DJ874" s="369"/>
      <c r="DK874" s="369"/>
      <c r="DL874" s="369"/>
      <c r="DM874" s="369"/>
      <c r="DN874" s="369"/>
      <c r="DO874" s="369"/>
      <c r="DP874" s="369"/>
      <c r="DQ874" s="369"/>
      <c r="DR874" s="369"/>
      <c r="DS874" s="369"/>
      <c r="DT874" s="369"/>
      <c r="DU874" s="369"/>
      <c r="DV874" s="369"/>
      <c r="DW874" s="369"/>
      <c r="DX874" s="369"/>
      <c r="DY874" s="369"/>
      <c r="DZ874" s="369"/>
      <c r="EA874" s="369"/>
      <c r="EB874" s="369"/>
      <c r="EC874" s="369"/>
      <c r="ED874" s="369"/>
      <c r="EE874" s="369"/>
      <c r="EF874" s="369"/>
      <c r="EG874" s="369"/>
      <c r="EH874" s="369"/>
      <c r="EI874" s="369"/>
      <c r="EJ874" s="369"/>
      <c r="EK874" s="369"/>
      <c r="EL874" s="369"/>
      <c r="EM874" s="369"/>
      <c r="EN874" s="369"/>
      <c r="EO874" s="369"/>
      <c r="EP874" s="369"/>
      <c r="EQ874" s="369"/>
      <c r="ER874" s="369"/>
      <c r="ES874" s="369"/>
      <c r="ET874" s="369"/>
      <c r="EU874" s="369"/>
      <c r="EV874" s="369"/>
      <c r="EW874" s="369"/>
      <c r="EX874" s="369"/>
      <c r="EY874" s="369"/>
      <c r="EZ874" s="369"/>
      <c r="FA874" s="369"/>
      <c r="FB874" s="369"/>
      <c r="FC874" s="369"/>
      <c r="FD874" s="369"/>
      <c r="FE874" s="369"/>
      <c r="FF874" s="369"/>
      <c r="FG874" s="369"/>
      <c r="FH874" s="369"/>
      <c r="FI874" s="369"/>
      <c r="FJ874" s="369"/>
      <c r="FK874" s="369"/>
      <c r="FL874" s="369"/>
      <c r="FM874" s="369"/>
      <c r="FN874" s="369"/>
      <c r="FO874" s="369"/>
      <c r="FP874" s="369"/>
      <c r="FQ874" s="369"/>
      <c r="FR874" s="369"/>
      <c r="FS874" s="369"/>
      <c r="FT874" s="369"/>
      <c r="FU874" s="369"/>
      <c r="FV874" s="369"/>
      <c r="FW874" s="369"/>
      <c r="FX874" s="369"/>
      <c r="FY874" s="369"/>
      <c r="FZ874" s="369"/>
      <c r="GA874" s="369"/>
      <c r="GB874" s="369"/>
      <c r="GC874" s="369"/>
      <c r="GD874" s="369"/>
      <c r="GE874" s="369"/>
      <c r="GF874" s="369"/>
      <c r="GG874" s="369"/>
      <c r="GH874" s="369"/>
      <c r="GI874" s="369"/>
      <c r="GJ874" s="369"/>
      <c r="GK874" s="369"/>
      <c r="GL874" s="369"/>
      <c r="GM874" s="369"/>
      <c r="GN874" s="369"/>
      <c r="GO874" s="369"/>
      <c r="GP874" s="369"/>
      <c r="GQ874" s="369"/>
      <c r="GR874" s="369"/>
      <c r="GS874" s="369"/>
      <c r="GT874" s="369"/>
      <c r="GU874" s="369"/>
      <c r="GV874" s="369"/>
      <c r="GW874" s="369"/>
      <c r="GX874" s="369"/>
      <c r="GY874" s="369"/>
      <c r="GZ874" s="369"/>
      <c r="HA874" s="369"/>
      <c r="HB874" s="369"/>
      <c r="HC874" s="369"/>
      <c r="HD874" s="369"/>
      <c r="HE874" s="369"/>
      <c r="HF874" s="369"/>
      <c r="HG874" s="369"/>
      <c r="HH874" s="369"/>
      <c r="HI874" s="369"/>
      <c r="HJ874" s="369"/>
      <c r="HK874" s="369"/>
      <c r="HL874" s="369"/>
      <c r="HM874" s="369"/>
      <c r="HN874" s="369"/>
      <c r="HO874" s="369"/>
      <c r="HP874" s="369"/>
      <c r="HQ874" s="369"/>
      <c r="HR874" s="369"/>
      <c r="HS874" s="369"/>
      <c r="HT874" s="369"/>
      <c r="HU874" s="369"/>
      <c r="HV874" s="369"/>
      <c r="HW874" s="369"/>
      <c r="HX874" s="369"/>
      <c r="HY874" s="369"/>
      <c r="HZ874" s="369"/>
      <c r="IA874" s="369"/>
      <c r="IB874" s="369"/>
      <c r="IC874" s="369"/>
      <c r="ID874" s="369"/>
      <c r="IE874" s="369"/>
      <c r="IF874" s="369"/>
      <c r="IG874" s="369"/>
      <c r="IH874" s="369"/>
      <c r="II874" s="369"/>
      <c r="IJ874" s="369"/>
      <c r="IK874" s="369"/>
      <c r="IL874" s="369"/>
      <c r="IM874" s="369"/>
      <c r="IN874" s="369"/>
      <c r="IO874" s="369"/>
      <c r="IP874" s="369"/>
      <c r="IQ874" s="369"/>
      <c r="IR874" s="369"/>
      <c r="IS874" s="369"/>
      <c r="IT874" s="369"/>
      <c r="IU874" s="369"/>
      <c r="IV874" s="369"/>
      <c r="IW874" s="369"/>
      <c r="IX874" s="369"/>
      <c r="IY874" s="369"/>
      <c r="IZ874" s="369"/>
      <c r="JA874" s="369"/>
      <c r="JB874" s="369"/>
      <c r="JC874" s="369"/>
      <c r="JD874" s="369"/>
      <c r="JE874" s="369"/>
      <c r="JF874" s="369"/>
      <c r="JG874" s="369"/>
      <c r="JH874" s="369"/>
      <c r="JI874" s="369"/>
      <c r="JJ874" s="369"/>
      <c r="JK874" s="369"/>
      <c r="JL874" s="369"/>
      <c r="JM874" s="369"/>
      <c r="JN874" s="369"/>
      <c r="JO874" s="369"/>
      <c r="JP874" s="369"/>
      <c r="JQ874" s="369"/>
      <c r="JR874" s="369"/>
      <c r="JS874" s="369"/>
      <c r="JT874" s="369"/>
      <c r="JU874" s="369"/>
      <c r="JV874" s="369"/>
      <c r="JW874" s="369"/>
      <c r="JX874" s="369"/>
      <c r="JY874" s="369"/>
      <c r="JZ874" s="369"/>
      <c r="KA874" s="369"/>
      <c r="KB874" s="369"/>
      <c r="KC874" s="369"/>
      <c r="KD874" s="369"/>
      <c r="KE874" s="369"/>
      <c r="KF874" s="369"/>
      <c r="KG874" s="369"/>
      <c r="KH874" s="369"/>
      <c r="KI874" s="369"/>
      <c r="KJ874" s="369"/>
      <c r="KK874" s="369"/>
      <c r="KL874" s="369"/>
      <c r="KM874" s="369"/>
      <c r="KN874" s="369"/>
      <c r="KO874" s="369"/>
      <c r="KP874" s="369"/>
      <c r="KQ874" s="369"/>
      <c r="KR874" s="369"/>
      <c r="KS874" s="369"/>
      <c r="KT874" s="369"/>
      <c r="KU874" s="369"/>
      <c r="KV874" s="369"/>
      <c r="KW874" s="369"/>
      <c r="KX874" s="369"/>
      <c r="KY874" s="369"/>
      <c r="KZ874" s="369"/>
      <c r="LA874" s="369"/>
      <c r="LB874" s="369"/>
      <c r="LC874" s="369"/>
      <c r="LD874" s="369"/>
      <c r="LE874" s="369"/>
      <c r="LF874" s="369"/>
      <c r="LG874" s="369"/>
      <c r="LH874" s="369"/>
      <c r="LI874" s="369"/>
      <c r="LJ874" s="369"/>
      <c r="LK874" s="369"/>
      <c r="LL874" s="369"/>
      <c r="LM874" s="369"/>
      <c r="LN874" s="369"/>
      <c r="LO874" s="369"/>
      <c r="LP874" s="369"/>
      <c r="LQ874" s="369"/>
      <c r="LR874" s="369"/>
      <c r="LS874" s="369"/>
      <c r="LT874" s="369"/>
      <c r="LU874" s="369"/>
      <c r="LV874" s="369"/>
      <c r="LW874" s="369"/>
      <c r="LX874" s="369"/>
      <c r="LY874" s="369"/>
      <c r="LZ874" s="369"/>
      <c r="MA874" s="369"/>
      <c r="MB874" s="369"/>
      <c r="MC874" s="369"/>
      <c r="MD874" s="369"/>
      <c r="ME874" s="369"/>
      <c r="MF874" s="369"/>
      <c r="MG874" s="369"/>
      <c r="MH874" s="369"/>
      <c r="MI874" s="369"/>
      <c r="MJ874" s="369"/>
      <c r="MK874" s="369"/>
      <c r="ML874" s="369"/>
      <c r="MM874" s="369"/>
      <c r="MN874" s="369"/>
      <c r="MO874" s="369"/>
      <c r="MP874" s="369"/>
      <c r="MQ874" s="369"/>
      <c r="MR874" s="369"/>
      <c r="MS874" s="369"/>
      <c r="MT874" s="369"/>
      <c r="MU874" s="369"/>
      <c r="MV874" s="369"/>
      <c r="MW874" s="369"/>
      <c r="MX874" s="369"/>
      <c r="MY874" s="369"/>
      <c r="MZ874" s="369"/>
      <c r="NA874" s="369"/>
      <c r="NB874" s="369"/>
      <c r="NC874" s="369"/>
      <c r="ND874" s="369"/>
      <c r="NE874" s="369"/>
      <c r="NF874" s="369"/>
      <c r="NG874" s="369"/>
      <c r="NH874" s="369"/>
      <c r="NI874" s="369"/>
      <c r="NJ874" s="369"/>
      <c r="NK874" s="369"/>
      <c r="NL874" s="369"/>
      <c r="NM874" s="369"/>
      <c r="NN874" s="369"/>
      <c r="NO874" s="369"/>
      <c r="NP874" s="369"/>
      <c r="NQ874" s="369"/>
      <c r="NR874" s="369"/>
      <c r="NS874" s="369"/>
      <c r="NT874" s="369"/>
      <c r="NU874" s="369"/>
      <c r="NV874" s="369"/>
      <c r="NW874" s="369"/>
      <c r="NX874" s="369"/>
      <c r="NY874" s="369"/>
      <c r="NZ874" s="369"/>
      <c r="OA874" s="369"/>
      <c r="OB874" s="369"/>
      <c r="OC874" s="369"/>
      <c r="OD874" s="369"/>
      <c r="OE874" s="369"/>
      <c r="OF874" s="369"/>
      <c r="OG874" s="369"/>
      <c r="OH874" s="369"/>
      <c r="OI874" s="369"/>
      <c r="OJ874" s="369"/>
      <c r="OK874" s="369"/>
      <c r="OL874" s="369"/>
      <c r="OM874" s="369"/>
      <c r="ON874" s="369"/>
      <c r="OO874" s="369"/>
      <c r="OP874" s="369"/>
      <c r="OQ874" s="369"/>
      <c r="OR874" s="369"/>
      <c r="OS874" s="369"/>
      <c r="OT874" s="369"/>
      <c r="OU874" s="369"/>
      <c r="OV874" s="369"/>
      <c r="OW874" s="369"/>
      <c r="OX874" s="369"/>
      <c r="OY874" s="369"/>
      <c r="OZ874" s="369"/>
      <c r="PA874" s="369"/>
      <c r="PB874" s="369"/>
      <c r="PC874" s="369"/>
      <c r="PD874" s="369"/>
      <c r="PE874" s="369"/>
      <c r="PF874" s="369"/>
      <c r="PG874" s="369"/>
      <c r="PH874" s="369"/>
      <c r="PI874" s="369"/>
      <c r="PJ874" s="369"/>
      <c r="PK874" s="369"/>
      <c r="PL874" s="369"/>
      <c r="PM874" s="369"/>
      <c r="PN874" s="369"/>
      <c r="PO874" s="369"/>
      <c r="PP874" s="369"/>
      <c r="PQ874" s="369"/>
      <c r="PR874" s="369"/>
      <c r="PS874" s="369"/>
      <c r="PT874" s="369"/>
      <c r="PU874" s="369"/>
      <c r="PV874" s="369"/>
      <c r="PW874" s="369"/>
      <c r="PX874" s="369"/>
      <c r="PY874" s="369"/>
      <c r="PZ874" s="369"/>
      <c r="QA874" s="369"/>
      <c r="QB874" s="369"/>
      <c r="QC874" s="369"/>
      <c r="QD874" s="369"/>
      <c r="QE874" s="369"/>
      <c r="QF874" s="369"/>
      <c r="QG874" s="369"/>
      <c r="QH874" s="369"/>
      <c r="QI874" s="369"/>
      <c r="QJ874" s="369"/>
      <c r="QK874" s="369"/>
      <c r="QL874" s="369"/>
      <c r="QM874" s="369"/>
      <c r="QN874" s="369"/>
      <c r="QO874" s="369"/>
      <c r="QP874" s="369"/>
      <c r="QQ874" s="369"/>
      <c r="QR874" s="369"/>
      <c r="QS874" s="369"/>
      <c r="QT874" s="369"/>
      <c r="QU874" s="369"/>
      <c r="QV874" s="369"/>
      <c r="QW874" s="369"/>
      <c r="QX874" s="369"/>
      <c r="QY874" s="369"/>
      <c r="QZ874" s="369"/>
      <c r="RA874" s="369"/>
      <c r="RB874" s="369"/>
      <c r="RC874" s="369"/>
      <c r="RD874" s="369"/>
      <c r="RE874" s="369"/>
      <c r="RF874" s="369"/>
      <c r="RG874" s="369"/>
      <c r="RH874" s="369"/>
      <c r="RI874" s="369"/>
      <c r="RJ874" s="369"/>
      <c r="RK874" s="369"/>
      <c r="RL874" s="369"/>
      <c r="RM874" s="369"/>
      <c r="RN874" s="369"/>
      <c r="RO874" s="369"/>
      <c r="RP874" s="369"/>
      <c r="RQ874" s="369"/>
      <c r="RR874" s="369"/>
      <c r="RS874" s="369"/>
      <c r="RT874" s="369"/>
      <c r="RU874" s="369"/>
      <c r="RV874" s="369"/>
      <c r="RW874" s="369"/>
      <c r="RX874" s="369"/>
      <c r="RY874" s="369"/>
      <c r="RZ874" s="369"/>
      <c r="SA874" s="369"/>
      <c r="SB874" s="369"/>
      <c r="SC874" s="369"/>
      <c r="SD874" s="369"/>
      <c r="SE874" s="369"/>
      <c r="SF874" s="369"/>
      <c r="SG874" s="369"/>
      <c r="SH874" s="369"/>
      <c r="SI874" s="369"/>
      <c r="SJ874" s="369"/>
      <c r="SK874" s="369"/>
      <c r="SL874" s="369"/>
      <c r="SM874" s="369"/>
      <c r="SN874" s="369"/>
      <c r="SO874" s="369"/>
      <c r="SP874" s="369"/>
      <c r="SQ874" s="369"/>
      <c r="SR874" s="369"/>
      <c r="SS874" s="369"/>
      <c r="ST874" s="369"/>
      <c r="SU874" s="369"/>
      <c r="SV874" s="369"/>
      <c r="SW874" s="369"/>
      <c r="SX874" s="369"/>
      <c r="SY874" s="369"/>
      <c r="SZ874" s="369"/>
      <c r="TA874" s="369"/>
      <c r="TB874" s="369"/>
      <c r="TC874" s="369"/>
      <c r="TD874" s="369"/>
      <c r="TE874" s="369"/>
      <c r="TF874" s="369"/>
      <c r="TG874" s="369"/>
      <c r="TH874" s="369"/>
      <c r="TI874" s="369"/>
      <c r="TJ874" s="369"/>
      <c r="TK874" s="369"/>
      <c r="TL874" s="369"/>
      <c r="TM874" s="369"/>
      <c r="TN874" s="369"/>
      <c r="TO874" s="369"/>
      <c r="TP874" s="369"/>
      <c r="TQ874" s="369"/>
      <c r="TR874" s="369"/>
      <c r="TS874" s="369"/>
      <c r="TT874" s="369"/>
      <c r="TU874" s="369"/>
      <c r="TV874" s="369"/>
      <c r="TW874" s="369"/>
      <c r="TX874" s="369"/>
      <c r="TY874" s="369"/>
      <c r="TZ874" s="369"/>
      <c r="UA874" s="369"/>
      <c r="UB874" s="369"/>
      <c r="UC874" s="369"/>
      <c r="UD874" s="369"/>
      <c r="UE874" s="369"/>
      <c r="UF874" s="369"/>
      <c r="UG874" s="369"/>
      <c r="UH874" s="369"/>
      <c r="UI874" s="369"/>
      <c r="UJ874" s="369"/>
      <c r="UK874" s="369"/>
      <c r="UL874" s="369"/>
      <c r="UM874" s="369"/>
      <c r="UN874" s="369"/>
      <c r="UO874" s="369"/>
      <c r="UP874" s="369"/>
      <c r="UQ874" s="369"/>
      <c r="UR874" s="369"/>
      <c r="US874" s="369"/>
      <c r="UT874" s="369"/>
      <c r="UU874" s="369"/>
      <c r="UV874" s="369"/>
      <c r="UW874" s="369"/>
      <c r="UX874" s="369"/>
      <c r="UY874" s="369"/>
      <c r="UZ874" s="369"/>
      <c r="VA874" s="369"/>
      <c r="VB874" s="369"/>
      <c r="VC874" s="369"/>
      <c r="VD874" s="369"/>
      <c r="VE874" s="369"/>
      <c r="VF874" s="369"/>
      <c r="VG874" s="369"/>
      <c r="VH874" s="369"/>
      <c r="VI874" s="369"/>
      <c r="VJ874" s="369"/>
      <c r="VK874" s="369"/>
      <c r="VL874" s="369"/>
      <c r="VM874" s="369"/>
      <c r="VN874" s="369"/>
      <c r="VO874" s="369"/>
      <c r="VP874" s="369"/>
      <c r="VQ874" s="369"/>
      <c r="VR874" s="369"/>
      <c r="VS874" s="369"/>
      <c r="VT874" s="369"/>
      <c r="VU874" s="369"/>
      <c r="VV874" s="369"/>
      <c r="VW874" s="369"/>
      <c r="VX874" s="369"/>
      <c r="VY874" s="369"/>
      <c r="VZ874" s="369"/>
      <c r="WA874" s="369"/>
      <c r="WB874" s="369"/>
      <c r="WC874" s="369"/>
      <c r="WD874" s="369"/>
      <c r="WE874" s="369"/>
      <c r="WF874" s="369"/>
      <c r="WG874" s="369"/>
      <c r="WH874" s="369"/>
      <c r="WI874" s="369"/>
      <c r="WJ874" s="369"/>
      <c r="WK874" s="369"/>
      <c r="WL874" s="369"/>
      <c r="WM874" s="369"/>
      <c r="WN874" s="369"/>
      <c r="WO874" s="369"/>
      <c r="WP874" s="369"/>
      <c r="WQ874" s="369"/>
      <c r="WR874" s="369"/>
      <c r="WS874" s="369"/>
      <c r="WT874" s="369"/>
      <c r="WU874" s="369"/>
      <c r="WV874" s="369"/>
      <c r="WW874" s="369"/>
      <c r="WX874" s="369"/>
      <c r="WY874" s="369"/>
      <c r="WZ874" s="369"/>
      <c r="XA874" s="369"/>
      <c r="XB874" s="369"/>
      <c r="XC874" s="369"/>
      <c r="XD874" s="369"/>
      <c r="XE874" s="369"/>
      <c r="XF874" s="369"/>
      <c r="XG874" s="369"/>
      <c r="XH874" s="369"/>
      <c r="XI874" s="369"/>
      <c r="XJ874" s="369"/>
      <c r="XK874" s="369"/>
      <c r="XL874" s="369"/>
      <c r="XM874" s="369"/>
      <c r="XN874" s="369"/>
      <c r="XO874" s="369"/>
      <c r="XP874" s="369"/>
      <c r="XQ874" s="369"/>
      <c r="XR874" s="369"/>
      <c r="XS874" s="369"/>
      <c r="XT874" s="369"/>
      <c r="XU874" s="369"/>
      <c r="XV874" s="369"/>
      <c r="XW874" s="369"/>
      <c r="XX874" s="369"/>
      <c r="XY874" s="369"/>
      <c r="XZ874" s="369"/>
      <c r="YA874" s="369"/>
      <c r="YB874" s="369"/>
      <c r="YC874" s="369"/>
      <c r="YD874" s="369"/>
      <c r="YE874" s="369"/>
      <c r="YF874" s="369"/>
      <c r="YG874" s="369"/>
      <c r="YH874" s="369"/>
      <c r="YI874" s="369"/>
      <c r="YJ874" s="369"/>
      <c r="YK874" s="369"/>
      <c r="YL874" s="369"/>
      <c r="YM874" s="369"/>
      <c r="YN874" s="369"/>
      <c r="YO874" s="369"/>
      <c r="YP874" s="369"/>
      <c r="YQ874" s="369"/>
      <c r="YR874" s="369"/>
      <c r="YS874" s="369"/>
      <c r="YT874" s="369"/>
      <c r="YU874" s="369"/>
      <c r="YV874" s="369"/>
      <c r="YW874" s="369"/>
      <c r="YX874" s="369"/>
      <c r="YY874" s="369"/>
      <c r="YZ874" s="369"/>
      <c r="ZA874" s="369"/>
      <c r="ZB874" s="369"/>
      <c r="ZC874" s="369"/>
      <c r="ZD874" s="369"/>
      <c r="ZE874" s="369"/>
      <c r="ZF874" s="369"/>
      <c r="ZG874" s="369"/>
      <c r="ZH874" s="369"/>
      <c r="ZI874" s="369"/>
      <c r="ZJ874" s="369"/>
      <c r="ZK874" s="369"/>
      <c r="ZL874" s="369"/>
      <c r="ZM874" s="369"/>
      <c r="ZN874" s="369"/>
      <c r="ZO874" s="369"/>
      <c r="ZP874" s="369"/>
      <c r="ZQ874" s="369"/>
      <c r="ZR874" s="369"/>
      <c r="ZS874" s="369"/>
      <c r="ZT874" s="369"/>
      <c r="ZU874" s="369"/>
      <c r="ZV874" s="369"/>
      <c r="ZW874" s="369"/>
      <c r="ZX874" s="369"/>
      <c r="ZY874" s="369"/>
      <c r="ZZ874" s="369"/>
      <c r="AAA874" s="369"/>
      <c r="AAB874" s="369"/>
      <c r="AAC874" s="369"/>
      <c r="AAD874" s="369"/>
      <c r="AAE874" s="369"/>
      <c r="AAF874" s="369"/>
      <c r="AAG874" s="369"/>
      <c r="AAH874" s="369"/>
      <c r="AAI874" s="369"/>
      <c r="AAJ874" s="369"/>
      <c r="AAK874" s="369"/>
      <c r="AAL874" s="369"/>
      <c r="AAM874" s="369"/>
      <c r="AAN874" s="369"/>
      <c r="AAO874" s="369"/>
      <c r="AAP874" s="369"/>
      <c r="AAQ874" s="369"/>
      <c r="AAR874" s="369"/>
      <c r="AAS874" s="369"/>
      <c r="AAT874" s="369"/>
      <c r="AAU874" s="369"/>
      <c r="AAV874" s="369"/>
      <c r="AAW874" s="369"/>
      <c r="AAX874" s="369"/>
      <c r="AAY874" s="369"/>
      <c r="AAZ874" s="369"/>
      <c r="ABA874" s="369"/>
      <c r="ABB874" s="369"/>
      <c r="ABC874" s="369"/>
      <c r="ABD874" s="369"/>
      <c r="ABE874" s="369"/>
      <c r="ABF874" s="369"/>
      <c r="ABG874" s="369"/>
      <c r="ABH874" s="369"/>
      <c r="ABI874" s="369"/>
      <c r="ABJ874" s="369"/>
      <c r="ABK874" s="369"/>
      <c r="ABL874" s="369"/>
      <c r="ABM874" s="369"/>
      <c r="ABN874" s="369"/>
      <c r="ABO874" s="369"/>
      <c r="ABP874" s="369"/>
      <c r="ABQ874" s="369"/>
      <c r="ABR874" s="369"/>
      <c r="ABS874" s="369"/>
      <c r="ABT874" s="369"/>
      <c r="ABU874" s="369"/>
      <c r="ABV874" s="369"/>
      <c r="ABW874" s="369"/>
      <c r="ABX874" s="369"/>
      <c r="ABY874" s="369"/>
      <c r="ABZ874" s="369"/>
      <c r="ACA874" s="369"/>
      <c r="ACB874" s="369"/>
      <c r="ACC874" s="369"/>
      <c r="ACD874" s="369"/>
      <c r="ACE874" s="369"/>
      <c r="ACF874" s="369"/>
      <c r="ACG874" s="369"/>
      <c r="ACH874" s="369"/>
      <c r="ACI874" s="369"/>
      <c r="ACJ874" s="369"/>
      <c r="ACK874" s="369"/>
      <c r="ACL874" s="369"/>
      <c r="ACM874" s="369"/>
      <c r="ACN874" s="369"/>
      <c r="ACO874" s="369"/>
      <c r="ACP874" s="369"/>
      <c r="ACQ874" s="369"/>
      <c r="ACR874" s="369"/>
      <c r="ACS874" s="369"/>
      <c r="ACT874" s="369"/>
      <c r="ACU874" s="369"/>
      <c r="ACV874" s="369"/>
      <c r="ACW874" s="369"/>
      <c r="ACX874" s="369"/>
      <c r="ACY874" s="369"/>
      <c r="ACZ874" s="369"/>
      <c r="ADA874" s="369"/>
      <c r="ADB874" s="369"/>
      <c r="ADC874" s="369"/>
      <c r="ADD874" s="369"/>
      <c r="ADE874" s="369"/>
      <c r="ADF874" s="369"/>
      <c r="ADG874" s="369"/>
      <c r="ADH874" s="369"/>
      <c r="ADI874" s="369"/>
      <c r="ADJ874" s="369"/>
      <c r="ADK874" s="369"/>
      <c r="ADL874" s="369"/>
      <c r="ADM874" s="369"/>
      <c r="ADN874" s="369"/>
      <c r="ADO874" s="369"/>
      <c r="ADP874" s="369"/>
      <c r="ADQ874" s="369"/>
      <c r="ADR874" s="369"/>
      <c r="ADS874" s="369"/>
      <c r="ADT874" s="369"/>
      <c r="ADU874" s="369"/>
      <c r="ADV874" s="369"/>
      <c r="ADW874" s="369"/>
      <c r="ADX874" s="369"/>
      <c r="ADY874" s="369"/>
      <c r="ADZ874" s="369"/>
      <c r="AEA874" s="369"/>
      <c r="AEB874" s="369"/>
      <c r="AEC874" s="369"/>
      <c r="AED874" s="369"/>
      <c r="AEE874" s="369"/>
      <c r="AEF874" s="369"/>
      <c r="AEG874" s="369"/>
      <c r="AEH874" s="369"/>
      <c r="AEI874" s="369"/>
      <c r="AEJ874" s="369"/>
      <c r="AEK874" s="369"/>
      <c r="AEL874" s="369"/>
      <c r="AEM874" s="369"/>
      <c r="AEN874" s="369"/>
      <c r="AEO874" s="369"/>
      <c r="AEP874" s="369"/>
      <c r="AEQ874" s="369"/>
      <c r="AER874" s="369"/>
      <c r="AES874" s="369"/>
      <c r="AET874" s="369"/>
      <c r="AEU874" s="369"/>
      <c r="AEV874" s="369"/>
      <c r="AEW874" s="369"/>
      <c r="AEX874" s="369"/>
      <c r="AEY874" s="369"/>
      <c r="AEZ874" s="369"/>
      <c r="AFA874" s="369"/>
      <c r="AFB874" s="369"/>
      <c r="AFC874" s="369"/>
      <c r="AFD874" s="369"/>
      <c r="AFE874" s="369"/>
      <c r="AFF874" s="369"/>
      <c r="AFG874" s="369"/>
      <c r="AFH874" s="369"/>
      <c r="AFI874" s="369"/>
      <c r="AFJ874" s="369"/>
      <c r="AFK874" s="369"/>
      <c r="AFL874" s="369"/>
      <c r="AFM874" s="369"/>
      <c r="AFN874" s="369"/>
      <c r="AFO874" s="369"/>
      <c r="AFP874" s="369"/>
      <c r="AFQ874" s="369"/>
      <c r="AFR874" s="369"/>
      <c r="AFS874" s="369"/>
      <c r="AFT874" s="369"/>
      <c r="AFU874" s="369"/>
      <c r="AFV874" s="369"/>
      <c r="AFW874" s="369"/>
      <c r="AFX874" s="369"/>
      <c r="AFY874" s="369"/>
      <c r="AFZ874" s="369"/>
      <c r="AGA874" s="369"/>
      <c r="AGB874" s="369"/>
      <c r="AGC874" s="369"/>
      <c r="AGD874" s="369"/>
      <c r="AGE874" s="369"/>
      <c r="AGF874" s="369"/>
      <c r="AGG874" s="369"/>
      <c r="AGH874" s="369"/>
      <c r="AGI874" s="369"/>
      <c r="AGJ874" s="369"/>
      <c r="AGK874" s="369"/>
      <c r="AGL874" s="369"/>
      <c r="AGM874" s="369"/>
      <c r="AGN874" s="369"/>
      <c r="AGO874" s="369"/>
      <c r="AGP874" s="369"/>
      <c r="AGQ874" s="369"/>
      <c r="AGR874" s="369"/>
      <c r="AGS874" s="369"/>
      <c r="AGT874" s="369"/>
      <c r="AGU874" s="369"/>
      <c r="AGV874" s="369"/>
      <c r="AGW874" s="369"/>
      <c r="AGX874" s="369"/>
      <c r="AGY874" s="369"/>
      <c r="AGZ874" s="369"/>
      <c r="AHA874" s="369"/>
      <c r="AHB874" s="369"/>
      <c r="AHC874" s="369"/>
      <c r="AHD874" s="369"/>
      <c r="AHE874" s="369"/>
      <c r="AHF874" s="369"/>
      <c r="AHG874" s="369"/>
      <c r="AHH874" s="369"/>
      <c r="AHI874" s="369"/>
      <c r="AHJ874" s="369"/>
      <c r="AHK874" s="369"/>
      <c r="AHL874" s="369"/>
      <c r="AHM874" s="369"/>
      <c r="AHN874" s="369"/>
      <c r="AHO874" s="369"/>
      <c r="AHP874" s="369"/>
      <c r="AHQ874" s="369"/>
      <c r="AHR874" s="369"/>
      <c r="AHS874" s="369"/>
      <c r="AHT874" s="369"/>
      <c r="AHU874" s="369"/>
      <c r="AHV874" s="369"/>
      <c r="AHW874" s="369"/>
      <c r="AHX874" s="369"/>
      <c r="AHY874" s="369"/>
      <c r="AHZ874" s="369"/>
      <c r="AIA874" s="369"/>
      <c r="AIB874" s="369"/>
      <c r="AIC874" s="369"/>
      <c r="AID874" s="369"/>
      <c r="AIE874" s="369"/>
      <c r="AIF874" s="369"/>
      <c r="AIG874" s="369"/>
      <c r="AIH874" s="369"/>
      <c r="AII874" s="369"/>
      <c r="AIJ874" s="369"/>
      <c r="AIK874" s="369"/>
      <c r="AIL874" s="369"/>
      <c r="AIM874" s="369"/>
      <c r="AIN874" s="369"/>
      <c r="AIO874" s="369"/>
      <c r="AIP874" s="369"/>
      <c r="AIQ874" s="369"/>
      <c r="AIR874" s="369"/>
      <c r="AIS874" s="369"/>
      <c r="AIT874" s="369"/>
      <c r="AIU874" s="369"/>
      <c r="AIV874" s="369"/>
      <c r="AIW874" s="369"/>
      <c r="AIX874" s="369"/>
      <c r="AIY874" s="369"/>
      <c r="AIZ874" s="369"/>
      <c r="AJA874" s="369"/>
      <c r="AJB874" s="369"/>
      <c r="AJC874" s="369"/>
      <c r="AJD874" s="369"/>
      <c r="AJE874" s="369"/>
      <c r="AJF874" s="369"/>
      <c r="AJG874" s="369"/>
      <c r="AJH874" s="369"/>
      <c r="AJI874" s="369"/>
      <c r="AJJ874" s="369"/>
      <c r="AJK874" s="369"/>
      <c r="AJL874" s="369"/>
      <c r="AJM874" s="369"/>
      <c r="AJN874" s="369"/>
      <c r="AJO874" s="369"/>
      <c r="AJP874" s="369"/>
      <c r="AJQ874" s="369"/>
      <c r="AJR874" s="369"/>
      <c r="AJS874" s="369"/>
      <c r="AJT874" s="369"/>
      <c r="AJU874" s="369"/>
      <c r="AJV874" s="369"/>
      <c r="AJW874" s="369"/>
      <c r="AJX874" s="369"/>
      <c r="AJY874" s="369"/>
      <c r="AJZ874" s="369"/>
      <c r="AKA874" s="369"/>
      <c r="AKB874" s="369"/>
      <c r="AKC874" s="369"/>
      <c r="AKD874" s="369"/>
      <c r="AKE874" s="369"/>
      <c r="AKF874" s="369"/>
      <c r="AKG874" s="369"/>
      <c r="AKH874" s="369"/>
      <c r="AKI874" s="369"/>
      <c r="AKJ874" s="369"/>
      <c r="AKK874" s="369"/>
      <c r="AKL874" s="369"/>
      <c r="AKM874" s="369"/>
      <c r="AKN874" s="369"/>
      <c r="AKO874" s="369"/>
      <c r="AKP874" s="369"/>
      <c r="AKQ874" s="369"/>
      <c r="AKR874" s="369"/>
      <c r="AKS874" s="369"/>
      <c r="AKT874" s="369"/>
      <c r="AKU874" s="369"/>
      <c r="AKV874" s="369"/>
      <c r="AKW874" s="369"/>
      <c r="AKX874" s="369"/>
      <c r="AKY874" s="369"/>
      <c r="AKZ874" s="369"/>
      <c r="ALA874" s="369"/>
      <c r="ALB874" s="369"/>
      <c r="ALC874" s="369"/>
      <c r="ALD874" s="369"/>
      <c r="ALE874" s="369"/>
      <c r="ALF874" s="369"/>
      <c r="ALG874" s="369"/>
      <c r="ALH874" s="369"/>
      <c r="ALI874" s="369"/>
      <c r="ALJ874" s="369"/>
      <c r="ALK874" s="369"/>
      <c r="ALL874" s="369"/>
      <c r="ALM874" s="369"/>
      <c r="ALN874" s="369"/>
      <c r="ALO874" s="369"/>
      <c r="ALP874" s="369"/>
      <c r="ALQ874" s="369"/>
      <c r="ALR874" s="369"/>
      <c r="ALS874" s="369"/>
      <c r="ALT874" s="369"/>
      <c r="ALU874" s="369"/>
      <c r="ALV874" s="369"/>
      <c r="ALW874" s="369"/>
      <c r="ALX874" s="369"/>
      <c r="ALY874" s="369"/>
      <c r="ALZ874" s="369"/>
      <c r="AMA874" s="369"/>
      <c r="AMB874" s="369"/>
      <c r="AMC874" s="369"/>
      <c r="AMD874" s="369"/>
      <c r="AME874" s="369"/>
      <c r="AMF874" s="369"/>
      <c r="AMG874" s="369"/>
      <c r="AMH874" s="369"/>
      <c r="AMI874" s="369"/>
      <c r="AMJ874" s="369"/>
      <c r="AMK874" s="369"/>
      <c r="AML874" s="369"/>
      <c r="AMM874" s="369"/>
      <c r="AMN874" s="369"/>
      <c r="AMO874" s="369"/>
      <c r="AMP874" s="369"/>
      <c r="AMQ874" s="369"/>
      <c r="AMR874" s="369"/>
      <c r="AMS874" s="369"/>
      <c r="AMT874" s="369"/>
      <c r="AMU874" s="369"/>
      <c r="AMV874" s="369"/>
      <c r="AMW874" s="369"/>
      <c r="AMX874" s="369"/>
      <c r="AMY874" s="369"/>
      <c r="AMZ874" s="369"/>
      <c r="ANA874" s="369"/>
      <c r="ANB874" s="369"/>
      <c r="ANC874" s="369"/>
      <c r="AND874" s="369"/>
      <c r="ANE874" s="369"/>
      <c r="ANF874" s="369"/>
      <c r="ANG874" s="369"/>
      <c r="ANH874" s="369"/>
      <c r="ANI874" s="369"/>
      <c r="ANJ874" s="369"/>
      <c r="ANK874" s="369"/>
      <c r="ANL874" s="369"/>
      <c r="ANM874" s="369"/>
      <c r="ANN874" s="369"/>
      <c r="ANO874" s="369"/>
      <c r="ANP874" s="369"/>
      <c r="ANQ874" s="369"/>
      <c r="ANR874" s="369"/>
      <c r="ANS874" s="369"/>
      <c r="ANT874" s="369"/>
      <c r="ANU874" s="369"/>
      <c r="ANV874" s="369"/>
      <c r="ANW874" s="369"/>
      <c r="ANX874" s="369"/>
      <c r="ANY874" s="369"/>
      <c r="ANZ874" s="369"/>
      <c r="AOA874" s="369"/>
      <c r="AOB874" s="369"/>
      <c r="AOC874" s="369"/>
      <c r="AOD874" s="369"/>
      <c r="AOE874" s="369"/>
      <c r="AOF874" s="369"/>
      <c r="AOG874" s="369"/>
      <c r="AOH874" s="369"/>
      <c r="AOI874" s="369"/>
      <c r="AOJ874" s="369"/>
      <c r="AOK874" s="369"/>
      <c r="AOL874" s="369"/>
      <c r="AOM874" s="369"/>
      <c r="AON874" s="369"/>
      <c r="AOO874" s="369"/>
      <c r="AOP874" s="369"/>
      <c r="AOQ874" s="369"/>
      <c r="AOR874" s="369"/>
      <c r="AOS874" s="369"/>
      <c r="AOT874" s="369"/>
      <c r="AOU874" s="369"/>
      <c r="AOV874" s="369"/>
      <c r="AOW874" s="369"/>
      <c r="AOX874" s="369"/>
      <c r="AOY874" s="369"/>
      <c r="AOZ874" s="369"/>
      <c r="APA874" s="369"/>
      <c r="APB874" s="369"/>
      <c r="APC874" s="369"/>
      <c r="APD874" s="369"/>
      <c r="APE874" s="369"/>
      <c r="APF874" s="369"/>
      <c r="APG874" s="369"/>
      <c r="APH874" s="369"/>
      <c r="API874" s="369"/>
      <c r="APJ874" s="369"/>
      <c r="APK874" s="369"/>
      <c r="APL874" s="369"/>
      <c r="APM874" s="369"/>
      <c r="APN874" s="369"/>
      <c r="APO874" s="369"/>
      <c r="APP874" s="369"/>
      <c r="APQ874" s="369"/>
      <c r="APR874" s="369"/>
      <c r="APS874" s="369"/>
      <c r="APT874" s="369"/>
      <c r="APU874" s="369"/>
      <c r="APV874" s="369"/>
      <c r="APW874" s="369"/>
      <c r="APX874" s="369"/>
      <c r="APY874" s="369"/>
      <c r="APZ874" s="369"/>
      <c r="AQA874" s="369"/>
      <c r="AQB874" s="369"/>
      <c r="AQC874" s="369"/>
      <c r="AQD874" s="369"/>
      <c r="AQE874" s="369"/>
      <c r="AQF874" s="369"/>
      <c r="AQG874" s="369"/>
      <c r="AQH874" s="369"/>
      <c r="AQI874" s="369"/>
      <c r="AQJ874" s="369"/>
      <c r="AQK874" s="369"/>
      <c r="AQL874" s="369"/>
      <c r="AQM874" s="369"/>
      <c r="AQN874" s="369"/>
      <c r="AQO874" s="369"/>
      <c r="AQP874" s="369"/>
      <c r="AQQ874" s="369"/>
      <c r="AQR874" s="369"/>
      <c r="AQS874" s="369"/>
      <c r="AQT874" s="369"/>
      <c r="AQU874" s="369"/>
      <c r="AQV874" s="369"/>
      <c r="AQW874" s="369"/>
      <c r="AQX874" s="369"/>
      <c r="AQY874" s="369"/>
      <c r="AQZ874" s="369"/>
      <c r="ARA874" s="369"/>
      <c r="ARB874" s="369"/>
      <c r="ARC874" s="369"/>
      <c r="ARD874" s="369"/>
      <c r="ARE874" s="369"/>
      <c r="ARF874" s="369"/>
      <c r="ARG874" s="369"/>
      <c r="ARH874" s="369"/>
      <c r="ARI874" s="369"/>
      <c r="ARJ874" s="369"/>
      <c r="ARK874" s="369"/>
      <c r="ARL874" s="369"/>
      <c r="ARM874" s="369"/>
      <c r="ARN874" s="369"/>
      <c r="ARO874" s="369"/>
      <c r="ARP874" s="369"/>
      <c r="ARQ874" s="369"/>
      <c r="ARR874" s="369"/>
      <c r="ARS874" s="369"/>
      <c r="ART874" s="369"/>
      <c r="ARU874" s="369"/>
      <c r="ARV874" s="369"/>
      <c r="ARW874" s="369"/>
      <c r="ARX874" s="369"/>
      <c r="ARY874" s="369"/>
      <c r="ARZ874" s="369"/>
      <c r="ASA874" s="369"/>
      <c r="ASB874" s="369"/>
      <c r="ASC874" s="369"/>
      <c r="ASD874" s="369"/>
      <c r="ASE874" s="369"/>
      <c r="ASF874" s="369"/>
      <c r="ASG874" s="369"/>
      <c r="ASH874" s="369"/>
      <c r="ASI874" s="369"/>
      <c r="ASJ874" s="369"/>
      <c r="ASK874" s="369"/>
      <c r="ASL874" s="369"/>
      <c r="ASM874" s="369"/>
      <c r="ASN874" s="369"/>
      <c r="ASO874" s="369"/>
      <c r="ASP874" s="369"/>
      <c r="ASQ874" s="369"/>
      <c r="ASR874" s="369"/>
      <c r="ASS874" s="369"/>
      <c r="AST874" s="369"/>
      <c r="ASU874" s="369"/>
      <c r="ASV874" s="369"/>
      <c r="ASW874" s="369"/>
      <c r="ASX874" s="369"/>
      <c r="ASY874" s="369"/>
      <c r="ASZ874" s="369"/>
      <c r="ATA874" s="369"/>
      <c r="ATB874" s="369"/>
      <c r="ATC874" s="369"/>
      <c r="ATD874" s="369"/>
      <c r="ATE874" s="369"/>
      <c r="ATF874" s="369"/>
      <c r="ATG874" s="369"/>
      <c r="ATH874" s="369"/>
      <c r="ATI874" s="369"/>
      <c r="ATJ874" s="369"/>
      <c r="ATK874" s="369"/>
      <c r="ATL874" s="369"/>
      <c r="ATM874" s="369"/>
      <c r="ATN874" s="369"/>
      <c r="ATO874" s="369"/>
      <c r="ATP874" s="369"/>
      <c r="ATQ874" s="369"/>
      <c r="ATR874" s="369"/>
      <c r="ATS874" s="369"/>
      <c r="ATT874" s="369"/>
      <c r="ATU874" s="369"/>
      <c r="ATV874" s="369"/>
      <c r="ATW874" s="369"/>
      <c r="ATX874" s="369"/>
      <c r="ATY874" s="369"/>
      <c r="ATZ874" s="369"/>
      <c r="AUA874" s="369"/>
      <c r="AUB874" s="369"/>
      <c r="AUC874" s="369"/>
      <c r="AUD874" s="369"/>
      <c r="AUE874" s="369"/>
      <c r="AUF874" s="369"/>
      <c r="AUG874" s="369"/>
      <c r="AUH874" s="369"/>
      <c r="AUI874" s="369"/>
      <c r="AUJ874" s="369"/>
      <c r="AUK874" s="369"/>
      <c r="AUL874" s="369"/>
      <c r="AUM874" s="369"/>
      <c r="AUN874" s="369"/>
      <c r="AUO874" s="369"/>
      <c r="AUP874" s="369"/>
      <c r="AUQ874" s="369"/>
      <c r="AUR874" s="369"/>
      <c r="AUS874" s="369"/>
      <c r="AUT874" s="369"/>
      <c r="AUU874" s="369"/>
      <c r="AUV874" s="369"/>
      <c r="AUW874" s="369"/>
      <c r="AUX874" s="369"/>
      <c r="AUY874" s="369"/>
      <c r="AUZ874" s="369"/>
      <c r="AVA874" s="369"/>
      <c r="AVB874" s="369"/>
      <c r="AVC874" s="369"/>
      <c r="AVD874" s="369"/>
      <c r="AVE874" s="369"/>
      <c r="AVF874" s="369"/>
      <c r="AVG874" s="369"/>
      <c r="AVH874" s="369"/>
      <c r="AVI874" s="369"/>
      <c r="AVJ874" s="369"/>
      <c r="AVK874" s="369"/>
      <c r="AVL874" s="369"/>
      <c r="AVM874" s="369"/>
      <c r="AVN874" s="369"/>
      <c r="AVO874" s="369"/>
      <c r="AVP874" s="369"/>
      <c r="AVQ874" s="369"/>
      <c r="AVR874" s="369"/>
      <c r="AVS874" s="369"/>
      <c r="AVT874" s="369"/>
      <c r="AVU874" s="369"/>
      <c r="AVV874" s="369"/>
      <c r="AVW874" s="369"/>
      <c r="AVX874" s="369"/>
      <c r="AVY874" s="369"/>
      <c r="AVZ874" s="369"/>
      <c r="AWA874" s="369"/>
      <c r="AWB874" s="369"/>
      <c r="AWC874" s="369"/>
      <c r="AWD874" s="369"/>
      <c r="AWE874" s="369"/>
      <c r="AWF874" s="369"/>
      <c r="AWG874" s="369"/>
      <c r="AWH874" s="369"/>
      <c r="AWI874" s="369"/>
      <c r="AWJ874" s="369"/>
      <c r="AWK874" s="369"/>
      <c r="AWL874" s="369"/>
      <c r="AWM874" s="369"/>
      <c r="AWN874" s="369"/>
      <c r="AWO874" s="369"/>
      <c r="AWP874" s="369"/>
      <c r="AWQ874" s="369"/>
      <c r="AWR874" s="369"/>
      <c r="AWS874" s="369"/>
      <c r="AWT874" s="369"/>
      <c r="AWU874" s="369"/>
      <c r="AWV874" s="369"/>
      <c r="AWW874" s="369"/>
      <c r="AWX874" s="369"/>
      <c r="AWY874" s="369"/>
      <c r="AWZ874" s="369"/>
      <c r="AXA874" s="369"/>
      <c r="AXB874" s="369"/>
      <c r="AXC874" s="369"/>
      <c r="AXD874" s="369"/>
      <c r="AXE874" s="369"/>
      <c r="AXF874" s="369"/>
      <c r="AXG874" s="369"/>
      <c r="AXH874" s="369"/>
      <c r="AXI874" s="369"/>
      <c r="AXJ874" s="369"/>
      <c r="AXK874" s="369"/>
      <c r="AXL874" s="369"/>
      <c r="AXM874" s="369"/>
      <c r="AXN874" s="369"/>
      <c r="AXO874" s="369"/>
      <c r="AXP874" s="369"/>
      <c r="AXQ874" s="369"/>
      <c r="AXR874" s="369"/>
      <c r="AXS874" s="369"/>
      <c r="AXT874" s="369"/>
      <c r="AXU874" s="369"/>
      <c r="AXV874" s="369"/>
      <c r="AXW874" s="369"/>
      <c r="AXX874" s="369"/>
      <c r="AXY874" s="369"/>
      <c r="AXZ874" s="369"/>
      <c r="AYA874" s="369"/>
      <c r="AYB874" s="369"/>
      <c r="AYC874" s="369"/>
      <c r="AYD874" s="369"/>
      <c r="AYE874" s="369"/>
      <c r="AYF874" s="369"/>
      <c r="AYG874" s="369"/>
      <c r="AYH874" s="369"/>
      <c r="AYI874" s="369"/>
      <c r="AYJ874" s="369"/>
      <c r="AYK874" s="369"/>
      <c r="AYL874" s="369"/>
      <c r="AYM874" s="369"/>
      <c r="AYN874" s="369"/>
      <c r="AYO874" s="369"/>
      <c r="AYP874" s="369"/>
      <c r="AYQ874" s="369"/>
      <c r="AYR874" s="369"/>
      <c r="AYS874" s="369"/>
      <c r="AYT874" s="369"/>
      <c r="AYU874" s="369"/>
      <c r="AYV874" s="369"/>
      <c r="AYW874" s="369"/>
      <c r="AYX874" s="369"/>
      <c r="AYY874" s="369"/>
      <c r="AYZ874" s="369"/>
      <c r="AZA874" s="369"/>
      <c r="AZB874" s="369"/>
      <c r="AZC874" s="369"/>
      <c r="AZD874" s="369"/>
      <c r="AZE874" s="369"/>
      <c r="AZF874" s="369"/>
      <c r="AZG874" s="369"/>
      <c r="AZH874" s="369"/>
      <c r="AZI874" s="369"/>
      <c r="AZJ874" s="369"/>
      <c r="AZK874" s="369"/>
      <c r="AZL874" s="369"/>
      <c r="AZM874" s="369"/>
      <c r="AZN874" s="369"/>
      <c r="AZO874" s="369"/>
      <c r="AZP874" s="369"/>
      <c r="AZQ874" s="369"/>
      <c r="AZR874" s="369"/>
      <c r="AZS874" s="369"/>
      <c r="AZT874" s="369"/>
      <c r="AZU874" s="369"/>
      <c r="AZV874" s="369"/>
      <c r="AZW874" s="369"/>
      <c r="AZX874" s="369"/>
      <c r="AZY874" s="369"/>
      <c r="AZZ874" s="369"/>
      <c r="BAA874" s="369"/>
      <c r="BAB874" s="369"/>
      <c r="BAC874" s="369"/>
      <c r="BAD874" s="369"/>
      <c r="BAE874" s="369"/>
      <c r="BAF874" s="369"/>
      <c r="BAG874" s="369"/>
      <c r="BAH874" s="369"/>
      <c r="BAI874" s="369"/>
      <c r="BAJ874" s="369"/>
      <c r="BAK874" s="369"/>
      <c r="BAL874" s="369"/>
      <c r="BAM874" s="369"/>
      <c r="BAN874" s="369"/>
      <c r="BAO874" s="369"/>
      <c r="BAP874" s="369"/>
      <c r="BAQ874" s="369"/>
      <c r="BAR874" s="369"/>
      <c r="BAS874" s="369"/>
      <c r="BAT874" s="369"/>
      <c r="BAU874" s="369"/>
      <c r="BAV874" s="369"/>
      <c r="BAW874" s="369"/>
      <c r="BAX874" s="369"/>
      <c r="BAY874" s="369"/>
      <c r="BAZ874" s="369"/>
      <c r="BBA874" s="369"/>
      <c r="BBB874" s="369"/>
      <c r="BBC874" s="369"/>
      <c r="BBD874" s="369"/>
      <c r="BBE874" s="369"/>
      <c r="BBF874" s="369"/>
      <c r="BBG874" s="369"/>
      <c r="BBH874" s="369"/>
      <c r="BBI874" s="369"/>
      <c r="BBJ874" s="369"/>
      <c r="BBK874" s="369"/>
      <c r="BBL874" s="369"/>
      <c r="BBM874" s="369"/>
      <c r="BBN874" s="369"/>
      <c r="BBO874" s="369"/>
      <c r="BBP874" s="369"/>
      <c r="BBQ874" s="369"/>
      <c r="BBR874" s="369"/>
      <c r="BBS874" s="369"/>
      <c r="BBT874" s="369"/>
      <c r="BBU874" s="369"/>
      <c r="BBV874" s="369"/>
      <c r="BBW874" s="369"/>
      <c r="BBX874" s="369"/>
      <c r="BBY874" s="369"/>
      <c r="BBZ874" s="369"/>
      <c r="BCA874" s="369"/>
      <c r="BCB874" s="369"/>
      <c r="BCC874" s="369"/>
      <c r="BCD874" s="369"/>
      <c r="BCE874" s="369"/>
      <c r="BCF874" s="369"/>
      <c r="BCG874" s="369"/>
      <c r="BCH874" s="369"/>
      <c r="BCI874" s="369"/>
      <c r="BCJ874" s="369"/>
      <c r="BCK874" s="369"/>
      <c r="BCL874" s="369"/>
      <c r="BCM874" s="369"/>
      <c r="BCN874" s="369"/>
      <c r="BCO874" s="369"/>
      <c r="BCP874" s="369"/>
      <c r="BCQ874" s="369"/>
      <c r="BCR874" s="369"/>
      <c r="BCS874" s="369"/>
      <c r="BCT874" s="369"/>
      <c r="BCU874" s="369"/>
      <c r="BCV874" s="369"/>
      <c r="BCW874" s="369"/>
      <c r="BCX874" s="369"/>
      <c r="BCY874" s="369"/>
      <c r="BCZ874" s="369"/>
      <c r="BDA874" s="369"/>
      <c r="BDB874" s="369"/>
      <c r="BDC874" s="369"/>
      <c r="BDD874" s="369"/>
      <c r="BDE874" s="369"/>
      <c r="BDF874" s="369"/>
      <c r="BDG874" s="369"/>
      <c r="BDH874" s="369"/>
      <c r="BDI874" s="369"/>
      <c r="BDJ874" s="369"/>
      <c r="BDK874" s="369"/>
      <c r="BDL874" s="369"/>
      <c r="BDM874" s="369"/>
      <c r="BDN874" s="369"/>
      <c r="BDO874" s="369"/>
      <c r="BDP874" s="369"/>
      <c r="BDQ874" s="369"/>
      <c r="BDR874" s="369"/>
      <c r="BDS874" s="369"/>
      <c r="BDT874" s="369"/>
      <c r="BDU874" s="369"/>
      <c r="BDV874" s="369"/>
      <c r="BDW874" s="369"/>
      <c r="BDX874" s="369"/>
      <c r="BDY874" s="369"/>
      <c r="BDZ874" s="369"/>
      <c r="BEA874" s="369"/>
      <c r="BEB874" s="369"/>
      <c r="BEC874" s="369"/>
      <c r="BED874" s="369"/>
      <c r="BEE874" s="369"/>
      <c r="BEF874" s="369"/>
      <c r="BEG874" s="369"/>
      <c r="BEH874" s="369"/>
      <c r="BEI874" s="369"/>
      <c r="BEJ874" s="369"/>
      <c r="BEK874" s="369"/>
      <c r="BEL874" s="369"/>
      <c r="BEM874" s="369"/>
      <c r="BEN874" s="369"/>
      <c r="BEO874" s="369"/>
      <c r="BEP874" s="369"/>
      <c r="BEQ874" s="369"/>
      <c r="BER874" s="369"/>
      <c r="BES874" s="369"/>
      <c r="BET874" s="369"/>
      <c r="BEU874" s="369"/>
      <c r="BEV874" s="369"/>
      <c r="BEW874" s="369"/>
      <c r="BEX874" s="369"/>
      <c r="BEY874" s="369"/>
      <c r="BEZ874" s="369"/>
      <c r="BFA874" s="369"/>
      <c r="BFB874" s="369"/>
      <c r="BFC874" s="369"/>
      <c r="BFD874" s="369"/>
      <c r="BFE874" s="369"/>
      <c r="BFF874" s="369"/>
      <c r="BFG874" s="369"/>
      <c r="BFH874" s="369"/>
      <c r="BFI874" s="369"/>
      <c r="BFJ874" s="369"/>
      <c r="BFK874" s="369"/>
      <c r="BFL874" s="369"/>
      <c r="BFM874" s="369"/>
      <c r="BFN874" s="369"/>
      <c r="BFO874" s="369"/>
      <c r="BFP874" s="369"/>
      <c r="BFQ874" s="369"/>
      <c r="BFR874" s="369"/>
      <c r="BFS874" s="369"/>
      <c r="BFT874" s="369"/>
      <c r="BFU874" s="369"/>
      <c r="BFV874" s="369"/>
      <c r="BFW874" s="369"/>
      <c r="BFX874" s="369"/>
      <c r="BFY874" s="369"/>
      <c r="BFZ874" s="369"/>
      <c r="BGA874" s="369"/>
      <c r="BGB874" s="369"/>
      <c r="BGC874" s="369"/>
      <c r="BGD874" s="369"/>
      <c r="BGE874" s="369"/>
      <c r="BGF874" s="369"/>
      <c r="BGG874" s="369"/>
      <c r="BGH874" s="369"/>
      <c r="BGI874" s="369"/>
      <c r="BGJ874" s="369"/>
      <c r="BGK874" s="369"/>
      <c r="BGL874" s="369"/>
      <c r="BGM874" s="369"/>
      <c r="BGN874" s="369"/>
      <c r="BGO874" s="369"/>
      <c r="BGP874" s="369"/>
      <c r="BGQ874" s="369"/>
      <c r="BGR874" s="369"/>
      <c r="BGS874" s="369"/>
      <c r="BGT874" s="369"/>
      <c r="BGU874" s="369"/>
      <c r="BGV874" s="369"/>
      <c r="BGW874" s="369"/>
      <c r="BGX874" s="369"/>
      <c r="BGY874" s="369"/>
      <c r="BGZ874" s="369"/>
      <c r="BHA874" s="369"/>
      <c r="BHB874" s="369"/>
      <c r="BHC874" s="369"/>
      <c r="BHD874" s="369"/>
      <c r="BHE874" s="369"/>
      <c r="BHF874" s="369"/>
      <c r="BHG874" s="369"/>
      <c r="BHH874" s="369"/>
      <c r="BHI874" s="369"/>
      <c r="BHJ874" s="369"/>
      <c r="BHK874" s="369"/>
      <c r="BHL874" s="369"/>
      <c r="BHM874" s="369"/>
      <c r="BHN874" s="369"/>
      <c r="BHO874" s="369"/>
      <c r="BHP874" s="369"/>
      <c r="BHQ874" s="369"/>
      <c r="BHR874" s="369"/>
      <c r="BHS874" s="369"/>
      <c r="BHT874" s="369"/>
      <c r="BHU874" s="369"/>
      <c r="BHV874" s="369"/>
      <c r="BHW874" s="369"/>
      <c r="BHX874" s="369"/>
      <c r="BHY874" s="369"/>
      <c r="BHZ874" s="369"/>
      <c r="BIA874" s="369"/>
      <c r="BIB874" s="369"/>
      <c r="BIC874" s="369"/>
      <c r="BID874" s="369"/>
      <c r="BIE874" s="369"/>
      <c r="BIF874" s="369"/>
      <c r="BIG874" s="369"/>
      <c r="BIH874" s="369"/>
      <c r="BII874" s="369"/>
      <c r="BIJ874" s="369"/>
      <c r="BIK874" s="369"/>
      <c r="BIL874" s="369"/>
      <c r="BIM874" s="369"/>
      <c r="BIN874" s="369"/>
      <c r="BIO874" s="369"/>
      <c r="BIP874" s="369"/>
      <c r="BIQ874" s="369"/>
      <c r="BIR874" s="369"/>
      <c r="BIS874" s="369"/>
      <c r="BIT874" s="369"/>
      <c r="BIU874" s="369"/>
      <c r="BIV874" s="369"/>
      <c r="BIW874" s="369"/>
      <c r="BIX874" s="369"/>
      <c r="BIY874" s="369"/>
      <c r="BIZ874" s="369"/>
      <c r="BJA874" s="369"/>
      <c r="BJB874" s="369"/>
      <c r="BJC874" s="369"/>
      <c r="BJD874" s="369"/>
      <c r="BJE874" s="369"/>
      <c r="BJF874" s="369"/>
      <c r="BJG874" s="369"/>
      <c r="BJH874" s="369"/>
      <c r="BJI874" s="369"/>
      <c r="BJJ874" s="369"/>
      <c r="BJK874" s="369"/>
      <c r="BJL874" s="369"/>
      <c r="BJM874" s="369"/>
      <c r="BJN874" s="369"/>
      <c r="BJO874" s="369"/>
      <c r="BJP874" s="369"/>
      <c r="BJQ874" s="369"/>
      <c r="BJR874" s="369"/>
      <c r="BJS874" s="369"/>
      <c r="BJT874" s="369"/>
      <c r="BJU874" s="369"/>
      <c r="BJV874" s="369"/>
      <c r="BJW874" s="369"/>
      <c r="BJX874" s="369"/>
      <c r="BJY874" s="369"/>
      <c r="BJZ874" s="369"/>
      <c r="BKA874" s="369"/>
      <c r="BKB874" s="369"/>
      <c r="BKC874" s="369"/>
      <c r="BKD874" s="369"/>
      <c r="BKE874" s="369"/>
      <c r="BKF874" s="369"/>
      <c r="BKG874" s="369"/>
      <c r="BKH874" s="369"/>
      <c r="BKI874" s="369"/>
      <c r="BKJ874" s="369"/>
      <c r="BKK874" s="369"/>
      <c r="BKL874" s="369"/>
      <c r="BKM874" s="369"/>
      <c r="BKN874" s="369"/>
      <c r="BKO874" s="369"/>
      <c r="BKP874" s="369"/>
      <c r="BKQ874" s="369"/>
      <c r="BKR874" s="369"/>
      <c r="BKS874" s="369"/>
      <c r="BKT874" s="369"/>
      <c r="BKU874" s="369"/>
      <c r="BKV874" s="369"/>
      <c r="BKW874" s="369"/>
      <c r="BKX874" s="369"/>
      <c r="BKY874" s="369"/>
      <c r="BKZ874" s="369"/>
      <c r="BLA874" s="369"/>
      <c r="BLB874" s="369"/>
      <c r="BLC874" s="369"/>
      <c r="BLD874" s="369"/>
      <c r="BLE874" s="369"/>
      <c r="BLF874" s="369"/>
      <c r="BLG874" s="369"/>
      <c r="BLH874" s="369"/>
      <c r="BLI874" s="369"/>
      <c r="BLJ874" s="369"/>
      <c r="BLK874" s="369"/>
      <c r="BLL874" s="369"/>
      <c r="BLM874" s="369"/>
      <c r="BLN874" s="369"/>
      <c r="BLO874" s="369"/>
      <c r="BLP874" s="369"/>
      <c r="BLQ874" s="369"/>
      <c r="BLR874" s="369"/>
      <c r="BLS874" s="369"/>
      <c r="BLT874" s="369"/>
      <c r="BLU874" s="369"/>
      <c r="BLV874" s="369"/>
      <c r="BLW874" s="369"/>
      <c r="BLX874" s="369"/>
      <c r="BLY874" s="369"/>
      <c r="BLZ874" s="369"/>
      <c r="BMA874" s="369"/>
      <c r="BMB874" s="369"/>
      <c r="BMC874" s="369"/>
      <c r="BMD874" s="369"/>
      <c r="BME874" s="369"/>
      <c r="BMF874" s="369"/>
      <c r="BMG874" s="369"/>
      <c r="BMH874" s="369"/>
      <c r="BMI874" s="369"/>
      <c r="BMJ874" s="369"/>
      <c r="BMK874" s="369"/>
      <c r="BML874" s="369"/>
      <c r="BMM874" s="369"/>
      <c r="BMN874" s="369"/>
      <c r="BMO874" s="369"/>
      <c r="BMP874" s="369"/>
      <c r="BMQ874" s="369"/>
      <c r="BMR874" s="369"/>
      <c r="BMS874" s="369"/>
      <c r="BMT874" s="369"/>
      <c r="BMU874" s="369"/>
      <c r="BMV874" s="369"/>
      <c r="BMW874" s="369"/>
      <c r="BMX874" s="369"/>
      <c r="BMY874" s="369"/>
      <c r="BMZ874" s="369"/>
      <c r="BNA874" s="369"/>
      <c r="BNB874" s="369"/>
      <c r="BNC874" s="369"/>
      <c r="BND874" s="369"/>
      <c r="BNE874" s="369"/>
      <c r="BNF874" s="369"/>
      <c r="BNG874" s="369"/>
      <c r="BNH874" s="369"/>
      <c r="BNI874" s="369"/>
      <c r="BNJ874" s="369"/>
      <c r="BNK874" s="369"/>
      <c r="BNL874" s="369"/>
      <c r="BNM874" s="369"/>
      <c r="BNN874" s="369"/>
      <c r="BNO874" s="369"/>
      <c r="BNP874" s="369"/>
      <c r="BNQ874" s="369"/>
      <c r="BNR874" s="369"/>
      <c r="BNS874" s="369"/>
      <c r="BNT874" s="369"/>
      <c r="BNU874" s="369"/>
      <c r="BNV874" s="369"/>
      <c r="BNW874" s="369"/>
      <c r="BNX874" s="369"/>
      <c r="BNY874" s="369"/>
      <c r="BNZ874" s="369"/>
      <c r="BOA874" s="369"/>
      <c r="BOB874" s="369"/>
      <c r="BOC874" s="369"/>
      <c r="BOD874" s="369"/>
      <c r="BOE874" s="369"/>
      <c r="BOF874" s="369"/>
      <c r="BOG874" s="369"/>
      <c r="BOH874" s="369"/>
      <c r="BOI874" s="369"/>
      <c r="BOJ874" s="369"/>
      <c r="BOK874" s="369"/>
      <c r="BOL874" s="369"/>
      <c r="BOM874" s="369"/>
      <c r="BON874" s="369"/>
      <c r="BOO874" s="369"/>
      <c r="BOP874" s="369"/>
      <c r="BOQ874" s="369"/>
      <c r="BOR874" s="369"/>
      <c r="BOS874" s="369"/>
      <c r="BOT874" s="369"/>
      <c r="BOU874" s="369"/>
      <c r="BOV874" s="369"/>
      <c r="BOW874" s="369"/>
      <c r="BOX874" s="369"/>
      <c r="BOY874" s="369"/>
      <c r="BOZ874" s="369"/>
      <c r="BPA874" s="369"/>
      <c r="BPB874" s="369"/>
      <c r="BPC874" s="369"/>
      <c r="BPD874" s="369"/>
      <c r="BPE874" s="369"/>
      <c r="BPF874" s="369"/>
      <c r="BPG874" s="369"/>
      <c r="BPH874" s="369"/>
      <c r="BPI874" s="369"/>
      <c r="BPJ874" s="369"/>
      <c r="BPK874" s="369"/>
      <c r="BPL874" s="369"/>
      <c r="BPM874" s="369"/>
      <c r="BPN874" s="369"/>
      <c r="BPO874" s="369"/>
      <c r="BPP874" s="369"/>
      <c r="BPQ874" s="369"/>
      <c r="BPR874" s="369"/>
      <c r="BPS874" s="369"/>
      <c r="BPT874" s="369"/>
      <c r="BPU874" s="369"/>
      <c r="BPV874" s="369"/>
      <c r="BPW874" s="369"/>
      <c r="BPX874" s="369"/>
      <c r="BPY874" s="369"/>
      <c r="BPZ874" s="369"/>
      <c r="BQA874" s="369"/>
      <c r="BQB874" s="369"/>
      <c r="BQC874" s="369"/>
      <c r="BQD874" s="369"/>
      <c r="BQE874" s="369"/>
      <c r="BQF874" s="369"/>
      <c r="BQG874" s="369"/>
      <c r="BQH874" s="369"/>
      <c r="BQI874" s="369"/>
      <c r="BQJ874" s="369"/>
      <c r="BQK874" s="369"/>
      <c r="BQL874" s="369"/>
      <c r="BQM874" s="369"/>
      <c r="BQN874" s="369"/>
      <c r="BQO874" s="369"/>
      <c r="BQP874" s="369"/>
      <c r="BQQ874" s="369"/>
      <c r="BQR874" s="369"/>
      <c r="BQS874" s="369"/>
      <c r="BQT874" s="369"/>
      <c r="BQU874" s="369"/>
      <c r="BQV874" s="369"/>
      <c r="BQW874" s="369"/>
      <c r="BQX874" s="369"/>
      <c r="BQY874" s="369"/>
      <c r="BQZ874" s="369"/>
      <c r="BRA874" s="369"/>
      <c r="BRB874" s="369"/>
      <c r="BRC874" s="369"/>
      <c r="BRD874" s="369"/>
      <c r="BRE874" s="369"/>
      <c r="BRF874" s="369"/>
      <c r="BRG874" s="369"/>
      <c r="BRH874" s="369"/>
      <c r="BRI874" s="369"/>
      <c r="BRJ874" s="369"/>
      <c r="BRK874" s="369"/>
      <c r="BRL874" s="369"/>
      <c r="BRM874" s="369"/>
      <c r="BRN874" s="369"/>
      <c r="BRO874" s="369"/>
      <c r="BRP874" s="369"/>
      <c r="BRQ874" s="369"/>
      <c r="BRR874" s="369"/>
      <c r="BRS874" s="369"/>
      <c r="BRT874" s="369"/>
      <c r="BRU874" s="369"/>
      <c r="BRV874" s="369"/>
      <c r="BRW874" s="369"/>
      <c r="BRX874" s="369"/>
      <c r="BRY874" s="369"/>
      <c r="BRZ874" s="369"/>
      <c r="BSA874" s="369"/>
      <c r="BSB874" s="369"/>
      <c r="BSC874" s="369"/>
      <c r="BSD874" s="369"/>
      <c r="BSE874" s="369"/>
      <c r="BSF874" s="369"/>
      <c r="BSG874" s="369"/>
      <c r="BSH874" s="369"/>
      <c r="BSI874" s="369"/>
      <c r="BSJ874" s="369"/>
      <c r="BSK874" s="369"/>
      <c r="BSL874" s="369"/>
      <c r="BSM874" s="369"/>
      <c r="BSN874" s="369"/>
      <c r="BSO874" s="369"/>
      <c r="BSP874" s="369"/>
      <c r="BSQ874" s="369"/>
      <c r="BSR874" s="369"/>
      <c r="BSS874" s="369"/>
      <c r="BST874" s="369"/>
      <c r="BSU874" s="369"/>
      <c r="BSV874" s="369"/>
      <c r="BSW874" s="369"/>
      <c r="BSX874" s="369"/>
      <c r="BSY874" s="369"/>
      <c r="BSZ874" s="369"/>
      <c r="BTA874" s="369"/>
      <c r="BTB874" s="369"/>
      <c r="BTC874" s="369"/>
      <c r="BTD874" s="369"/>
      <c r="BTE874" s="369"/>
      <c r="BTF874" s="369"/>
      <c r="BTG874" s="369"/>
      <c r="BTH874" s="369"/>
      <c r="BTI874" s="369"/>
      <c r="BTJ874" s="369"/>
      <c r="BTK874" s="369"/>
      <c r="BTL874" s="369"/>
      <c r="BTM874" s="369"/>
      <c r="BTN874" s="369"/>
      <c r="BTO874" s="369"/>
      <c r="BTP874" s="369"/>
      <c r="BTQ874" s="369"/>
      <c r="BTR874" s="369"/>
      <c r="BTS874" s="369"/>
      <c r="BTT874" s="369"/>
      <c r="BTU874" s="369"/>
      <c r="BTV874" s="369"/>
      <c r="BTW874" s="369"/>
      <c r="BTX874" s="369"/>
      <c r="BTY874" s="369"/>
      <c r="BTZ874" s="369"/>
      <c r="BUA874" s="369"/>
      <c r="BUB874" s="369"/>
      <c r="BUC874" s="369"/>
      <c r="BUD874" s="369"/>
      <c r="BUE874" s="369"/>
      <c r="BUF874" s="369"/>
      <c r="BUG874" s="369"/>
      <c r="BUH874" s="369"/>
      <c r="BUI874" s="369"/>
      <c r="BUJ874" s="369"/>
      <c r="BUK874" s="369"/>
      <c r="BUL874" s="369"/>
      <c r="BUM874" s="369"/>
      <c r="BUN874" s="369"/>
      <c r="BUO874" s="369"/>
      <c r="BUP874" s="369"/>
      <c r="BUQ874" s="369"/>
      <c r="BUR874" s="369"/>
      <c r="BUS874" s="369"/>
      <c r="BUT874" s="369"/>
      <c r="BUU874" s="369"/>
      <c r="BUV874" s="369"/>
      <c r="BUW874" s="369"/>
      <c r="BUX874" s="369"/>
      <c r="BUY874" s="369"/>
      <c r="BUZ874" s="369"/>
      <c r="BVA874" s="369"/>
      <c r="BVB874" s="369"/>
      <c r="BVC874" s="369"/>
      <c r="BVD874" s="369"/>
      <c r="BVE874" s="369"/>
      <c r="BVF874" s="369"/>
      <c r="BVG874" s="369"/>
      <c r="BVH874" s="369"/>
      <c r="BVI874" s="369"/>
      <c r="BVJ874" s="369"/>
      <c r="BVK874" s="369"/>
      <c r="BVL874" s="369"/>
      <c r="BVM874" s="369"/>
      <c r="BVN874" s="369"/>
      <c r="BVO874" s="369"/>
      <c r="BVP874" s="369"/>
      <c r="BVQ874" s="369"/>
      <c r="BVR874" s="369"/>
      <c r="BVS874" s="369"/>
      <c r="BVT874" s="369"/>
      <c r="BVU874" s="369"/>
      <c r="BVV874" s="369"/>
      <c r="BVW874" s="369"/>
      <c r="BVX874" s="369"/>
      <c r="BVY874" s="369"/>
      <c r="BVZ874" s="369"/>
      <c r="BWA874" s="369"/>
      <c r="BWB874" s="369"/>
      <c r="BWC874" s="369"/>
      <c r="BWD874" s="369"/>
      <c r="BWE874" s="369"/>
      <c r="BWF874" s="369"/>
      <c r="BWG874" s="369"/>
      <c r="BWH874" s="369"/>
      <c r="BWI874" s="369"/>
      <c r="BWJ874" s="369"/>
      <c r="BWK874" s="369"/>
      <c r="BWL874" s="369"/>
      <c r="BWM874" s="369"/>
      <c r="BWN874" s="369"/>
      <c r="BWO874" s="369"/>
      <c r="BWP874" s="369"/>
      <c r="BWQ874" s="369"/>
      <c r="BWR874" s="369"/>
      <c r="BWS874" s="369"/>
      <c r="BWT874" s="369"/>
      <c r="BWU874" s="369"/>
      <c r="BWV874" s="369"/>
      <c r="BWW874" s="369"/>
      <c r="BWX874" s="369"/>
      <c r="BWY874" s="369"/>
      <c r="BWZ874" s="369"/>
      <c r="BXA874" s="369"/>
      <c r="BXB874" s="369"/>
      <c r="BXC874" s="369"/>
      <c r="BXD874" s="369"/>
      <c r="BXE874" s="369"/>
      <c r="BXF874" s="369"/>
      <c r="BXG874" s="369"/>
      <c r="BXH874" s="369"/>
      <c r="BXI874" s="369"/>
      <c r="BXJ874" s="369"/>
      <c r="BXK874" s="369"/>
      <c r="BXL874" s="369"/>
      <c r="BXM874" s="369"/>
      <c r="BXN874" s="369"/>
      <c r="BXO874" s="369"/>
      <c r="BXP874" s="369"/>
      <c r="BXQ874" s="369"/>
      <c r="BXR874" s="369"/>
      <c r="BXS874" s="369"/>
      <c r="BXT874" s="369"/>
      <c r="BXU874" s="369"/>
      <c r="BXV874" s="369"/>
      <c r="BXW874" s="369"/>
      <c r="BXX874" s="369"/>
      <c r="BXY874" s="369"/>
      <c r="BXZ874" s="369"/>
      <c r="BYA874" s="369"/>
      <c r="BYB874" s="369"/>
      <c r="BYC874" s="369"/>
      <c r="BYD874" s="369"/>
      <c r="BYE874" s="369"/>
      <c r="BYF874" s="369"/>
      <c r="BYG874" s="369"/>
      <c r="BYH874" s="369"/>
      <c r="BYI874" s="369"/>
      <c r="BYJ874" s="369"/>
      <c r="BYK874" s="369"/>
      <c r="BYL874" s="369"/>
      <c r="BYM874" s="369"/>
      <c r="BYN874" s="369"/>
      <c r="BYO874" s="369"/>
      <c r="BYP874" s="369"/>
      <c r="BYQ874" s="369"/>
      <c r="BYR874" s="369"/>
      <c r="BYS874" s="369"/>
      <c r="BYT874" s="369"/>
      <c r="BYU874" s="369"/>
      <c r="BYV874" s="369"/>
      <c r="BYW874" s="369"/>
      <c r="BYX874" s="369"/>
      <c r="BYY874" s="369"/>
      <c r="BYZ874" s="369"/>
      <c r="BZA874" s="369"/>
      <c r="BZB874" s="369"/>
      <c r="BZC874" s="369"/>
      <c r="BZD874" s="369"/>
      <c r="BZE874" s="369"/>
      <c r="BZF874" s="369"/>
      <c r="BZG874" s="369"/>
      <c r="BZH874" s="369"/>
      <c r="BZI874" s="369"/>
      <c r="BZJ874" s="369"/>
      <c r="BZK874" s="369"/>
      <c r="BZL874" s="369"/>
      <c r="BZM874" s="369"/>
      <c r="BZN874" s="369"/>
      <c r="BZO874" s="369"/>
      <c r="BZP874" s="369"/>
      <c r="BZQ874" s="369"/>
      <c r="BZR874" s="369"/>
      <c r="BZS874" s="369"/>
      <c r="BZT874" s="369"/>
      <c r="BZU874" s="369"/>
      <c r="BZV874" s="369"/>
      <c r="BZW874" s="369"/>
      <c r="BZX874" s="369"/>
      <c r="BZY874" s="369"/>
      <c r="BZZ874" s="369"/>
      <c r="CAA874" s="369"/>
      <c r="CAB874" s="369"/>
      <c r="CAC874" s="369"/>
      <c r="CAD874" s="369"/>
      <c r="CAE874" s="369"/>
      <c r="CAF874" s="369"/>
      <c r="CAG874" s="369"/>
      <c r="CAH874" s="369"/>
      <c r="CAI874" s="369"/>
      <c r="CAJ874" s="369"/>
      <c r="CAK874" s="369"/>
      <c r="CAL874" s="369"/>
      <c r="CAM874" s="369"/>
      <c r="CAN874" s="369"/>
      <c r="CAO874" s="369"/>
      <c r="CAP874" s="369"/>
      <c r="CAQ874" s="369"/>
      <c r="CAR874" s="369"/>
      <c r="CAS874" s="369"/>
      <c r="CAT874" s="369"/>
      <c r="CAU874" s="369"/>
      <c r="CAV874" s="369"/>
      <c r="CAW874" s="369"/>
      <c r="CAX874" s="369"/>
      <c r="CAY874" s="369"/>
      <c r="CAZ874" s="369"/>
      <c r="CBA874" s="369"/>
      <c r="CBB874" s="369"/>
      <c r="CBC874" s="369"/>
      <c r="CBD874" s="369"/>
      <c r="CBE874" s="369"/>
      <c r="CBF874" s="369"/>
      <c r="CBG874" s="369"/>
      <c r="CBH874" s="369"/>
      <c r="CBI874" s="369"/>
      <c r="CBJ874" s="369"/>
      <c r="CBK874" s="369"/>
      <c r="CBL874" s="369"/>
      <c r="CBM874" s="369"/>
      <c r="CBN874" s="369"/>
      <c r="CBO874" s="369"/>
      <c r="CBP874" s="369"/>
      <c r="CBQ874" s="369"/>
      <c r="CBR874" s="369"/>
      <c r="CBS874" s="369"/>
      <c r="CBT874" s="369"/>
      <c r="CBU874" s="369"/>
      <c r="CBV874" s="369"/>
      <c r="CBW874" s="369"/>
      <c r="CBX874" s="369"/>
      <c r="CBY874" s="369"/>
      <c r="CBZ874" s="369"/>
      <c r="CCA874" s="369"/>
      <c r="CCB874" s="369"/>
      <c r="CCC874" s="369"/>
      <c r="CCD874" s="369"/>
      <c r="CCE874" s="369"/>
      <c r="CCF874" s="369"/>
      <c r="CCG874" s="369"/>
      <c r="CCH874" s="369"/>
      <c r="CCI874" s="369"/>
      <c r="CCJ874" s="369"/>
      <c r="CCK874" s="369"/>
      <c r="CCL874" s="369"/>
      <c r="CCM874" s="369"/>
      <c r="CCN874" s="369"/>
      <c r="CCO874" s="369"/>
      <c r="CCP874" s="369"/>
      <c r="CCQ874" s="369"/>
      <c r="CCR874" s="369"/>
      <c r="CCS874" s="369"/>
      <c r="CCT874" s="369"/>
      <c r="CCU874" s="369"/>
      <c r="CCV874" s="369"/>
      <c r="CCW874" s="369"/>
      <c r="CCX874" s="369"/>
      <c r="CCY874" s="369"/>
      <c r="CCZ874" s="369"/>
      <c r="CDA874" s="369"/>
      <c r="CDB874" s="369"/>
      <c r="CDC874" s="369"/>
      <c r="CDD874" s="369"/>
      <c r="CDE874" s="369"/>
      <c r="CDF874" s="369"/>
      <c r="CDG874" s="369"/>
      <c r="CDH874" s="369"/>
      <c r="CDI874" s="369"/>
      <c r="CDJ874" s="369"/>
      <c r="CDK874" s="369"/>
      <c r="CDL874" s="369"/>
      <c r="CDM874" s="369"/>
      <c r="CDN874" s="369"/>
      <c r="CDO874" s="369"/>
      <c r="CDP874" s="369"/>
      <c r="CDQ874" s="369"/>
      <c r="CDR874" s="369"/>
      <c r="CDS874" s="369"/>
      <c r="CDT874" s="369"/>
      <c r="CDU874" s="369"/>
      <c r="CDV874" s="369"/>
      <c r="CDW874" s="369"/>
      <c r="CDX874" s="369"/>
      <c r="CDY874" s="369"/>
      <c r="CDZ874" s="369"/>
      <c r="CEA874" s="369"/>
      <c r="CEB874" s="369"/>
      <c r="CEC874" s="369"/>
      <c r="CED874" s="369"/>
      <c r="CEE874" s="369"/>
      <c r="CEF874" s="369"/>
      <c r="CEG874" s="369"/>
      <c r="CEH874" s="369"/>
      <c r="CEI874" s="369"/>
      <c r="CEJ874" s="369"/>
      <c r="CEK874" s="369"/>
      <c r="CEL874" s="369"/>
      <c r="CEM874" s="369"/>
      <c r="CEN874" s="369"/>
      <c r="CEO874" s="369"/>
      <c r="CEP874" s="369"/>
      <c r="CEQ874" s="369"/>
      <c r="CER874" s="369"/>
      <c r="CES874" s="369"/>
      <c r="CET874" s="369"/>
      <c r="CEU874" s="369"/>
      <c r="CEV874" s="369"/>
      <c r="CEW874" s="369"/>
      <c r="CEX874" s="369"/>
      <c r="CEY874" s="369"/>
      <c r="CEZ874" s="369"/>
      <c r="CFA874" s="369"/>
      <c r="CFB874" s="369"/>
      <c r="CFC874" s="369"/>
      <c r="CFD874" s="369"/>
      <c r="CFE874" s="369"/>
      <c r="CFF874" s="369"/>
      <c r="CFG874" s="369"/>
      <c r="CFH874" s="369"/>
      <c r="CFI874" s="369"/>
      <c r="CFJ874" s="369"/>
      <c r="CFK874" s="369"/>
      <c r="CFL874" s="369"/>
      <c r="CFM874" s="369"/>
      <c r="CFN874" s="369"/>
      <c r="CFO874" s="369"/>
      <c r="CFP874" s="369"/>
      <c r="CFQ874" s="369"/>
      <c r="CFR874" s="369"/>
      <c r="CFS874" s="369"/>
      <c r="CFT874" s="369"/>
      <c r="CFU874" s="369"/>
      <c r="CFV874" s="369"/>
      <c r="CFW874" s="369"/>
      <c r="CFX874" s="369"/>
      <c r="CFY874" s="369"/>
      <c r="CFZ874" s="369"/>
      <c r="CGA874" s="369"/>
      <c r="CGB874" s="369"/>
      <c r="CGC874" s="369"/>
      <c r="CGD874" s="369"/>
      <c r="CGE874" s="369"/>
      <c r="CGF874" s="369"/>
      <c r="CGG874" s="369"/>
      <c r="CGH874" s="369"/>
      <c r="CGI874" s="369"/>
      <c r="CGJ874" s="369"/>
      <c r="CGK874" s="369"/>
      <c r="CGL874" s="369"/>
      <c r="CGM874" s="369"/>
      <c r="CGN874" s="369"/>
      <c r="CGO874" s="369"/>
      <c r="CGP874" s="369"/>
      <c r="CGQ874" s="369"/>
      <c r="CGR874" s="369"/>
      <c r="CGS874" s="369"/>
      <c r="CGT874" s="369"/>
      <c r="CGU874" s="369"/>
      <c r="CGV874" s="369"/>
      <c r="CGW874" s="369"/>
      <c r="CGX874" s="369"/>
      <c r="CGY874" s="369"/>
      <c r="CGZ874" s="369"/>
      <c r="CHA874" s="369"/>
      <c r="CHB874" s="369"/>
      <c r="CHC874" s="369"/>
      <c r="CHD874" s="369"/>
      <c r="CHE874" s="369"/>
      <c r="CHF874" s="369"/>
      <c r="CHG874" s="369"/>
      <c r="CHH874" s="369"/>
      <c r="CHI874" s="369"/>
      <c r="CHJ874" s="369"/>
      <c r="CHK874" s="369"/>
      <c r="CHL874" s="369"/>
      <c r="CHM874" s="369"/>
      <c r="CHN874" s="369"/>
      <c r="CHO874" s="369"/>
      <c r="CHP874" s="369"/>
      <c r="CHQ874" s="369"/>
      <c r="CHR874" s="369"/>
      <c r="CHS874" s="369"/>
      <c r="CHT874" s="369"/>
      <c r="CHU874" s="369"/>
      <c r="CHV874" s="369"/>
      <c r="CHW874" s="369"/>
      <c r="CHX874" s="369"/>
      <c r="CHY874" s="369"/>
      <c r="CHZ874" s="369"/>
      <c r="CIA874" s="369"/>
      <c r="CIB874" s="369"/>
      <c r="CIC874" s="369"/>
      <c r="CID874" s="369"/>
      <c r="CIE874" s="369"/>
      <c r="CIF874" s="369"/>
      <c r="CIG874" s="369"/>
      <c r="CIH874" s="369"/>
      <c r="CII874" s="369"/>
      <c r="CIJ874" s="369"/>
      <c r="CIK874" s="369"/>
      <c r="CIL874" s="369"/>
      <c r="CIM874" s="369"/>
      <c r="CIN874" s="369"/>
      <c r="CIO874" s="369"/>
      <c r="CIP874" s="369"/>
      <c r="CIQ874" s="369"/>
      <c r="CIR874" s="369"/>
      <c r="CIS874" s="369"/>
      <c r="CIT874" s="369"/>
      <c r="CIU874" s="369"/>
      <c r="CIV874" s="369"/>
      <c r="CIW874" s="369"/>
      <c r="CIX874" s="369"/>
      <c r="CIY874" s="369"/>
      <c r="CIZ874" s="369"/>
      <c r="CJA874" s="369"/>
      <c r="CJB874" s="369"/>
      <c r="CJC874" s="369"/>
      <c r="CJD874" s="369"/>
      <c r="CJE874" s="369"/>
      <c r="CJF874" s="369"/>
      <c r="CJG874" s="369"/>
      <c r="CJH874" s="369"/>
      <c r="CJI874" s="369"/>
      <c r="CJJ874" s="369"/>
      <c r="CJK874" s="369"/>
      <c r="CJL874" s="369"/>
      <c r="CJM874" s="369"/>
      <c r="CJN874" s="369"/>
      <c r="CJO874" s="369"/>
      <c r="CJP874" s="369"/>
      <c r="CJQ874" s="369"/>
      <c r="CJR874" s="369"/>
      <c r="CJS874" s="369"/>
      <c r="CJT874" s="369"/>
      <c r="CJU874" s="369"/>
      <c r="CJV874" s="369"/>
      <c r="CJW874" s="369"/>
      <c r="CJX874" s="369"/>
      <c r="CJY874" s="369"/>
      <c r="CJZ874" s="369"/>
      <c r="CKA874" s="369"/>
      <c r="CKB874" s="369"/>
      <c r="CKC874" s="369"/>
      <c r="CKD874" s="369"/>
      <c r="CKE874" s="369"/>
      <c r="CKF874" s="369"/>
      <c r="CKG874" s="369"/>
      <c r="CKH874" s="369"/>
      <c r="CKI874" s="369"/>
      <c r="CKJ874" s="369"/>
      <c r="CKK874" s="369"/>
      <c r="CKL874" s="369"/>
      <c r="CKM874" s="369"/>
      <c r="CKN874" s="369"/>
      <c r="CKO874" s="369"/>
      <c r="CKP874" s="369"/>
      <c r="CKQ874" s="369"/>
      <c r="CKR874" s="369"/>
      <c r="CKS874" s="369"/>
      <c r="CKT874" s="369"/>
      <c r="CKU874" s="369"/>
      <c r="CKV874" s="369"/>
      <c r="CKW874" s="369"/>
      <c r="CKX874" s="369"/>
      <c r="CKY874" s="369"/>
      <c r="CKZ874" s="369"/>
      <c r="CLA874" s="369"/>
      <c r="CLB874" s="369"/>
      <c r="CLC874" s="369"/>
      <c r="CLD874" s="369"/>
      <c r="CLE874" s="369"/>
      <c r="CLF874" s="369"/>
      <c r="CLG874" s="369"/>
      <c r="CLH874" s="369"/>
      <c r="CLI874" s="369"/>
      <c r="CLJ874" s="369"/>
      <c r="CLK874" s="369"/>
      <c r="CLL874" s="369"/>
      <c r="CLM874" s="369"/>
      <c r="CLN874" s="369"/>
      <c r="CLO874" s="369"/>
      <c r="CLP874" s="369"/>
      <c r="CLQ874" s="369"/>
      <c r="CLR874" s="369"/>
      <c r="CLS874" s="369"/>
      <c r="CLT874" s="369"/>
      <c r="CLU874" s="369"/>
      <c r="CLV874" s="369"/>
      <c r="CLW874" s="369"/>
      <c r="CLX874" s="369"/>
      <c r="CLY874" s="369"/>
      <c r="CLZ874" s="369"/>
      <c r="CMA874" s="369"/>
      <c r="CMB874" s="369"/>
      <c r="CMC874" s="369"/>
      <c r="CMD874" s="369"/>
      <c r="CME874" s="369"/>
      <c r="CMF874" s="369"/>
      <c r="CMG874" s="369"/>
      <c r="CMH874" s="369"/>
      <c r="CMI874" s="369"/>
      <c r="CMJ874" s="369"/>
      <c r="CMK874" s="369"/>
      <c r="CML874" s="369"/>
      <c r="CMM874" s="369"/>
      <c r="CMN874" s="369"/>
      <c r="CMO874" s="369"/>
      <c r="CMP874" s="369"/>
      <c r="CMQ874" s="369"/>
      <c r="CMR874" s="369"/>
      <c r="CMS874" s="369"/>
      <c r="CMT874" s="369"/>
      <c r="CMU874" s="369"/>
      <c r="CMV874" s="369"/>
      <c r="CMW874" s="369"/>
      <c r="CMX874" s="369"/>
      <c r="CMY874" s="369"/>
      <c r="CMZ874" s="369"/>
      <c r="CNA874" s="369"/>
      <c r="CNB874" s="369"/>
      <c r="CNC874" s="369"/>
      <c r="CND874" s="369"/>
      <c r="CNE874" s="369"/>
      <c r="CNF874" s="369"/>
      <c r="CNG874" s="369"/>
      <c r="CNH874" s="369"/>
      <c r="CNI874" s="369"/>
      <c r="CNJ874" s="369"/>
      <c r="CNK874" s="369"/>
      <c r="CNL874" s="369"/>
      <c r="CNM874" s="369"/>
      <c r="CNN874" s="369"/>
      <c r="CNO874" s="369"/>
      <c r="CNP874" s="369"/>
      <c r="CNQ874" s="369"/>
      <c r="CNR874" s="369"/>
      <c r="CNS874" s="369"/>
      <c r="CNT874" s="369"/>
      <c r="CNU874" s="369"/>
      <c r="CNV874" s="369"/>
      <c r="CNW874" s="369"/>
      <c r="CNX874" s="369"/>
      <c r="CNY874" s="369"/>
      <c r="CNZ874" s="369"/>
      <c r="COA874" s="369"/>
      <c r="COB874" s="369"/>
      <c r="COC874" s="369"/>
      <c r="COD874" s="369"/>
      <c r="COE874" s="369"/>
      <c r="COF874" s="369"/>
      <c r="COG874" s="369"/>
      <c r="COH874" s="369"/>
      <c r="COI874" s="369"/>
      <c r="COJ874" s="369"/>
      <c r="COK874" s="369"/>
      <c r="COL874" s="369"/>
      <c r="COM874" s="369"/>
      <c r="CON874" s="369"/>
      <c r="COO874" s="369"/>
      <c r="COP874" s="369"/>
      <c r="COQ874" s="369"/>
      <c r="COR874" s="369"/>
      <c r="COS874" s="369"/>
      <c r="COT874" s="369"/>
      <c r="COU874" s="369"/>
      <c r="COV874" s="369"/>
      <c r="COW874" s="369"/>
      <c r="COX874" s="369"/>
      <c r="COY874" s="369"/>
      <c r="COZ874" s="369"/>
      <c r="CPA874" s="369"/>
      <c r="CPB874" s="369"/>
      <c r="CPC874" s="369"/>
      <c r="CPD874" s="369"/>
      <c r="CPE874" s="369"/>
      <c r="CPF874" s="369"/>
      <c r="CPG874" s="369"/>
      <c r="CPH874" s="369"/>
      <c r="CPI874" s="369"/>
      <c r="CPJ874" s="369"/>
      <c r="CPK874" s="369"/>
      <c r="CPL874" s="369"/>
      <c r="CPM874" s="369"/>
      <c r="CPN874" s="369"/>
      <c r="CPO874" s="369"/>
      <c r="CPP874" s="369"/>
      <c r="CPQ874" s="369"/>
      <c r="CPR874" s="369"/>
      <c r="CPS874" s="369"/>
      <c r="CPT874" s="369"/>
      <c r="CPU874" s="369"/>
      <c r="CPV874" s="369"/>
      <c r="CPW874" s="369"/>
      <c r="CPX874" s="369"/>
      <c r="CPY874" s="369"/>
      <c r="CPZ874" s="369"/>
      <c r="CQA874" s="369"/>
      <c r="CQB874" s="369"/>
      <c r="CQC874" s="369"/>
      <c r="CQD874" s="369"/>
      <c r="CQE874" s="369"/>
      <c r="CQF874" s="369"/>
      <c r="CQG874" s="369"/>
      <c r="CQH874" s="369"/>
      <c r="CQI874" s="369"/>
      <c r="CQJ874" s="369"/>
      <c r="CQK874" s="369"/>
      <c r="CQL874" s="369"/>
      <c r="CQM874" s="369"/>
      <c r="CQN874" s="369"/>
      <c r="CQO874" s="369"/>
      <c r="CQP874" s="369"/>
      <c r="CQQ874" s="369"/>
      <c r="CQR874" s="369"/>
      <c r="CQS874" s="369"/>
      <c r="CQT874" s="369"/>
      <c r="CQU874" s="369"/>
      <c r="CQV874" s="369"/>
      <c r="CQW874" s="369"/>
      <c r="CQX874" s="369"/>
      <c r="CQY874" s="369"/>
      <c r="CQZ874" s="369"/>
      <c r="CRA874" s="369"/>
      <c r="CRB874" s="369"/>
      <c r="CRC874" s="369"/>
      <c r="CRD874" s="369"/>
      <c r="CRE874" s="369"/>
      <c r="CRF874" s="369"/>
      <c r="CRG874" s="369"/>
      <c r="CRH874" s="369"/>
      <c r="CRI874" s="369"/>
      <c r="CRJ874" s="369"/>
      <c r="CRK874" s="369"/>
      <c r="CRL874" s="369"/>
      <c r="CRM874" s="369"/>
      <c r="CRN874" s="369"/>
      <c r="CRO874" s="369"/>
      <c r="CRP874" s="369"/>
      <c r="CRQ874" s="369"/>
      <c r="CRR874" s="369"/>
      <c r="CRS874" s="369"/>
      <c r="CRT874" s="369"/>
      <c r="CRU874" s="369"/>
      <c r="CRV874" s="369"/>
      <c r="CRW874" s="369"/>
      <c r="CRX874" s="369"/>
      <c r="CRY874" s="369"/>
      <c r="CRZ874" s="369"/>
      <c r="CSA874" s="369"/>
      <c r="CSB874" s="369"/>
      <c r="CSC874" s="369"/>
      <c r="CSD874" s="369"/>
      <c r="CSE874" s="369"/>
      <c r="CSF874" s="369"/>
      <c r="CSG874" s="369"/>
      <c r="CSH874" s="369"/>
      <c r="CSI874" s="369"/>
      <c r="CSJ874" s="369"/>
      <c r="CSK874" s="369"/>
      <c r="CSL874" s="369"/>
      <c r="CSM874" s="369"/>
      <c r="CSN874" s="369"/>
      <c r="CSO874" s="369"/>
      <c r="CSP874" s="369"/>
      <c r="CSQ874" s="369"/>
      <c r="CSR874" s="369"/>
      <c r="CSS874" s="369"/>
      <c r="CST874" s="369"/>
      <c r="CSU874" s="369"/>
      <c r="CSV874" s="369"/>
      <c r="CSW874" s="369"/>
      <c r="CSX874" s="369"/>
      <c r="CSY874" s="369"/>
      <c r="CSZ874" s="369"/>
      <c r="CTA874" s="369"/>
      <c r="CTB874" s="369"/>
      <c r="CTC874" s="369"/>
      <c r="CTD874" s="369"/>
      <c r="CTE874" s="369"/>
      <c r="CTF874" s="369"/>
      <c r="CTG874" s="369"/>
      <c r="CTH874" s="369"/>
      <c r="CTI874" s="369"/>
      <c r="CTJ874" s="369"/>
      <c r="CTK874" s="369"/>
      <c r="CTL874" s="369"/>
      <c r="CTM874" s="369"/>
      <c r="CTN874" s="369"/>
      <c r="CTO874" s="369"/>
      <c r="CTP874" s="369"/>
      <c r="CTQ874" s="369"/>
      <c r="CTR874" s="369"/>
      <c r="CTS874" s="369"/>
      <c r="CTT874" s="369"/>
      <c r="CTU874" s="369"/>
      <c r="CTV874" s="369"/>
      <c r="CTW874" s="369"/>
      <c r="CTX874" s="369"/>
      <c r="CTY874" s="369"/>
      <c r="CTZ874" s="369"/>
      <c r="CUA874" s="369"/>
      <c r="CUB874" s="369"/>
      <c r="CUC874" s="369"/>
      <c r="CUD874" s="369"/>
      <c r="CUE874" s="369"/>
      <c r="CUF874" s="369"/>
      <c r="CUG874" s="369"/>
      <c r="CUH874" s="369"/>
      <c r="CUI874" s="369"/>
      <c r="CUJ874" s="369"/>
      <c r="CUK874" s="369"/>
      <c r="CUL874" s="369"/>
      <c r="CUM874" s="369"/>
      <c r="CUN874" s="369"/>
      <c r="CUO874" s="369"/>
      <c r="CUP874" s="369"/>
      <c r="CUQ874" s="369"/>
      <c r="CUR874" s="369"/>
      <c r="CUS874" s="369"/>
      <c r="CUT874" s="369"/>
      <c r="CUU874" s="369"/>
      <c r="CUV874" s="369"/>
      <c r="CUW874" s="369"/>
      <c r="CUX874" s="369"/>
      <c r="CUY874" s="369"/>
      <c r="CUZ874" s="369"/>
      <c r="CVA874" s="369"/>
      <c r="CVB874" s="369"/>
      <c r="CVC874" s="369"/>
      <c r="CVD874" s="369"/>
      <c r="CVE874" s="369"/>
      <c r="CVF874" s="369"/>
      <c r="CVG874" s="369"/>
      <c r="CVH874" s="369"/>
      <c r="CVI874" s="369"/>
      <c r="CVJ874" s="369"/>
      <c r="CVK874" s="369"/>
      <c r="CVL874" s="369"/>
      <c r="CVM874" s="369"/>
      <c r="CVN874" s="369"/>
      <c r="CVO874" s="369"/>
      <c r="CVP874" s="369"/>
      <c r="CVQ874" s="369"/>
      <c r="CVR874" s="369"/>
      <c r="CVS874" s="369"/>
      <c r="CVT874" s="369"/>
      <c r="CVU874" s="369"/>
      <c r="CVV874" s="369"/>
      <c r="CVW874" s="369"/>
      <c r="CVX874" s="369"/>
      <c r="CVY874" s="369"/>
      <c r="CVZ874" s="369"/>
      <c r="CWA874" s="369"/>
      <c r="CWB874" s="369"/>
      <c r="CWC874" s="369"/>
      <c r="CWD874" s="369"/>
      <c r="CWE874" s="369"/>
      <c r="CWF874" s="369"/>
      <c r="CWG874" s="369"/>
      <c r="CWH874" s="369"/>
      <c r="CWI874" s="369"/>
      <c r="CWJ874" s="369"/>
      <c r="CWK874" s="369"/>
      <c r="CWL874" s="369"/>
      <c r="CWM874" s="369"/>
      <c r="CWN874" s="369"/>
      <c r="CWO874" s="369"/>
      <c r="CWP874" s="369"/>
      <c r="CWQ874" s="369"/>
      <c r="CWR874" s="369"/>
      <c r="CWS874" s="369"/>
      <c r="CWT874" s="369"/>
      <c r="CWU874" s="369"/>
      <c r="CWV874" s="369"/>
      <c r="CWW874" s="369"/>
      <c r="CWX874" s="369"/>
      <c r="CWY874" s="369"/>
      <c r="CWZ874" s="369"/>
      <c r="CXA874" s="369"/>
      <c r="CXB874" s="369"/>
      <c r="CXC874" s="369"/>
      <c r="CXD874" s="369"/>
      <c r="CXE874" s="369"/>
      <c r="CXF874" s="369"/>
      <c r="CXG874" s="369"/>
      <c r="CXH874" s="369"/>
      <c r="CXI874" s="369"/>
      <c r="CXJ874" s="369"/>
      <c r="CXK874" s="369"/>
      <c r="CXL874" s="369"/>
      <c r="CXM874" s="369"/>
      <c r="CXN874" s="369"/>
      <c r="CXO874" s="369"/>
      <c r="CXP874" s="369"/>
      <c r="CXQ874" s="369"/>
      <c r="CXR874" s="369"/>
      <c r="CXS874" s="369"/>
      <c r="CXT874" s="369"/>
      <c r="CXU874" s="369"/>
      <c r="CXV874" s="369"/>
      <c r="CXW874" s="369"/>
      <c r="CXX874" s="369"/>
      <c r="CXY874" s="369"/>
      <c r="CXZ874" s="369"/>
      <c r="CYA874" s="369"/>
      <c r="CYB874" s="369"/>
      <c r="CYC874" s="369"/>
      <c r="CYD874" s="369"/>
      <c r="CYE874" s="369"/>
      <c r="CYF874" s="369"/>
      <c r="CYG874" s="369"/>
      <c r="CYH874" s="369"/>
      <c r="CYI874" s="369"/>
      <c r="CYJ874" s="369"/>
      <c r="CYK874" s="369"/>
      <c r="CYL874" s="369"/>
      <c r="CYM874" s="369"/>
      <c r="CYN874" s="369"/>
      <c r="CYO874" s="369"/>
      <c r="CYP874" s="369"/>
      <c r="CYQ874" s="369"/>
      <c r="CYR874" s="369"/>
      <c r="CYS874" s="369"/>
      <c r="CYT874" s="369"/>
      <c r="CYU874" s="369"/>
      <c r="CYV874" s="369"/>
      <c r="CYW874" s="369"/>
      <c r="CYX874" s="369"/>
      <c r="CYY874" s="369"/>
      <c r="CYZ874" s="369"/>
      <c r="CZA874" s="369"/>
      <c r="CZB874" s="369"/>
      <c r="CZC874" s="369"/>
      <c r="CZD874" s="369"/>
      <c r="CZE874" s="369"/>
      <c r="CZF874" s="369"/>
      <c r="CZG874" s="369"/>
      <c r="CZH874" s="369"/>
      <c r="CZI874" s="369"/>
      <c r="CZJ874" s="369"/>
      <c r="CZK874" s="369"/>
      <c r="CZL874" s="369"/>
      <c r="CZM874" s="369"/>
      <c r="CZN874" s="369"/>
      <c r="CZO874" s="369"/>
      <c r="CZP874" s="369"/>
      <c r="CZQ874" s="369"/>
      <c r="CZR874" s="369"/>
      <c r="CZS874" s="369"/>
      <c r="CZT874" s="369"/>
      <c r="CZU874" s="369"/>
      <c r="CZV874" s="369"/>
      <c r="CZW874" s="369"/>
      <c r="CZX874" s="369"/>
      <c r="CZY874" s="369"/>
      <c r="CZZ874" s="369"/>
      <c r="DAA874" s="369"/>
      <c r="DAB874" s="369"/>
      <c r="DAC874" s="369"/>
      <c r="DAD874" s="369"/>
      <c r="DAE874" s="369"/>
      <c r="DAF874" s="369"/>
      <c r="DAG874" s="369"/>
      <c r="DAH874" s="369"/>
      <c r="DAI874" s="369"/>
      <c r="DAJ874" s="369"/>
      <c r="DAK874" s="369"/>
      <c r="DAL874" s="369"/>
      <c r="DAM874" s="369"/>
      <c r="DAN874" s="369"/>
      <c r="DAO874" s="369"/>
      <c r="DAP874" s="369"/>
      <c r="DAQ874" s="369"/>
      <c r="DAR874" s="369"/>
      <c r="DAS874" s="369"/>
      <c r="DAT874" s="369"/>
      <c r="DAU874" s="369"/>
      <c r="DAV874" s="369"/>
      <c r="DAW874" s="369"/>
      <c r="DAX874" s="369"/>
      <c r="DAY874" s="369"/>
      <c r="DAZ874" s="369"/>
      <c r="DBA874" s="369"/>
      <c r="DBB874" s="369"/>
      <c r="DBC874" s="369"/>
      <c r="DBD874" s="369"/>
      <c r="DBE874" s="369"/>
      <c r="DBF874" s="369"/>
      <c r="DBG874" s="369"/>
      <c r="DBH874" s="369"/>
      <c r="DBI874" s="369"/>
      <c r="DBJ874" s="369"/>
      <c r="DBK874" s="369"/>
      <c r="DBL874" s="369"/>
      <c r="DBM874" s="369"/>
      <c r="DBN874" s="369"/>
      <c r="DBO874" s="369"/>
      <c r="DBP874" s="369"/>
      <c r="DBQ874" s="369"/>
      <c r="DBR874" s="369"/>
      <c r="DBS874" s="369"/>
      <c r="DBT874" s="369"/>
      <c r="DBU874" s="369"/>
      <c r="DBV874" s="369"/>
      <c r="DBW874" s="369"/>
      <c r="DBX874" s="369"/>
      <c r="DBY874" s="369"/>
      <c r="DBZ874" s="369"/>
      <c r="DCA874" s="369"/>
      <c r="DCB874" s="369"/>
      <c r="DCC874" s="369"/>
      <c r="DCD874" s="369"/>
      <c r="DCE874" s="369"/>
      <c r="DCF874" s="369"/>
      <c r="DCG874" s="369"/>
      <c r="DCH874" s="369"/>
      <c r="DCI874" s="369"/>
      <c r="DCJ874" s="369"/>
      <c r="DCK874" s="369"/>
      <c r="DCL874" s="369"/>
      <c r="DCM874" s="369"/>
      <c r="DCN874" s="369"/>
      <c r="DCO874" s="369"/>
      <c r="DCP874" s="369"/>
      <c r="DCQ874" s="369"/>
      <c r="DCR874" s="369"/>
      <c r="DCS874" s="369"/>
      <c r="DCT874" s="369"/>
      <c r="DCU874" s="369"/>
      <c r="DCV874" s="369"/>
      <c r="DCW874" s="369"/>
      <c r="DCX874" s="369"/>
      <c r="DCY874" s="369"/>
      <c r="DCZ874" s="369"/>
      <c r="DDA874" s="369"/>
      <c r="DDB874" s="369"/>
      <c r="DDC874" s="369"/>
      <c r="DDD874" s="369"/>
      <c r="DDE874" s="369"/>
      <c r="DDF874" s="369"/>
      <c r="DDG874" s="369"/>
      <c r="DDH874" s="369"/>
      <c r="DDI874" s="369"/>
      <c r="DDJ874" s="369"/>
      <c r="DDK874" s="369"/>
      <c r="DDL874" s="369"/>
      <c r="DDM874" s="369"/>
      <c r="DDN874" s="369"/>
      <c r="DDO874" s="369"/>
      <c r="DDP874" s="369"/>
      <c r="DDQ874" s="369"/>
      <c r="DDR874" s="369"/>
      <c r="DDS874" s="369"/>
      <c r="DDT874" s="369"/>
      <c r="DDU874" s="369"/>
      <c r="DDV874" s="369"/>
      <c r="DDW874" s="369"/>
      <c r="DDX874" s="369"/>
      <c r="DDY874" s="369"/>
      <c r="DDZ874" s="369"/>
      <c r="DEA874" s="369"/>
      <c r="DEB874" s="369"/>
      <c r="DEC874" s="369"/>
      <c r="DED874" s="369"/>
      <c r="DEE874" s="369"/>
      <c r="DEF874" s="369"/>
      <c r="DEG874" s="369"/>
      <c r="DEH874" s="369"/>
      <c r="DEI874" s="369"/>
      <c r="DEJ874" s="369"/>
      <c r="DEK874" s="369"/>
      <c r="DEL874" s="369"/>
      <c r="DEM874" s="369"/>
      <c r="DEN874" s="369"/>
      <c r="DEO874" s="369"/>
      <c r="DEP874" s="369"/>
      <c r="DEQ874" s="369"/>
      <c r="DER874" s="369"/>
      <c r="DES874" s="369"/>
      <c r="DET874" s="369"/>
      <c r="DEU874" s="369"/>
      <c r="DEV874" s="369"/>
      <c r="DEW874" s="369"/>
      <c r="DEX874" s="369"/>
      <c r="DEY874" s="369"/>
      <c r="DEZ874" s="369"/>
      <c r="DFA874" s="369"/>
      <c r="DFB874" s="369"/>
      <c r="DFC874" s="369"/>
      <c r="DFD874" s="369"/>
      <c r="DFE874" s="369"/>
      <c r="DFF874" s="369"/>
      <c r="DFG874" s="369"/>
      <c r="DFH874" s="369"/>
      <c r="DFI874" s="369"/>
      <c r="DFJ874" s="369"/>
      <c r="DFK874" s="369"/>
      <c r="DFL874" s="369"/>
      <c r="DFM874" s="369"/>
      <c r="DFN874" s="369"/>
      <c r="DFO874" s="369"/>
      <c r="DFP874" s="369"/>
      <c r="DFQ874" s="369"/>
      <c r="DFR874" s="369"/>
      <c r="DFS874" s="369"/>
      <c r="DFT874" s="369"/>
      <c r="DFU874" s="369"/>
      <c r="DFV874" s="369"/>
      <c r="DFW874" s="369"/>
      <c r="DFX874" s="369"/>
      <c r="DFY874" s="369"/>
      <c r="DFZ874" s="369"/>
      <c r="DGA874" s="369"/>
      <c r="DGB874" s="369"/>
      <c r="DGC874" s="369"/>
      <c r="DGD874" s="369"/>
      <c r="DGE874" s="369"/>
      <c r="DGF874" s="369"/>
      <c r="DGG874" s="369"/>
      <c r="DGH874" s="369"/>
      <c r="DGI874" s="369"/>
      <c r="DGJ874" s="369"/>
      <c r="DGK874" s="369"/>
      <c r="DGL874" s="369"/>
      <c r="DGM874" s="369"/>
      <c r="DGN874" s="369"/>
      <c r="DGO874" s="369"/>
      <c r="DGP874" s="369"/>
      <c r="DGQ874" s="369"/>
      <c r="DGR874" s="369"/>
      <c r="DGS874" s="369"/>
      <c r="DGT874" s="369"/>
      <c r="DGU874" s="369"/>
      <c r="DGV874" s="369"/>
      <c r="DGW874" s="369"/>
      <c r="DGX874" s="369"/>
      <c r="DGY874" s="369"/>
      <c r="DGZ874" s="369"/>
      <c r="DHA874" s="369"/>
      <c r="DHB874" s="369"/>
      <c r="DHC874" s="369"/>
      <c r="DHD874" s="369"/>
      <c r="DHE874" s="369"/>
      <c r="DHF874" s="369"/>
      <c r="DHG874" s="369"/>
      <c r="DHH874" s="369"/>
      <c r="DHI874" s="369"/>
      <c r="DHJ874" s="369"/>
      <c r="DHK874" s="369"/>
      <c r="DHL874" s="369"/>
      <c r="DHM874" s="369"/>
      <c r="DHN874" s="369"/>
      <c r="DHO874" s="369"/>
      <c r="DHP874" s="369"/>
      <c r="DHQ874" s="369"/>
      <c r="DHR874" s="369"/>
      <c r="DHS874" s="369"/>
      <c r="DHT874" s="369"/>
      <c r="DHU874" s="369"/>
      <c r="DHV874" s="369"/>
      <c r="DHW874" s="369"/>
      <c r="DHX874" s="369"/>
      <c r="DHY874" s="369"/>
      <c r="DHZ874" s="369"/>
      <c r="DIA874" s="369"/>
      <c r="DIB874" s="369"/>
      <c r="DIC874" s="369"/>
      <c r="DID874" s="369"/>
      <c r="DIE874" s="369"/>
      <c r="DIF874" s="369"/>
      <c r="DIG874" s="369"/>
      <c r="DIH874" s="369"/>
      <c r="DII874" s="369"/>
      <c r="DIJ874" s="369"/>
      <c r="DIK874" s="369"/>
      <c r="DIL874" s="369"/>
      <c r="DIM874" s="369"/>
      <c r="DIN874" s="369"/>
      <c r="DIO874" s="369"/>
      <c r="DIP874" s="369"/>
      <c r="DIQ874" s="369"/>
      <c r="DIR874" s="369"/>
      <c r="DIS874" s="369"/>
      <c r="DIT874" s="369"/>
      <c r="DIU874" s="369"/>
      <c r="DIV874" s="369"/>
      <c r="DIW874" s="369"/>
      <c r="DIX874" s="369"/>
      <c r="DIY874" s="369"/>
      <c r="DIZ874" s="369"/>
      <c r="DJA874" s="369"/>
      <c r="DJB874" s="369"/>
      <c r="DJC874" s="369"/>
      <c r="DJD874" s="369"/>
      <c r="DJE874" s="369"/>
      <c r="DJF874" s="369"/>
      <c r="DJG874" s="369"/>
      <c r="DJH874" s="369"/>
      <c r="DJI874" s="369"/>
      <c r="DJJ874" s="369"/>
      <c r="DJK874" s="369"/>
      <c r="DJL874" s="369"/>
      <c r="DJM874" s="369"/>
      <c r="DJN874" s="369"/>
      <c r="DJO874" s="369"/>
      <c r="DJP874" s="369"/>
      <c r="DJQ874" s="369"/>
      <c r="DJR874" s="369"/>
      <c r="DJS874" s="369"/>
      <c r="DJT874" s="369"/>
      <c r="DJU874" s="369"/>
      <c r="DJV874" s="369"/>
      <c r="DJW874" s="369"/>
      <c r="DJX874" s="369"/>
      <c r="DJY874" s="369"/>
      <c r="DJZ874" s="369"/>
      <c r="DKA874" s="369"/>
      <c r="DKB874" s="369"/>
      <c r="DKC874" s="369"/>
      <c r="DKD874" s="369"/>
      <c r="DKE874" s="369"/>
      <c r="DKF874" s="369"/>
      <c r="DKG874" s="369"/>
      <c r="DKH874" s="369"/>
      <c r="DKI874" s="369"/>
      <c r="DKJ874" s="369"/>
      <c r="DKK874" s="369"/>
      <c r="DKL874" s="369"/>
      <c r="DKM874" s="369"/>
      <c r="DKN874" s="369"/>
      <c r="DKO874" s="369"/>
      <c r="DKP874" s="369"/>
      <c r="DKQ874" s="369"/>
      <c r="DKR874" s="369"/>
      <c r="DKS874" s="369"/>
      <c r="DKT874" s="369"/>
      <c r="DKU874" s="369"/>
      <c r="DKV874" s="369"/>
      <c r="DKW874" s="369"/>
      <c r="DKX874" s="369"/>
      <c r="DKY874" s="369"/>
      <c r="DKZ874" s="369"/>
      <c r="DLA874" s="369"/>
      <c r="DLB874" s="369"/>
      <c r="DLC874" s="369"/>
      <c r="DLD874" s="369"/>
      <c r="DLE874" s="369"/>
      <c r="DLF874" s="369"/>
      <c r="DLG874" s="369"/>
      <c r="DLH874" s="369"/>
      <c r="DLI874" s="369"/>
      <c r="DLJ874" s="369"/>
      <c r="DLK874" s="369"/>
      <c r="DLL874" s="369"/>
      <c r="DLM874" s="369"/>
      <c r="DLN874" s="369"/>
      <c r="DLO874" s="369"/>
      <c r="DLP874" s="369"/>
      <c r="DLQ874" s="369"/>
      <c r="DLR874" s="369"/>
      <c r="DLS874" s="369"/>
      <c r="DLT874" s="369"/>
      <c r="DLU874" s="369"/>
      <c r="DLV874" s="369"/>
      <c r="DLW874" s="369"/>
      <c r="DLX874" s="369"/>
      <c r="DLY874" s="369"/>
      <c r="DLZ874" s="369"/>
      <c r="DMA874" s="369"/>
      <c r="DMB874" s="369"/>
      <c r="DMC874" s="369"/>
      <c r="DMD874" s="369"/>
      <c r="DME874" s="369"/>
      <c r="DMF874" s="369"/>
      <c r="DMG874" s="369"/>
      <c r="DMH874" s="369"/>
      <c r="DMI874" s="369"/>
      <c r="DMJ874" s="369"/>
      <c r="DMK874" s="369"/>
      <c r="DML874" s="369"/>
      <c r="DMM874" s="369"/>
      <c r="DMN874" s="369"/>
      <c r="DMO874" s="369"/>
      <c r="DMP874" s="369"/>
      <c r="DMQ874" s="369"/>
      <c r="DMR874" s="369"/>
      <c r="DMS874" s="369"/>
      <c r="DMT874" s="369"/>
      <c r="DMU874" s="369"/>
      <c r="DMV874" s="369"/>
      <c r="DMW874" s="369"/>
      <c r="DMX874" s="369"/>
      <c r="DMY874" s="369"/>
      <c r="DMZ874" s="369"/>
      <c r="DNA874" s="369"/>
      <c r="DNB874" s="369"/>
      <c r="DNC874" s="369"/>
      <c r="DND874" s="369"/>
      <c r="DNE874" s="369"/>
      <c r="DNF874" s="369"/>
      <c r="DNG874" s="369"/>
      <c r="DNH874" s="369"/>
      <c r="DNI874" s="369"/>
      <c r="DNJ874" s="369"/>
      <c r="DNK874" s="369"/>
      <c r="DNL874" s="369"/>
      <c r="DNM874" s="369"/>
      <c r="DNN874" s="369"/>
      <c r="DNO874" s="369"/>
      <c r="DNP874" s="369"/>
      <c r="DNQ874" s="369"/>
      <c r="DNR874" s="369"/>
      <c r="DNS874" s="369"/>
      <c r="DNT874" s="369"/>
      <c r="DNU874" s="369"/>
      <c r="DNV874" s="369"/>
      <c r="DNW874" s="369"/>
      <c r="DNX874" s="369"/>
      <c r="DNY874" s="369"/>
      <c r="DNZ874" s="369"/>
      <c r="DOA874" s="369"/>
      <c r="DOB874" s="369"/>
      <c r="DOC874" s="369"/>
      <c r="DOD874" s="369"/>
      <c r="DOE874" s="369"/>
      <c r="DOF874" s="369"/>
      <c r="DOG874" s="369"/>
      <c r="DOH874" s="369"/>
      <c r="DOI874" s="369"/>
      <c r="DOJ874" s="369"/>
      <c r="DOK874" s="369"/>
      <c r="DOL874" s="369"/>
      <c r="DOM874" s="369"/>
      <c r="DON874" s="369"/>
      <c r="DOO874" s="369"/>
      <c r="DOP874" s="369"/>
      <c r="DOQ874" s="369"/>
      <c r="DOR874" s="369"/>
      <c r="DOS874" s="369"/>
      <c r="DOT874" s="369"/>
      <c r="DOU874" s="369"/>
      <c r="DOV874" s="369"/>
      <c r="DOW874" s="369"/>
      <c r="DOX874" s="369"/>
      <c r="DOY874" s="369"/>
      <c r="DOZ874" s="369"/>
      <c r="DPA874" s="369"/>
      <c r="DPB874" s="369"/>
      <c r="DPC874" s="369"/>
      <c r="DPD874" s="369"/>
      <c r="DPE874" s="369"/>
      <c r="DPF874" s="369"/>
      <c r="DPG874" s="369"/>
      <c r="DPH874" s="369"/>
      <c r="DPI874" s="369"/>
      <c r="DPJ874" s="369"/>
      <c r="DPK874" s="369"/>
      <c r="DPL874" s="369"/>
      <c r="DPM874" s="369"/>
      <c r="DPN874" s="369"/>
      <c r="DPO874" s="369"/>
      <c r="DPP874" s="369"/>
      <c r="DPQ874" s="369"/>
      <c r="DPR874" s="369"/>
      <c r="DPS874" s="369"/>
      <c r="DPT874" s="369"/>
      <c r="DPU874" s="369"/>
      <c r="DPV874" s="369"/>
      <c r="DPW874" s="369"/>
      <c r="DPX874" s="369"/>
      <c r="DPY874" s="369"/>
      <c r="DPZ874" s="369"/>
      <c r="DQA874" s="369"/>
      <c r="DQB874" s="369"/>
      <c r="DQC874" s="369"/>
      <c r="DQD874" s="369"/>
      <c r="DQE874" s="369"/>
      <c r="DQF874" s="369"/>
      <c r="DQG874" s="369"/>
      <c r="DQH874" s="369"/>
      <c r="DQI874" s="369"/>
      <c r="DQJ874" s="369"/>
      <c r="DQK874" s="369"/>
      <c r="DQL874" s="369"/>
      <c r="DQM874" s="369"/>
      <c r="DQN874" s="369"/>
      <c r="DQO874" s="369"/>
      <c r="DQP874" s="369"/>
      <c r="DQQ874" s="369"/>
      <c r="DQR874" s="369"/>
      <c r="DQS874" s="369"/>
      <c r="DQT874" s="369"/>
      <c r="DQU874" s="369"/>
      <c r="DQV874" s="369"/>
      <c r="DQW874" s="369"/>
      <c r="DQX874" s="369"/>
      <c r="DQY874" s="369"/>
      <c r="DQZ874" s="369"/>
      <c r="DRA874" s="369"/>
      <c r="DRB874" s="369"/>
      <c r="DRC874" s="369"/>
      <c r="DRD874" s="369"/>
      <c r="DRE874" s="369"/>
      <c r="DRF874" s="369"/>
      <c r="DRG874" s="369"/>
      <c r="DRH874" s="369"/>
      <c r="DRI874" s="369"/>
      <c r="DRJ874" s="369"/>
      <c r="DRK874" s="369"/>
      <c r="DRL874" s="369"/>
      <c r="DRM874" s="369"/>
      <c r="DRN874" s="369"/>
      <c r="DRO874" s="369"/>
      <c r="DRP874" s="369"/>
      <c r="DRQ874" s="369"/>
      <c r="DRR874" s="369"/>
      <c r="DRS874" s="369"/>
      <c r="DRT874" s="369"/>
      <c r="DRU874" s="369"/>
      <c r="DRV874" s="369"/>
      <c r="DRW874" s="369"/>
      <c r="DRX874" s="369"/>
      <c r="DRY874" s="369"/>
      <c r="DRZ874" s="369"/>
      <c r="DSA874" s="369"/>
      <c r="DSB874" s="369"/>
      <c r="DSC874" s="369"/>
      <c r="DSD874" s="369"/>
      <c r="DSE874" s="369"/>
      <c r="DSF874" s="369"/>
      <c r="DSG874" s="369"/>
      <c r="DSH874" s="369"/>
      <c r="DSI874" s="369"/>
      <c r="DSJ874" s="369"/>
      <c r="DSK874" s="369"/>
      <c r="DSL874" s="369"/>
      <c r="DSM874" s="369"/>
      <c r="DSN874" s="369"/>
      <c r="DSO874" s="369"/>
      <c r="DSP874" s="369"/>
      <c r="DSQ874" s="369"/>
      <c r="DSR874" s="369"/>
      <c r="DSS874" s="369"/>
      <c r="DST874" s="369"/>
      <c r="DSU874" s="369"/>
      <c r="DSV874" s="369"/>
      <c r="DSW874" s="369"/>
      <c r="DSX874" s="369"/>
      <c r="DSY874" s="369"/>
      <c r="DSZ874" s="369"/>
      <c r="DTA874" s="369"/>
      <c r="DTB874" s="369"/>
      <c r="DTC874" s="369"/>
      <c r="DTD874" s="369"/>
      <c r="DTE874" s="369"/>
      <c r="DTF874" s="369"/>
      <c r="DTG874" s="369"/>
      <c r="DTH874" s="369"/>
      <c r="DTI874" s="369"/>
      <c r="DTJ874" s="369"/>
      <c r="DTK874" s="369"/>
      <c r="DTL874" s="369"/>
      <c r="DTM874" s="369"/>
      <c r="DTN874" s="369"/>
      <c r="DTO874" s="369"/>
      <c r="DTP874" s="369"/>
      <c r="DTQ874" s="369"/>
      <c r="DTR874" s="369"/>
      <c r="DTS874" s="369"/>
      <c r="DTT874" s="369"/>
      <c r="DTU874" s="369"/>
      <c r="DTV874" s="369"/>
      <c r="DTW874" s="369"/>
      <c r="DTX874" s="369"/>
      <c r="DTY874" s="369"/>
      <c r="DTZ874" s="369"/>
      <c r="DUA874" s="369"/>
      <c r="DUB874" s="369"/>
      <c r="DUC874" s="369"/>
      <c r="DUD874" s="369"/>
      <c r="DUE874" s="369"/>
      <c r="DUF874" s="369"/>
      <c r="DUG874" s="369"/>
      <c r="DUH874" s="369"/>
      <c r="DUI874" s="369"/>
      <c r="DUJ874" s="369"/>
      <c r="DUK874" s="369"/>
      <c r="DUL874" s="369"/>
      <c r="DUM874" s="369"/>
      <c r="DUN874" s="369"/>
      <c r="DUO874" s="369"/>
      <c r="DUP874" s="369"/>
      <c r="DUQ874" s="369"/>
      <c r="DUR874" s="369"/>
      <c r="DUS874" s="369"/>
      <c r="DUT874" s="369"/>
      <c r="DUU874" s="369"/>
      <c r="DUV874" s="369"/>
      <c r="DUW874" s="369"/>
      <c r="DUX874" s="369"/>
      <c r="DUY874" s="369"/>
      <c r="DUZ874" s="369"/>
      <c r="DVA874" s="369"/>
      <c r="DVB874" s="369"/>
      <c r="DVC874" s="369"/>
      <c r="DVD874" s="369"/>
      <c r="DVE874" s="369"/>
      <c r="DVF874" s="369"/>
      <c r="DVG874" s="369"/>
      <c r="DVH874" s="369"/>
      <c r="DVI874" s="369"/>
      <c r="DVJ874" s="369"/>
      <c r="DVK874" s="369"/>
      <c r="DVL874" s="369"/>
      <c r="DVM874" s="369"/>
      <c r="DVN874" s="369"/>
      <c r="DVO874" s="369"/>
      <c r="DVP874" s="369"/>
      <c r="DVQ874" s="369"/>
      <c r="DVR874" s="369"/>
      <c r="DVS874" s="369"/>
      <c r="DVT874" s="369"/>
      <c r="DVU874" s="369"/>
      <c r="DVV874" s="369"/>
      <c r="DVW874" s="369"/>
      <c r="DVX874" s="369"/>
      <c r="DVY874" s="369"/>
      <c r="DVZ874" s="369"/>
      <c r="DWA874" s="369"/>
      <c r="DWB874" s="369"/>
      <c r="DWC874" s="369"/>
      <c r="DWD874" s="369"/>
      <c r="DWE874" s="369"/>
      <c r="DWF874" s="369"/>
      <c r="DWG874" s="369"/>
      <c r="DWH874" s="369"/>
      <c r="DWI874" s="369"/>
      <c r="DWJ874" s="369"/>
      <c r="DWK874" s="369"/>
      <c r="DWL874" s="369"/>
      <c r="DWM874" s="369"/>
      <c r="DWN874" s="369"/>
      <c r="DWO874" s="369"/>
      <c r="DWP874" s="369"/>
      <c r="DWQ874" s="369"/>
      <c r="DWR874" s="369"/>
      <c r="DWS874" s="369"/>
      <c r="DWT874" s="369"/>
      <c r="DWU874" s="369"/>
      <c r="DWV874" s="369"/>
      <c r="DWW874" s="369"/>
      <c r="DWX874" s="369"/>
      <c r="DWY874" s="369"/>
      <c r="DWZ874" s="369"/>
      <c r="DXA874" s="369"/>
      <c r="DXB874" s="369"/>
      <c r="DXC874" s="369"/>
      <c r="DXD874" s="369"/>
      <c r="DXE874" s="369"/>
      <c r="DXF874" s="369"/>
      <c r="DXG874" s="369"/>
      <c r="DXH874" s="369"/>
      <c r="DXI874" s="369"/>
      <c r="DXJ874" s="369"/>
      <c r="DXK874" s="369"/>
      <c r="DXL874" s="369"/>
      <c r="DXM874" s="369"/>
      <c r="DXN874" s="369"/>
      <c r="DXO874" s="369"/>
      <c r="DXP874" s="369"/>
      <c r="DXQ874" s="369"/>
      <c r="DXR874" s="369"/>
      <c r="DXS874" s="369"/>
      <c r="DXT874" s="369"/>
      <c r="DXU874" s="369"/>
      <c r="DXV874" s="369"/>
      <c r="DXW874" s="369"/>
      <c r="DXX874" s="369"/>
      <c r="DXY874" s="369"/>
      <c r="DXZ874" s="369"/>
      <c r="DYA874" s="369"/>
      <c r="DYB874" s="369"/>
      <c r="DYC874" s="369"/>
      <c r="DYD874" s="369"/>
      <c r="DYE874" s="369"/>
      <c r="DYF874" s="369"/>
      <c r="DYG874" s="369"/>
      <c r="DYH874" s="369"/>
      <c r="DYI874" s="369"/>
      <c r="DYJ874" s="369"/>
      <c r="DYK874" s="369"/>
      <c r="DYL874" s="369"/>
      <c r="DYM874" s="369"/>
      <c r="DYN874" s="369"/>
      <c r="DYO874" s="369"/>
      <c r="DYP874" s="369"/>
      <c r="DYQ874" s="369"/>
      <c r="DYR874" s="369"/>
      <c r="DYS874" s="369"/>
      <c r="DYT874" s="369"/>
      <c r="DYU874" s="369"/>
      <c r="DYV874" s="369"/>
      <c r="DYW874" s="369"/>
      <c r="DYX874" s="369"/>
      <c r="DYY874" s="369"/>
      <c r="DYZ874" s="369"/>
      <c r="DZA874" s="369"/>
      <c r="DZB874" s="369"/>
      <c r="DZC874" s="369"/>
      <c r="DZD874" s="369"/>
      <c r="DZE874" s="369"/>
      <c r="DZF874" s="369"/>
      <c r="DZG874" s="369"/>
      <c r="DZH874" s="369"/>
      <c r="DZI874" s="369"/>
      <c r="DZJ874" s="369"/>
      <c r="DZK874" s="369"/>
      <c r="DZL874" s="369"/>
      <c r="DZM874" s="369"/>
      <c r="DZN874" s="369"/>
      <c r="DZO874" s="369"/>
      <c r="DZP874" s="369"/>
      <c r="DZQ874" s="369"/>
      <c r="DZR874" s="369"/>
      <c r="DZS874" s="369"/>
      <c r="DZT874" s="369"/>
      <c r="DZU874" s="369"/>
      <c r="DZV874" s="369"/>
      <c r="DZW874" s="369"/>
      <c r="DZX874" s="369"/>
      <c r="DZY874" s="369"/>
      <c r="DZZ874" s="369"/>
      <c r="EAA874" s="369"/>
      <c r="EAB874" s="369"/>
      <c r="EAC874" s="369"/>
      <c r="EAD874" s="369"/>
      <c r="EAE874" s="369"/>
      <c r="EAF874" s="369"/>
      <c r="EAG874" s="369"/>
      <c r="EAH874" s="369"/>
      <c r="EAI874" s="369"/>
      <c r="EAJ874" s="369"/>
      <c r="EAK874" s="369"/>
      <c r="EAL874" s="369"/>
      <c r="EAM874" s="369"/>
      <c r="EAN874" s="369"/>
      <c r="EAO874" s="369"/>
      <c r="EAP874" s="369"/>
      <c r="EAQ874" s="369"/>
      <c r="EAR874" s="369"/>
      <c r="EAS874" s="369"/>
      <c r="EAT874" s="369"/>
      <c r="EAU874" s="369"/>
      <c r="EAV874" s="369"/>
      <c r="EAW874" s="369"/>
      <c r="EAX874" s="369"/>
      <c r="EAY874" s="369"/>
      <c r="EAZ874" s="369"/>
      <c r="EBA874" s="369"/>
      <c r="EBB874" s="369"/>
      <c r="EBC874" s="369"/>
      <c r="EBD874" s="369"/>
      <c r="EBE874" s="369"/>
      <c r="EBF874" s="369"/>
      <c r="EBG874" s="369"/>
      <c r="EBH874" s="369"/>
      <c r="EBI874" s="369"/>
      <c r="EBJ874" s="369"/>
      <c r="EBK874" s="369"/>
      <c r="EBL874" s="369"/>
      <c r="EBM874" s="369"/>
      <c r="EBN874" s="369"/>
      <c r="EBO874" s="369"/>
      <c r="EBP874" s="369"/>
      <c r="EBQ874" s="369"/>
      <c r="EBR874" s="369"/>
      <c r="EBS874" s="369"/>
      <c r="EBT874" s="369"/>
      <c r="EBU874" s="369"/>
      <c r="EBV874" s="369"/>
      <c r="EBW874" s="369"/>
      <c r="EBX874" s="369"/>
      <c r="EBY874" s="369"/>
      <c r="EBZ874" s="369"/>
      <c r="ECA874" s="369"/>
      <c r="ECB874" s="369"/>
      <c r="ECC874" s="369"/>
      <c r="ECD874" s="369"/>
      <c r="ECE874" s="369"/>
      <c r="ECF874" s="369"/>
      <c r="ECG874" s="369"/>
      <c r="ECH874" s="369"/>
      <c r="ECI874" s="369"/>
      <c r="ECJ874" s="369"/>
      <c r="ECK874" s="369"/>
      <c r="ECL874" s="369"/>
      <c r="ECM874" s="369"/>
      <c r="ECN874" s="369"/>
      <c r="ECO874" s="369"/>
      <c r="ECP874" s="369"/>
      <c r="ECQ874" s="369"/>
      <c r="ECR874" s="369"/>
      <c r="ECS874" s="369"/>
      <c r="ECT874" s="369"/>
      <c r="ECU874" s="369"/>
      <c r="ECV874" s="369"/>
      <c r="ECW874" s="369"/>
      <c r="ECX874" s="369"/>
      <c r="ECY874" s="369"/>
      <c r="ECZ874" s="369"/>
      <c r="EDA874" s="369"/>
      <c r="EDB874" s="369"/>
      <c r="EDC874" s="369"/>
      <c r="EDD874" s="369"/>
      <c r="EDE874" s="369"/>
      <c r="EDF874" s="369"/>
      <c r="EDG874" s="369"/>
      <c r="EDH874" s="369"/>
      <c r="EDI874" s="369"/>
      <c r="EDJ874" s="369"/>
      <c r="EDK874" s="369"/>
      <c r="EDL874" s="369"/>
      <c r="EDM874" s="369"/>
      <c r="EDN874" s="369"/>
      <c r="EDO874" s="369"/>
      <c r="EDP874" s="369"/>
      <c r="EDQ874" s="369"/>
      <c r="EDR874" s="369"/>
      <c r="EDS874" s="369"/>
      <c r="EDT874" s="369"/>
      <c r="EDU874" s="369"/>
      <c r="EDV874" s="369"/>
      <c r="EDW874" s="369"/>
      <c r="EDX874" s="369"/>
      <c r="EDY874" s="369"/>
      <c r="EDZ874" s="369"/>
      <c r="EEA874" s="369"/>
      <c r="EEB874" s="369"/>
      <c r="EEC874" s="369"/>
      <c r="EED874" s="369"/>
      <c r="EEE874" s="369"/>
      <c r="EEF874" s="369"/>
      <c r="EEG874" s="369"/>
      <c r="EEH874" s="369"/>
      <c r="EEI874" s="369"/>
      <c r="EEJ874" s="369"/>
      <c r="EEK874" s="369"/>
      <c r="EEL874" s="369"/>
      <c r="EEM874" s="369"/>
      <c r="EEN874" s="369"/>
      <c r="EEO874" s="369"/>
      <c r="EEP874" s="369"/>
      <c r="EEQ874" s="369"/>
      <c r="EER874" s="369"/>
      <c r="EES874" s="369"/>
      <c r="EET874" s="369"/>
      <c r="EEU874" s="369"/>
      <c r="EEV874" s="369"/>
      <c r="EEW874" s="369"/>
      <c r="EEX874" s="369"/>
      <c r="EEY874" s="369"/>
      <c r="EEZ874" s="369"/>
      <c r="EFA874" s="369"/>
      <c r="EFB874" s="369"/>
      <c r="EFC874" s="369"/>
      <c r="EFD874" s="369"/>
      <c r="EFE874" s="369"/>
      <c r="EFF874" s="369"/>
      <c r="EFG874" s="369"/>
      <c r="EFH874" s="369"/>
      <c r="EFI874" s="369"/>
      <c r="EFJ874" s="369"/>
      <c r="EFK874" s="369"/>
      <c r="EFL874" s="369"/>
      <c r="EFM874" s="369"/>
      <c r="EFN874" s="369"/>
      <c r="EFO874" s="369"/>
      <c r="EFP874" s="369"/>
      <c r="EFQ874" s="369"/>
      <c r="EFR874" s="369"/>
      <c r="EFS874" s="369"/>
      <c r="EFT874" s="369"/>
      <c r="EFU874" s="369"/>
      <c r="EFV874" s="369"/>
      <c r="EFW874" s="369"/>
      <c r="EFX874" s="369"/>
      <c r="EFY874" s="369"/>
      <c r="EFZ874" s="369"/>
      <c r="EGA874" s="369"/>
      <c r="EGB874" s="369"/>
      <c r="EGC874" s="369"/>
      <c r="EGD874" s="369"/>
      <c r="EGE874" s="369"/>
      <c r="EGF874" s="369"/>
      <c r="EGG874" s="369"/>
      <c r="EGH874" s="369"/>
      <c r="EGI874" s="369"/>
      <c r="EGJ874" s="369"/>
      <c r="EGK874" s="369"/>
      <c r="EGL874" s="369"/>
      <c r="EGM874" s="369"/>
      <c r="EGN874" s="369"/>
      <c r="EGO874" s="369"/>
      <c r="EGP874" s="369"/>
      <c r="EGQ874" s="369"/>
      <c r="EGR874" s="369"/>
      <c r="EGS874" s="369"/>
      <c r="EGT874" s="369"/>
      <c r="EGU874" s="369"/>
      <c r="EGV874" s="369"/>
      <c r="EGW874" s="369"/>
      <c r="EGX874" s="369"/>
      <c r="EGY874" s="369"/>
      <c r="EGZ874" s="369"/>
      <c r="EHA874" s="369"/>
      <c r="EHB874" s="369"/>
      <c r="EHC874" s="369"/>
      <c r="EHD874" s="369"/>
      <c r="EHE874" s="369"/>
      <c r="EHF874" s="369"/>
      <c r="EHG874" s="369"/>
      <c r="EHH874" s="369"/>
      <c r="EHI874" s="369"/>
      <c r="EHJ874" s="369"/>
      <c r="EHK874" s="369"/>
      <c r="EHL874" s="369"/>
      <c r="EHM874" s="369"/>
      <c r="EHN874" s="369"/>
      <c r="EHO874" s="369"/>
      <c r="EHP874" s="369"/>
      <c r="EHQ874" s="369"/>
      <c r="EHR874" s="369"/>
      <c r="EHS874" s="369"/>
      <c r="EHT874" s="369"/>
      <c r="EHU874" s="369"/>
      <c r="EHV874" s="369"/>
      <c r="EHW874" s="369"/>
      <c r="EHX874" s="369"/>
      <c r="EHY874" s="369"/>
      <c r="EHZ874" s="369"/>
      <c r="EIA874" s="369"/>
      <c r="EIB874" s="369"/>
      <c r="EIC874" s="369"/>
      <c r="EID874" s="369"/>
      <c r="EIE874" s="369"/>
      <c r="EIF874" s="369"/>
      <c r="EIG874" s="369"/>
      <c r="EIH874" s="369"/>
      <c r="EII874" s="369"/>
      <c r="EIJ874" s="369"/>
      <c r="EIK874" s="369"/>
      <c r="EIL874" s="369"/>
      <c r="EIM874" s="369"/>
      <c r="EIN874" s="369"/>
      <c r="EIO874" s="369"/>
      <c r="EIP874" s="369"/>
      <c r="EIQ874" s="369"/>
      <c r="EIR874" s="369"/>
      <c r="EIS874" s="369"/>
      <c r="EIT874" s="369"/>
      <c r="EIU874" s="369"/>
      <c r="EIV874" s="369"/>
      <c r="EIW874" s="369"/>
      <c r="EIX874" s="369"/>
      <c r="EIY874" s="369"/>
      <c r="EIZ874" s="369"/>
      <c r="EJA874" s="369"/>
      <c r="EJB874" s="369"/>
      <c r="EJC874" s="369"/>
      <c r="EJD874" s="369"/>
      <c r="EJE874" s="369"/>
      <c r="EJF874" s="369"/>
      <c r="EJG874" s="369"/>
      <c r="EJH874" s="369"/>
      <c r="EJI874" s="369"/>
      <c r="EJJ874" s="369"/>
      <c r="EJK874" s="369"/>
      <c r="EJL874" s="369"/>
      <c r="EJM874" s="369"/>
      <c r="EJN874" s="369"/>
      <c r="EJO874" s="369"/>
      <c r="EJP874" s="369"/>
      <c r="EJQ874" s="369"/>
      <c r="EJR874" s="369"/>
      <c r="EJS874" s="369"/>
      <c r="EJT874" s="369"/>
      <c r="EJU874" s="369"/>
      <c r="EJV874" s="369"/>
      <c r="EJW874" s="369"/>
      <c r="EJX874" s="369"/>
      <c r="EJY874" s="369"/>
      <c r="EJZ874" s="369"/>
      <c r="EKA874" s="369"/>
      <c r="EKB874" s="369"/>
      <c r="EKC874" s="369"/>
      <c r="EKD874" s="369"/>
      <c r="EKE874" s="369"/>
      <c r="EKF874" s="369"/>
      <c r="EKG874" s="369"/>
      <c r="EKH874" s="369"/>
      <c r="EKI874" s="369"/>
      <c r="EKJ874" s="369"/>
      <c r="EKK874" s="369"/>
      <c r="EKL874" s="369"/>
      <c r="EKM874" s="369"/>
      <c r="EKN874" s="369"/>
      <c r="EKO874" s="369"/>
      <c r="EKP874" s="369"/>
      <c r="EKQ874" s="369"/>
      <c r="EKR874" s="369"/>
      <c r="EKS874" s="369"/>
      <c r="EKT874" s="369"/>
      <c r="EKU874" s="369"/>
      <c r="EKV874" s="369"/>
      <c r="EKW874" s="369"/>
      <c r="EKX874" s="369"/>
      <c r="EKY874" s="369"/>
      <c r="EKZ874" s="369"/>
      <c r="ELA874" s="369"/>
      <c r="ELB874" s="369"/>
      <c r="ELC874" s="369"/>
      <c r="ELD874" s="369"/>
      <c r="ELE874" s="369"/>
      <c r="ELF874" s="369"/>
      <c r="ELG874" s="369"/>
      <c r="ELH874" s="369"/>
      <c r="ELI874" s="369"/>
      <c r="ELJ874" s="369"/>
      <c r="ELK874" s="369"/>
      <c r="ELL874" s="369"/>
      <c r="ELM874" s="369"/>
      <c r="ELN874" s="369"/>
      <c r="ELO874" s="369"/>
      <c r="ELP874" s="369"/>
      <c r="ELQ874" s="369"/>
      <c r="ELR874" s="369"/>
      <c r="ELS874" s="369"/>
      <c r="ELT874" s="369"/>
      <c r="ELU874" s="369"/>
      <c r="ELV874" s="369"/>
      <c r="ELW874" s="369"/>
      <c r="ELX874" s="369"/>
      <c r="ELY874" s="369"/>
      <c r="ELZ874" s="369"/>
      <c r="EMA874" s="369"/>
      <c r="EMB874" s="369"/>
      <c r="EMC874" s="369"/>
      <c r="EMD874" s="369"/>
      <c r="EME874" s="369"/>
      <c r="EMF874" s="369"/>
      <c r="EMG874" s="369"/>
      <c r="EMH874" s="369"/>
      <c r="EMI874" s="369"/>
      <c r="EMJ874" s="369"/>
      <c r="EMK874" s="369"/>
      <c r="EML874" s="369"/>
      <c r="EMM874" s="369"/>
      <c r="EMN874" s="369"/>
      <c r="EMO874" s="369"/>
      <c r="EMP874" s="369"/>
      <c r="EMQ874" s="369"/>
      <c r="EMR874" s="369"/>
      <c r="EMS874" s="369"/>
      <c r="EMT874" s="369"/>
      <c r="EMU874" s="369"/>
      <c r="EMV874" s="369"/>
      <c r="EMW874" s="369"/>
      <c r="EMX874" s="369"/>
      <c r="EMY874" s="369"/>
      <c r="EMZ874" s="369"/>
      <c r="ENA874" s="369"/>
      <c r="ENB874" s="369"/>
      <c r="ENC874" s="369"/>
      <c r="END874" s="369"/>
      <c r="ENE874" s="369"/>
      <c r="ENF874" s="369"/>
      <c r="ENG874" s="369"/>
      <c r="ENH874" s="369"/>
      <c r="ENI874" s="369"/>
      <c r="ENJ874" s="369"/>
      <c r="ENK874" s="369"/>
      <c r="ENL874" s="369"/>
      <c r="ENM874" s="369"/>
      <c r="ENN874" s="369"/>
      <c r="ENO874" s="369"/>
      <c r="ENP874" s="369"/>
      <c r="ENQ874" s="369"/>
      <c r="ENR874" s="369"/>
      <c r="ENS874" s="369"/>
      <c r="ENT874" s="369"/>
      <c r="ENU874" s="369"/>
      <c r="ENV874" s="369"/>
      <c r="ENW874" s="369"/>
      <c r="ENX874" s="369"/>
      <c r="ENY874" s="369"/>
      <c r="ENZ874" s="369"/>
      <c r="EOA874" s="369"/>
      <c r="EOB874" s="369"/>
      <c r="EOC874" s="369"/>
      <c r="EOD874" s="369"/>
      <c r="EOE874" s="369"/>
      <c r="EOF874" s="369"/>
      <c r="EOG874" s="369"/>
      <c r="EOH874" s="369"/>
      <c r="EOI874" s="369"/>
      <c r="EOJ874" s="369"/>
      <c r="EOK874" s="369"/>
      <c r="EOL874" s="369"/>
      <c r="EOM874" s="369"/>
      <c r="EON874" s="369"/>
      <c r="EOO874" s="369"/>
      <c r="EOP874" s="369"/>
      <c r="EOQ874" s="369"/>
      <c r="EOR874" s="369"/>
      <c r="EOS874" s="369"/>
      <c r="EOT874" s="369"/>
      <c r="EOU874" s="369"/>
      <c r="EOV874" s="369"/>
      <c r="EOW874" s="369"/>
      <c r="EOX874" s="369"/>
      <c r="EOY874" s="369"/>
      <c r="EOZ874" s="369"/>
      <c r="EPA874" s="369"/>
      <c r="EPB874" s="369"/>
      <c r="EPC874" s="369"/>
      <c r="EPD874" s="369"/>
      <c r="EPE874" s="369"/>
      <c r="EPF874" s="369"/>
      <c r="EPG874" s="369"/>
      <c r="EPH874" s="369"/>
      <c r="EPI874" s="369"/>
      <c r="EPJ874" s="369"/>
      <c r="EPK874" s="369"/>
      <c r="EPL874" s="369"/>
      <c r="EPM874" s="369"/>
      <c r="EPN874" s="369"/>
      <c r="EPO874" s="369"/>
      <c r="EPP874" s="369"/>
      <c r="EPQ874" s="369"/>
      <c r="EPR874" s="369"/>
      <c r="EPS874" s="369"/>
      <c r="EPT874" s="369"/>
      <c r="EPU874" s="369"/>
      <c r="EPV874" s="369"/>
      <c r="EPW874" s="369"/>
      <c r="EPX874" s="369"/>
      <c r="EPY874" s="369"/>
      <c r="EPZ874" s="369"/>
      <c r="EQA874" s="369"/>
      <c r="EQB874" s="369"/>
      <c r="EQC874" s="369"/>
      <c r="EQD874" s="369"/>
      <c r="EQE874" s="369"/>
      <c r="EQF874" s="369"/>
      <c r="EQG874" s="369"/>
      <c r="EQH874" s="369"/>
      <c r="EQI874" s="369"/>
      <c r="EQJ874" s="369"/>
      <c r="EQK874" s="369"/>
      <c r="EQL874" s="369"/>
      <c r="EQM874" s="369"/>
      <c r="EQN874" s="369"/>
      <c r="EQO874" s="369"/>
      <c r="EQP874" s="369"/>
      <c r="EQQ874" s="369"/>
      <c r="EQR874" s="369"/>
      <c r="EQS874" s="369"/>
      <c r="EQT874" s="369"/>
      <c r="EQU874" s="369"/>
      <c r="EQV874" s="369"/>
      <c r="EQW874" s="369"/>
      <c r="EQX874" s="369"/>
      <c r="EQY874" s="369"/>
      <c r="EQZ874" s="369"/>
      <c r="ERA874" s="369"/>
      <c r="ERB874" s="369"/>
      <c r="ERC874" s="369"/>
      <c r="ERD874" s="369"/>
      <c r="ERE874" s="369"/>
      <c r="ERF874" s="369"/>
      <c r="ERG874" s="369"/>
      <c r="ERH874" s="369"/>
      <c r="ERI874" s="369"/>
      <c r="ERJ874" s="369"/>
      <c r="ERK874" s="369"/>
      <c r="ERL874" s="369"/>
      <c r="ERM874" s="369"/>
      <c r="ERN874" s="369"/>
      <c r="ERO874" s="369"/>
      <c r="ERP874" s="369"/>
      <c r="ERQ874" s="369"/>
      <c r="ERR874" s="369"/>
      <c r="ERS874" s="369"/>
      <c r="ERT874" s="369"/>
      <c r="ERU874" s="369"/>
      <c r="ERV874" s="369"/>
      <c r="ERW874" s="369"/>
      <c r="ERX874" s="369"/>
      <c r="ERY874" s="369"/>
      <c r="ERZ874" s="369"/>
      <c r="ESA874" s="369"/>
      <c r="ESB874" s="369"/>
      <c r="ESC874" s="369"/>
      <c r="ESD874" s="369"/>
      <c r="ESE874" s="369"/>
      <c r="ESF874" s="369"/>
      <c r="ESG874" s="369"/>
      <c r="ESH874" s="369"/>
      <c r="ESI874" s="369"/>
      <c r="ESJ874" s="369"/>
      <c r="ESK874" s="369"/>
      <c r="ESL874" s="369"/>
      <c r="ESM874" s="369"/>
      <c r="ESN874" s="369"/>
      <c r="ESO874" s="369"/>
      <c r="ESP874" s="369"/>
      <c r="ESQ874" s="369"/>
      <c r="ESR874" s="369"/>
      <c r="ESS874" s="369"/>
      <c r="EST874" s="369"/>
      <c r="ESU874" s="369"/>
      <c r="ESV874" s="369"/>
      <c r="ESW874" s="369"/>
      <c r="ESX874" s="369"/>
      <c r="ESY874" s="369"/>
      <c r="ESZ874" s="369"/>
      <c r="ETA874" s="369"/>
      <c r="ETB874" s="369"/>
      <c r="ETC874" s="369"/>
      <c r="ETD874" s="369"/>
      <c r="ETE874" s="369"/>
      <c r="ETF874" s="369"/>
      <c r="ETG874" s="369"/>
      <c r="ETH874" s="369"/>
      <c r="ETI874" s="369"/>
      <c r="ETJ874" s="369"/>
      <c r="ETK874" s="369"/>
      <c r="ETL874" s="369"/>
      <c r="ETM874" s="369"/>
      <c r="ETN874" s="369"/>
      <c r="ETO874" s="369"/>
      <c r="ETP874" s="369"/>
      <c r="ETQ874" s="369"/>
      <c r="ETR874" s="369"/>
      <c r="ETS874" s="369"/>
      <c r="ETT874" s="369"/>
      <c r="ETU874" s="369"/>
      <c r="ETV874" s="369"/>
      <c r="ETW874" s="369"/>
      <c r="ETX874" s="369"/>
      <c r="ETY874" s="369"/>
      <c r="ETZ874" s="369"/>
      <c r="EUA874" s="369"/>
      <c r="EUB874" s="369"/>
      <c r="EUC874" s="369"/>
      <c r="EUD874" s="369"/>
      <c r="EUE874" s="369"/>
      <c r="EUF874" s="369"/>
      <c r="EUG874" s="369"/>
      <c r="EUH874" s="369"/>
      <c r="EUI874" s="369"/>
      <c r="EUJ874" s="369"/>
      <c r="EUK874" s="369"/>
      <c r="EUL874" s="369"/>
      <c r="EUM874" s="369"/>
      <c r="EUN874" s="369"/>
      <c r="EUO874" s="369"/>
      <c r="EUP874" s="369"/>
      <c r="EUQ874" s="369"/>
      <c r="EUR874" s="369"/>
      <c r="EUS874" s="369"/>
      <c r="EUT874" s="369"/>
      <c r="EUU874" s="369"/>
      <c r="EUV874" s="369"/>
      <c r="EUW874" s="369"/>
      <c r="EUX874" s="369"/>
      <c r="EUY874" s="369"/>
      <c r="EUZ874" s="369"/>
      <c r="EVA874" s="369"/>
      <c r="EVB874" s="369"/>
      <c r="EVC874" s="369"/>
      <c r="EVD874" s="369"/>
      <c r="EVE874" s="369"/>
      <c r="EVF874" s="369"/>
      <c r="EVG874" s="369"/>
      <c r="EVH874" s="369"/>
      <c r="EVI874" s="369"/>
      <c r="EVJ874" s="369"/>
      <c r="EVK874" s="369"/>
      <c r="EVL874" s="369"/>
      <c r="EVM874" s="369"/>
      <c r="EVN874" s="369"/>
      <c r="EVO874" s="369"/>
      <c r="EVP874" s="369"/>
      <c r="EVQ874" s="369"/>
      <c r="EVR874" s="369"/>
      <c r="EVS874" s="369"/>
      <c r="EVT874" s="369"/>
      <c r="EVU874" s="369"/>
      <c r="EVV874" s="369"/>
      <c r="EVW874" s="369"/>
      <c r="EVX874" s="369"/>
      <c r="EVY874" s="369"/>
      <c r="EVZ874" s="369"/>
      <c r="EWA874" s="369"/>
      <c r="EWB874" s="369"/>
      <c r="EWC874" s="369"/>
      <c r="EWD874" s="369"/>
      <c r="EWE874" s="369"/>
      <c r="EWF874" s="369"/>
      <c r="EWG874" s="369"/>
      <c r="EWH874" s="369"/>
      <c r="EWI874" s="369"/>
      <c r="EWJ874" s="369"/>
      <c r="EWK874" s="369"/>
      <c r="EWL874" s="369"/>
      <c r="EWM874" s="369"/>
      <c r="EWN874" s="369"/>
      <c r="EWO874" s="369"/>
      <c r="EWP874" s="369"/>
      <c r="EWQ874" s="369"/>
      <c r="EWR874" s="369"/>
      <c r="EWS874" s="369"/>
      <c r="EWT874" s="369"/>
      <c r="EWU874" s="369"/>
      <c r="EWV874" s="369"/>
      <c r="EWW874" s="369"/>
      <c r="EWX874" s="369"/>
      <c r="EWY874" s="369"/>
      <c r="EWZ874" s="369"/>
      <c r="EXA874" s="369"/>
      <c r="EXB874" s="369"/>
      <c r="EXC874" s="369"/>
      <c r="EXD874" s="369"/>
      <c r="EXE874" s="369"/>
      <c r="EXF874" s="369"/>
      <c r="EXG874" s="369"/>
      <c r="EXH874" s="369"/>
      <c r="EXI874" s="369"/>
      <c r="EXJ874" s="369"/>
      <c r="EXK874" s="369"/>
      <c r="EXL874" s="369"/>
      <c r="EXM874" s="369"/>
      <c r="EXN874" s="369"/>
      <c r="EXO874" s="369"/>
      <c r="EXP874" s="369"/>
      <c r="EXQ874" s="369"/>
      <c r="EXR874" s="369"/>
      <c r="EXS874" s="369"/>
      <c r="EXT874" s="369"/>
      <c r="EXU874" s="369"/>
      <c r="EXV874" s="369"/>
      <c r="EXW874" s="369"/>
      <c r="EXX874" s="369"/>
      <c r="EXY874" s="369"/>
      <c r="EXZ874" s="369"/>
      <c r="EYA874" s="369"/>
      <c r="EYB874" s="369"/>
      <c r="EYC874" s="369"/>
      <c r="EYD874" s="369"/>
      <c r="EYE874" s="369"/>
      <c r="EYF874" s="369"/>
      <c r="EYG874" s="369"/>
      <c r="EYH874" s="369"/>
      <c r="EYI874" s="369"/>
      <c r="EYJ874" s="369"/>
      <c r="EYK874" s="369"/>
      <c r="EYL874" s="369"/>
      <c r="EYM874" s="369"/>
      <c r="EYN874" s="369"/>
      <c r="EYO874" s="369"/>
      <c r="EYP874" s="369"/>
      <c r="EYQ874" s="369"/>
      <c r="EYR874" s="369"/>
      <c r="EYS874" s="369"/>
      <c r="EYT874" s="369"/>
      <c r="EYU874" s="369"/>
      <c r="EYV874" s="369"/>
      <c r="EYW874" s="369"/>
      <c r="EYX874" s="369"/>
      <c r="EYY874" s="369"/>
      <c r="EYZ874" s="369"/>
      <c r="EZA874" s="369"/>
      <c r="EZB874" s="369"/>
      <c r="EZC874" s="369"/>
      <c r="EZD874" s="369"/>
      <c r="EZE874" s="369"/>
      <c r="EZF874" s="369"/>
      <c r="EZG874" s="369"/>
      <c r="EZH874" s="369"/>
      <c r="EZI874" s="369"/>
      <c r="EZJ874" s="369"/>
      <c r="EZK874" s="369"/>
      <c r="EZL874" s="369"/>
      <c r="EZM874" s="369"/>
      <c r="EZN874" s="369"/>
      <c r="EZO874" s="369"/>
      <c r="EZP874" s="369"/>
      <c r="EZQ874" s="369"/>
      <c r="EZR874" s="369"/>
      <c r="EZS874" s="369"/>
      <c r="EZT874" s="369"/>
      <c r="EZU874" s="369"/>
      <c r="EZV874" s="369"/>
      <c r="EZW874" s="369"/>
      <c r="EZX874" s="369"/>
      <c r="EZY874" s="369"/>
      <c r="EZZ874" s="369"/>
      <c r="FAA874" s="369"/>
      <c r="FAB874" s="369"/>
      <c r="FAC874" s="369"/>
      <c r="FAD874" s="369"/>
      <c r="FAE874" s="369"/>
      <c r="FAF874" s="369"/>
      <c r="FAG874" s="369"/>
      <c r="FAH874" s="369"/>
      <c r="FAI874" s="369"/>
      <c r="FAJ874" s="369"/>
      <c r="FAK874" s="369"/>
      <c r="FAL874" s="369"/>
      <c r="FAM874" s="369"/>
      <c r="FAN874" s="369"/>
      <c r="FAO874" s="369"/>
      <c r="FAP874" s="369"/>
      <c r="FAQ874" s="369"/>
      <c r="FAR874" s="369"/>
      <c r="FAS874" s="369"/>
      <c r="FAT874" s="369"/>
      <c r="FAU874" s="369"/>
      <c r="FAV874" s="369"/>
      <c r="FAW874" s="369"/>
      <c r="FAX874" s="369"/>
      <c r="FAY874" s="369"/>
      <c r="FAZ874" s="369"/>
      <c r="FBA874" s="369"/>
      <c r="FBB874" s="369"/>
      <c r="FBC874" s="369"/>
      <c r="FBD874" s="369"/>
      <c r="FBE874" s="369"/>
      <c r="FBF874" s="369"/>
      <c r="FBG874" s="369"/>
      <c r="FBH874" s="369"/>
      <c r="FBI874" s="369"/>
      <c r="FBJ874" s="369"/>
      <c r="FBK874" s="369"/>
      <c r="FBL874" s="369"/>
      <c r="FBM874" s="369"/>
      <c r="FBN874" s="369"/>
      <c r="FBO874" s="369"/>
      <c r="FBP874" s="369"/>
      <c r="FBQ874" s="369"/>
      <c r="FBR874" s="369"/>
      <c r="FBS874" s="369"/>
      <c r="FBT874" s="369"/>
      <c r="FBU874" s="369"/>
      <c r="FBV874" s="369"/>
      <c r="FBW874" s="369"/>
      <c r="FBX874" s="369"/>
      <c r="FBY874" s="369"/>
      <c r="FBZ874" s="369"/>
      <c r="FCA874" s="369"/>
      <c r="FCB874" s="369"/>
      <c r="FCC874" s="369"/>
      <c r="FCD874" s="369"/>
      <c r="FCE874" s="369"/>
      <c r="FCF874" s="369"/>
      <c r="FCG874" s="369"/>
      <c r="FCH874" s="369"/>
      <c r="FCI874" s="369"/>
      <c r="FCJ874" s="369"/>
      <c r="FCK874" s="369"/>
      <c r="FCL874" s="369"/>
      <c r="FCM874" s="369"/>
      <c r="FCN874" s="369"/>
      <c r="FCO874" s="369"/>
      <c r="FCP874" s="369"/>
      <c r="FCQ874" s="369"/>
      <c r="FCR874" s="369"/>
      <c r="FCS874" s="369"/>
      <c r="FCT874" s="369"/>
      <c r="FCU874" s="369"/>
      <c r="FCV874" s="369"/>
      <c r="FCW874" s="369"/>
      <c r="FCX874" s="369"/>
      <c r="FCY874" s="369"/>
      <c r="FCZ874" s="369"/>
      <c r="FDA874" s="369"/>
      <c r="FDB874" s="369"/>
      <c r="FDC874" s="369"/>
      <c r="FDD874" s="369"/>
      <c r="FDE874" s="369"/>
      <c r="FDF874" s="369"/>
      <c r="FDG874" s="369"/>
      <c r="FDH874" s="369"/>
      <c r="FDI874" s="369"/>
      <c r="FDJ874" s="369"/>
      <c r="FDK874" s="369"/>
      <c r="FDL874" s="369"/>
      <c r="FDM874" s="369"/>
      <c r="FDN874" s="369"/>
      <c r="FDO874" s="369"/>
      <c r="FDP874" s="369"/>
      <c r="FDQ874" s="369"/>
      <c r="FDR874" s="369"/>
      <c r="FDS874" s="369"/>
      <c r="FDT874" s="369"/>
      <c r="FDU874" s="369"/>
      <c r="FDV874" s="369"/>
      <c r="FDW874" s="369"/>
      <c r="FDX874" s="369"/>
      <c r="FDY874" s="369"/>
      <c r="FDZ874" s="369"/>
      <c r="FEA874" s="369"/>
      <c r="FEB874" s="369"/>
      <c r="FEC874" s="369"/>
      <c r="FED874" s="369"/>
      <c r="FEE874" s="369"/>
      <c r="FEF874" s="369"/>
      <c r="FEG874" s="369"/>
      <c r="FEH874" s="369"/>
      <c r="FEI874" s="369"/>
      <c r="FEJ874" s="369"/>
      <c r="FEK874" s="369"/>
      <c r="FEL874" s="369"/>
      <c r="FEM874" s="369"/>
      <c r="FEN874" s="369"/>
      <c r="FEO874" s="369"/>
      <c r="FEP874" s="369"/>
      <c r="FEQ874" s="369"/>
      <c r="FER874" s="369"/>
      <c r="FES874" s="369"/>
      <c r="FET874" s="369"/>
      <c r="FEU874" s="369"/>
      <c r="FEV874" s="369"/>
      <c r="FEW874" s="369"/>
      <c r="FEX874" s="369"/>
      <c r="FEY874" s="369"/>
      <c r="FEZ874" s="369"/>
      <c r="FFA874" s="369"/>
      <c r="FFB874" s="369"/>
      <c r="FFC874" s="369"/>
      <c r="FFD874" s="369"/>
      <c r="FFE874" s="369"/>
      <c r="FFF874" s="369"/>
      <c r="FFG874" s="369"/>
      <c r="FFH874" s="369"/>
      <c r="FFI874" s="369"/>
      <c r="FFJ874" s="369"/>
      <c r="FFK874" s="369"/>
      <c r="FFL874" s="369"/>
      <c r="FFM874" s="369"/>
      <c r="FFN874" s="369"/>
      <c r="FFO874" s="369"/>
      <c r="FFP874" s="369"/>
      <c r="FFQ874" s="369"/>
      <c r="FFR874" s="369"/>
      <c r="FFS874" s="369"/>
      <c r="FFT874" s="369"/>
      <c r="FFU874" s="369"/>
      <c r="FFV874" s="369"/>
      <c r="FFW874" s="369"/>
      <c r="FFX874" s="369"/>
      <c r="FFY874" s="369"/>
      <c r="FFZ874" s="369"/>
      <c r="FGA874" s="369"/>
      <c r="FGB874" s="369"/>
      <c r="FGC874" s="369"/>
      <c r="FGD874" s="369"/>
      <c r="FGE874" s="369"/>
      <c r="FGF874" s="369"/>
      <c r="FGG874" s="369"/>
      <c r="FGH874" s="369"/>
      <c r="FGI874" s="369"/>
      <c r="FGJ874" s="369"/>
      <c r="FGK874" s="369"/>
      <c r="FGL874" s="369"/>
      <c r="FGM874" s="369"/>
      <c r="FGN874" s="369"/>
      <c r="FGO874" s="369"/>
      <c r="FGP874" s="369"/>
      <c r="FGQ874" s="369"/>
      <c r="FGR874" s="369"/>
      <c r="FGS874" s="369"/>
      <c r="FGT874" s="369"/>
      <c r="FGU874" s="369"/>
      <c r="FGV874" s="369"/>
      <c r="FGW874" s="369"/>
      <c r="FGX874" s="369"/>
      <c r="FGY874" s="369"/>
      <c r="FGZ874" s="369"/>
      <c r="FHA874" s="369"/>
      <c r="FHB874" s="369"/>
      <c r="FHC874" s="369"/>
      <c r="FHD874" s="369"/>
      <c r="FHE874" s="369"/>
      <c r="FHF874" s="369"/>
      <c r="FHG874" s="369"/>
      <c r="FHH874" s="369"/>
      <c r="FHI874" s="369"/>
      <c r="FHJ874" s="369"/>
      <c r="FHK874" s="369"/>
      <c r="FHL874" s="369"/>
      <c r="FHM874" s="369"/>
      <c r="FHN874" s="369"/>
      <c r="FHO874" s="369"/>
      <c r="FHP874" s="369"/>
      <c r="FHQ874" s="369"/>
      <c r="FHR874" s="369"/>
      <c r="FHS874" s="369"/>
      <c r="FHT874" s="369"/>
      <c r="FHU874" s="369"/>
      <c r="FHV874" s="369"/>
      <c r="FHW874" s="369"/>
      <c r="FHX874" s="369"/>
      <c r="FHY874" s="369"/>
      <c r="FHZ874" s="369"/>
      <c r="FIA874" s="369"/>
      <c r="FIB874" s="369"/>
      <c r="FIC874" s="369"/>
      <c r="FID874" s="369"/>
      <c r="FIE874" s="369"/>
      <c r="FIF874" s="369"/>
      <c r="FIG874" s="369"/>
      <c r="FIH874" s="369"/>
      <c r="FII874" s="369"/>
      <c r="FIJ874" s="369"/>
      <c r="FIK874" s="369"/>
      <c r="FIL874" s="369"/>
      <c r="FIM874" s="369"/>
      <c r="FIN874" s="369"/>
      <c r="FIO874" s="369"/>
      <c r="FIP874" s="369"/>
      <c r="FIQ874" s="369"/>
      <c r="FIR874" s="369"/>
      <c r="FIS874" s="369"/>
      <c r="FIT874" s="369"/>
      <c r="FIU874" s="369"/>
      <c r="FIV874" s="369"/>
      <c r="FIW874" s="369"/>
      <c r="FIX874" s="369"/>
      <c r="FIY874" s="369"/>
      <c r="FIZ874" s="369"/>
      <c r="FJA874" s="369"/>
      <c r="FJB874" s="369"/>
      <c r="FJC874" s="369"/>
      <c r="FJD874" s="369"/>
      <c r="FJE874" s="369"/>
      <c r="FJF874" s="369"/>
      <c r="FJG874" s="369"/>
      <c r="FJH874" s="369"/>
      <c r="FJI874" s="369"/>
      <c r="FJJ874" s="369"/>
      <c r="FJK874" s="369"/>
      <c r="FJL874" s="369"/>
      <c r="FJM874" s="369"/>
      <c r="FJN874" s="369"/>
      <c r="FJO874" s="369"/>
      <c r="FJP874" s="369"/>
      <c r="FJQ874" s="369"/>
      <c r="FJR874" s="369"/>
      <c r="FJS874" s="369"/>
      <c r="FJT874" s="369"/>
      <c r="FJU874" s="369"/>
      <c r="FJV874" s="369"/>
      <c r="FJW874" s="369"/>
      <c r="FJX874" s="369"/>
      <c r="FJY874" s="369"/>
      <c r="FJZ874" s="369"/>
      <c r="FKA874" s="369"/>
      <c r="FKB874" s="369"/>
      <c r="FKC874" s="369"/>
      <c r="FKD874" s="369"/>
      <c r="FKE874" s="369"/>
      <c r="FKF874" s="369"/>
      <c r="FKG874" s="369"/>
      <c r="FKH874" s="369"/>
      <c r="FKI874" s="369"/>
      <c r="FKJ874" s="369"/>
      <c r="FKK874" s="369"/>
      <c r="FKL874" s="369"/>
      <c r="FKM874" s="369"/>
      <c r="FKN874" s="369"/>
      <c r="FKO874" s="369"/>
      <c r="FKP874" s="369"/>
      <c r="FKQ874" s="369"/>
      <c r="FKR874" s="369"/>
      <c r="FKS874" s="369"/>
      <c r="FKT874" s="369"/>
      <c r="FKU874" s="369"/>
      <c r="FKV874" s="369"/>
      <c r="FKW874" s="369"/>
      <c r="FKX874" s="369"/>
      <c r="FKY874" s="369"/>
      <c r="FKZ874" s="369"/>
      <c r="FLA874" s="369"/>
      <c r="FLB874" s="369"/>
      <c r="FLC874" s="369"/>
      <c r="FLD874" s="369"/>
      <c r="FLE874" s="369"/>
      <c r="FLF874" s="369"/>
      <c r="FLG874" s="369"/>
      <c r="FLH874" s="369"/>
      <c r="FLI874" s="369"/>
      <c r="FLJ874" s="369"/>
      <c r="FLK874" s="369"/>
      <c r="FLL874" s="369"/>
      <c r="FLM874" s="369"/>
      <c r="FLN874" s="369"/>
      <c r="FLO874" s="369"/>
      <c r="FLP874" s="369"/>
      <c r="FLQ874" s="369"/>
      <c r="FLR874" s="369"/>
      <c r="FLS874" s="369"/>
      <c r="FLT874" s="369"/>
      <c r="FLU874" s="369"/>
      <c r="FLV874" s="369"/>
      <c r="FLW874" s="369"/>
      <c r="FLX874" s="369"/>
      <c r="FLY874" s="369"/>
      <c r="FLZ874" s="369"/>
      <c r="FMA874" s="369"/>
      <c r="FMB874" s="369"/>
      <c r="FMC874" s="369"/>
      <c r="FMD874" s="369"/>
      <c r="FME874" s="369"/>
      <c r="FMF874" s="369"/>
      <c r="FMG874" s="369"/>
      <c r="FMH874" s="369"/>
      <c r="FMI874" s="369"/>
      <c r="FMJ874" s="369"/>
      <c r="FMK874" s="369"/>
      <c r="FML874" s="369"/>
      <c r="FMM874" s="369"/>
      <c r="FMN874" s="369"/>
      <c r="FMO874" s="369"/>
      <c r="FMP874" s="369"/>
      <c r="FMQ874" s="369"/>
      <c r="FMR874" s="369"/>
      <c r="FMS874" s="369"/>
      <c r="FMT874" s="369"/>
      <c r="FMU874" s="369"/>
      <c r="FMV874" s="369"/>
      <c r="FMW874" s="369"/>
      <c r="FMX874" s="369"/>
      <c r="FMY874" s="369"/>
      <c r="FMZ874" s="369"/>
      <c r="FNA874" s="369"/>
      <c r="FNB874" s="369"/>
      <c r="FNC874" s="369"/>
      <c r="FND874" s="369"/>
      <c r="FNE874" s="369"/>
      <c r="FNF874" s="369"/>
      <c r="FNG874" s="369"/>
      <c r="FNH874" s="369"/>
      <c r="FNI874" s="369"/>
      <c r="FNJ874" s="369"/>
      <c r="FNK874" s="369"/>
      <c r="FNL874" s="369"/>
      <c r="FNM874" s="369"/>
      <c r="FNN874" s="369"/>
      <c r="FNO874" s="369"/>
      <c r="FNP874" s="369"/>
      <c r="FNQ874" s="369"/>
      <c r="FNR874" s="369"/>
      <c r="FNS874" s="369"/>
      <c r="FNT874" s="369"/>
      <c r="FNU874" s="369"/>
      <c r="FNV874" s="369"/>
      <c r="FNW874" s="369"/>
      <c r="FNX874" s="369"/>
      <c r="FNY874" s="369"/>
      <c r="FNZ874" s="369"/>
      <c r="FOA874" s="369"/>
      <c r="FOB874" s="369"/>
      <c r="FOC874" s="369"/>
      <c r="FOD874" s="369"/>
      <c r="FOE874" s="369"/>
      <c r="FOF874" s="369"/>
      <c r="FOG874" s="369"/>
      <c r="FOH874" s="369"/>
      <c r="FOI874" s="369"/>
      <c r="FOJ874" s="369"/>
      <c r="FOK874" s="369"/>
      <c r="FOL874" s="369"/>
      <c r="FOM874" s="369"/>
      <c r="FON874" s="369"/>
      <c r="FOO874" s="369"/>
      <c r="FOP874" s="369"/>
      <c r="FOQ874" s="369"/>
      <c r="FOR874" s="369"/>
      <c r="FOS874" s="369"/>
      <c r="FOT874" s="369"/>
      <c r="FOU874" s="369"/>
      <c r="FOV874" s="369"/>
      <c r="FOW874" s="369"/>
      <c r="FOX874" s="369"/>
      <c r="FOY874" s="369"/>
      <c r="FOZ874" s="369"/>
      <c r="FPA874" s="369"/>
      <c r="FPB874" s="369"/>
      <c r="FPC874" s="369"/>
      <c r="FPD874" s="369"/>
      <c r="FPE874" s="369"/>
      <c r="FPF874" s="369"/>
      <c r="FPG874" s="369"/>
      <c r="FPH874" s="369"/>
      <c r="FPI874" s="369"/>
      <c r="FPJ874" s="369"/>
      <c r="FPK874" s="369"/>
      <c r="FPL874" s="369"/>
      <c r="FPM874" s="369"/>
      <c r="FPN874" s="369"/>
      <c r="FPO874" s="369"/>
      <c r="FPP874" s="369"/>
      <c r="FPQ874" s="369"/>
      <c r="FPR874" s="369"/>
      <c r="FPS874" s="369"/>
      <c r="FPT874" s="369"/>
      <c r="FPU874" s="369"/>
      <c r="FPV874" s="369"/>
      <c r="FPW874" s="369"/>
      <c r="FPX874" s="369"/>
      <c r="FPY874" s="369"/>
      <c r="FPZ874" s="369"/>
      <c r="FQA874" s="369"/>
      <c r="FQB874" s="369"/>
      <c r="FQC874" s="369"/>
      <c r="FQD874" s="369"/>
      <c r="FQE874" s="369"/>
      <c r="FQF874" s="369"/>
      <c r="FQG874" s="369"/>
      <c r="FQH874" s="369"/>
      <c r="FQI874" s="369"/>
      <c r="FQJ874" s="369"/>
      <c r="FQK874" s="369"/>
      <c r="FQL874" s="369"/>
      <c r="FQM874" s="369"/>
      <c r="FQN874" s="369"/>
      <c r="FQO874" s="369"/>
      <c r="FQP874" s="369"/>
      <c r="FQQ874" s="369"/>
      <c r="FQR874" s="369"/>
      <c r="FQS874" s="369"/>
      <c r="FQT874" s="369"/>
      <c r="FQU874" s="369"/>
      <c r="FQV874" s="369"/>
      <c r="FQW874" s="369"/>
      <c r="FQX874" s="369"/>
      <c r="FQY874" s="369"/>
      <c r="FQZ874" s="369"/>
      <c r="FRA874" s="369"/>
      <c r="FRB874" s="369"/>
      <c r="FRC874" s="369"/>
      <c r="FRD874" s="369"/>
      <c r="FRE874" s="369"/>
      <c r="FRF874" s="369"/>
      <c r="FRG874" s="369"/>
      <c r="FRH874" s="369"/>
      <c r="FRI874" s="369"/>
      <c r="FRJ874" s="369"/>
      <c r="FRK874" s="369"/>
      <c r="FRL874" s="369"/>
      <c r="FRM874" s="369"/>
      <c r="FRN874" s="369"/>
      <c r="FRO874" s="369"/>
      <c r="FRP874" s="369"/>
      <c r="FRQ874" s="369"/>
      <c r="FRR874" s="369"/>
      <c r="FRS874" s="369"/>
      <c r="FRT874" s="369"/>
      <c r="FRU874" s="369"/>
      <c r="FRV874" s="369"/>
      <c r="FRW874" s="369"/>
      <c r="FRX874" s="369"/>
      <c r="FRY874" s="369"/>
      <c r="FRZ874" s="369"/>
      <c r="FSA874" s="369"/>
      <c r="FSB874" s="369"/>
      <c r="FSC874" s="369"/>
      <c r="FSD874" s="369"/>
      <c r="FSE874" s="369"/>
      <c r="FSF874" s="369"/>
      <c r="FSG874" s="369"/>
      <c r="FSH874" s="369"/>
      <c r="FSI874" s="369"/>
      <c r="FSJ874" s="369"/>
      <c r="FSK874" s="369"/>
      <c r="FSL874" s="369"/>
      <c r="FSM874" s="369"/>
      <c r="FSN874" s="369"/>
      <c r="FSO874" s="369"/>
      <c r="FSP874" s="369"/>
      <c r="FSQ874" s="369"/>
      <c r="FSR874" s="369"/>
      <c r="FSS874" s="369"/>
      <c r="FST874" s="369"/>
      <c r="FSU874" s="369"/>
      <c r="FSV874" s="369"/>
      <c r="FSW874" s="369"/>
      <c r="FSX874" s="369"/>
      <c r="FSY874" s="369"/>
      <c r="FSZ874" s="369"/>
      <c r="FTA874" s="369"/>
      <c r="FTB874" s="369"/>
      <c r="FTC874" s="369"/>
      <c r="FTD874" s="369"/>
      <c r="FTE874" s="369"/>
      <c r="FTF874" s="369"/>
      <c r="FTG874" s="369"/>
      <c r="FTH874" s="369"/>
      <c r="FTI874" s="369"/>
      <c r="FTJ874" s="369"/>
      <c r="FTK874" s="369"/>
      <c r="FTL874" s="369"/>
      <c r="FTM874" s="369"/>
      <c r="FTN874" s="369"/>
      <c r="FTO874" s="369"/>
      <c r="FTP874" s="369"/>
      <c r="FTQ874" s="369"/>
      <c r="FTR874" s="369"/>
      <c r="FTS874" s="369"/>
      <c r="FTT874" s="369"/>
      <c r="FTU874" s="369"/>
      <c r="FTV874" s="369"/>
      <c r="FTW874" s="369"/>
      <c r="FTX874" s="369"/>
      <c r="FTY874" s="369"/>
      <c r="FTZ874" s="369"/>
      <c r="FUA874" s="369"/>
      <c r="FUB874" s="369"/>
      <c r="FUC874" s="369"/>
      <c r="FUD874" s="369"/>
      <c r="FUE874" s="369"/>
      <c r="FUF874" s="369"/>
      <c r="FUG874" s="369"/>
      <c r="FUH874" s="369"/>
      <c r="FUI874" s="369"/>
      <c r="FUJ874" s="369"/>
      <c r="FUK874" s="369"/>
      <c r="FUL874" s="369"/>
      <c r="FUM874" s="369"/>
      <c r="FUN874" s="369"/>
      <c r="FUO874" s="369"/>
      <c r="FUP874" s="369"/>
      <c r="FUQ874" s="369"/>
      <c r="FUR874" s="369"/>
      <c r="FUS874" s="369"/>
      <c r="FUT874" s="369"/>
      <c r="FUU874" s="369"/>
      <c r="FUV874" s="369"/>
      <c r="FUW874" s="369"/>
      <c r="FUX874" s="369"/>
      <c r="FUY874" s="369"/>
      <c r="FUZ874" s="369"/>
      <c r="FVA874" s="369"/>
      <c r="FVB874" s="369"/>
      <c r="FVC874" s="369"/>
      <c r="FVD874" s="369"/>
      <c r="FVE874" s="369"/>
      <c r="FVF874" s="369"/>
      <c r="FVG874" s="369"/>
      <c r="FVH874" s="369"/>
      <c r="FVI874" s="369"/>
      <c r="FVJ874" s="369"/>
      <c r="FVK874" s="369"/>
      <c r="FVL874" s="369"/>
      <c r="FVM874" s="369"/>
      <c r="FVN874" s="369"/>
      <c r="FVO874" s="369"/>
      <c r="FVP874" s="369"/>
      <c r="FVQ874" s="369"/>
      <c r="FVR874" s="369"/>
      <c r="FVS874" s="369"/>
      <c r="FVT874" s="369"/>
      <c r="FVU874" s="369"/>
      <c r="FVV874" s="369"/>
      <c r="FVW874" s="369"/>
      <c r="FVX874" s="369"/>
      <c r="FVY874" s="369"/>
      <c r="FVZ874" s="369"/>
      <c r="FWA874" s="369"/>
      <c r="FWB874" s="369"/>
      <c r="FWC874" s="369"/>
      <c r="FWD874" s="369"/>
      <c r="FWE874" s="369"/>
      <c r="FWF874" s="369"/>
      <c r="FWG874" s="369"/>
      <c r="FWH874" s="369"/>
      <c r="FWI874" s="369"/>
      <c r="FWJ874" s="369"/>
      <c r="FWK874" s="369"/>
      <c r="FWL874" s="369"/>
      <c r="FWM874" s="369"/>
      <c r="FWN874" s="369"/>
      <c r="FWO874" s="369"/>
      <c r="FWP874" s="369"/>
      <c r="FWQ874" s="369"/>
      <c r="FWR874" s="369"/>
      <c r="FWS874" s="369"/>
      <c r="FWT874" s="369"/>
      <c r="FWU874" s="369"/>
      <c r="FWV874" s="369"/>
      <c r="FWW874" s="369"/>
      <c r="FWX874" s="369"/>
      <c r="FWY874" s="369"/>
      <c r="FWZ874" s="369"/>
      <c r="FXA874" s="369"/>
      <c r="FXB874" s="369"/>
      <c r="FXC874" s="369"/>
      <c r="FXD874" s="369"/>
      <c r="FXE874" s="369"/>
      <c r="FXF874" s="369"/>
      <c r="FXG874" s="369"/>
      <c r="FXH874" s="369"/>
      <c r="FXI874" s="369"/>
      <c r="FXJ874" s="369"/>
      <c r="FXK874" s="369"/>
      <c r="FXL874" s="369"/>
      <c r="FXM874" s="369"/>
      <c r="FXN874" s="369"/>
      <c r="FXO874" s="369"/>
      <c r="FXP874" s="369"/>
      <c r="FXQ874" s="369"/>
      <c r="FXR874" s="369"/>
      <c r="FXS874" s="369"/>
      <c r="FXT874" s="369"/>
      <c r="FXU874" s="369"/>
      <c r="FXV874" s="369"/>
      <c r="FXW874" s="369"/>
      <c r="FXX874" s="369"/>
      <c r="FXY874" s="369"/>
      <c r="FXZ874" s="369"/>
      <c r="FYA874" s="369"/>
      <c r="FYB874" s="369"/>
      <c r="FYC874" s="369"/>
      <c r="FYD874" s="369"/>
      <c r="FYE874" s="369"/>
      <c r="FYF874" s="369"/>
      <c r="FYG874" s="369"/>
      <c r="FYH874" s="369"/>
      <c r="FYI874" s="369"/>
      <c r="FYJ874" s="369"/>
      <c r="FYK874" s="369"/>
      <c r="FYL874" s="369"/>
      <c r="FYM874" s="369"/>
      <c r="FYN874" s="369"/>
      <c r="FYO874" s="369"/>
      <c r="FYP874" s="369"/>
      <c r="FYQ874" s="369"/>
      <c r="FYR874" s="369"/>
      <c r="FYS874" s="369"/>
      <c r="FYT874" s="369"/>
      <c r="FYU874" s="369"/>
      <c r="FYV874" s="369"/>
      <c r="FYW874" s="369"/>
      <c r="FYX874" s="369"/>
      <c r="FYY874" s="369"/>
      <c r="FYZ874" s="369"/>
      <c r="FZA874" s="369"/>
      <c r="FZB874" s="369"/>
      <c r="FZC874" s="369"/>
      <c r="FZD874" s="369"/>
      <c r="FZE874" s="369"/>
      <c r="FZF874" s="369"/>
      <c r="FZG874" s="369"/>
      <c r="FZH874" s="369"/>
      <c r="FZI874" s="369"/>
      <c r="FZJ874" s="369"/>
      <c r="FZK874" s="369"/>
      <c r="FZL874" s="369"/>
      <c r="FZM874" s="369"/>
      <c r="FZN874" s="369"/>
      <c r="FZO874" s="369"/>
      <c r="FZP874" s="369"/>
      <c r="FZQ874" s="369"/>
      <c r="FZR874" s="369"/>
      <c r="FZS874" s="369"/>
      <c r="FZT874" s="369"/>
      <c r="FZU874" s="369"/>
      <c r="FZV874" s="369"/>
      <c r="FZW874" s="369"/>
      <c r="FZX874" s="369"/>
      <c r="FZY874" s="369"/>
      <c r="FZZ874" s="369"/>
      <c r="GAA874" s="369"/>
      <c r="GAB874" s="369"/>
      <c r="GAC874" s="369"/>
      <c r="GAD874" s="369"/>
      <c r="GAE874" s="369"/>
      <c r="GAF874" s="369"/>
      <c r="GAG874" s="369"/>
      <c r="GAH874" s="369"/>
      <c r="GAI874" s="369"/>
      <c r="GAJ874" s="369"/>
      <c r="GAK874" s="369"/>
      <c r="GAL874" s="369"/>
      <c r="GAM874" s="369"/>
      <c r="GAN874" s="369"/>
      <c r="GAO874" s="369"/>
      <c r="GAP874" s="369"/>
      <c r="GAQ874" s="369"/>
      <c r="GAR874" s="369"/>
      <c r="GAS874" s="369"/>
      <c r="GAT874" s="369"/>
      <c r="GAU874" s="369"/>
      <c r="GAV874" s="369"/>
      <c r="GAW874" s="369"/>
      <c r="GAX874" s="369"/>
      <c r="GAY874" s="369"/>
      <c r="GAZ874" s="369"/>
      <c r="GBA874" s="369"/>
      <c r="GBB874" s="369"/>
      <c r="GBC874" s="369"/>
      <c r="GBD874" s="369"/>
      <c r="GBE874" s="369"/>
      <c r="GBF874" s="369"/>
      <c r="GBG874" s="369"/>
      <c r="GBH874" s="369"/>
      <c r="GBI874" s="369"/>
      <c r="GBJ874" s="369"/>
      <c r="GBK874" s="369"/>
      <c r="GBL874" s="369"/>
      <c r="GBM874" s="369"/>
      <c r="GBN874" s="369"/>
      <c r="GBO874" s="369"/>
      <c r="GBP874" s="369"/>
      <c r="GBQ874" s="369"/>
      <c r="GBR874" s="369"/>
      <c r="GBS874" s="369"/>
      <c r="GBT874" s="369"/>
      <c r="GBU874" s="369"/>
      <c r="GBV874" s="369"/>
      <c r="GBW874" s="369"/>
      <c r="GBX874" s="369"/>
      <c r="GBY874" s="369"/>
      <c r="GBZ874" s="369"/>
      <c r="GCA874" s="369"/>
      <c r="GCB874" s="369"/>
      <c r="GCC874" s="369"/>
      <c r="GCD874" s="369"/>
      <c r="GCE874" s="369"/>
      <c r="GCF874" s="369"/>
      <c r="GCG874" s="369"/>
      <c r="GCH874" s="369"/>
      <c r="GCI874" s="369"/>
      <c r="GCJ874" s="369"/>
      <c r="GCK874" s="369"/>
      <c r="GCL874" s="369"/>
      <c r="GCM874" s="369"/>
      <c r="GCN874" s="369"/>
      <c r="GCO874" s="369"/>
      <c r="GCP874" s="369"/>
      <c r="GCQ874" s="369"/>
      <c r="GCR874" s="369"/>
      <c r="GCS874" s="369"/>
      <c r="GCT874" s="369"/>
      <c r="GCU874" s="369"/>
      <c r="GCV874" s="369"/>
      <c r="GCW874" s="369"/>
      <c r="GCX874" s="369"/>
      <c r="GCY874" s="369"/>
      <c r="GCZ874" s="369"/>
      <c r="GDA874" s="369"/>
      <c r="GDB874" s="369"/>
      <c r="GDC874" s="369"/>
      <c r="GDD874" s="369"/>
      <c r="GDE874" s="369"/>
      <c r="GDF874" s="369"/>
      <c r="GDG874" s="369"/>
      <c r="GDH874" s="369"/>
      <c r="GDI874" s="369"/>
      <c r="GDJ874" s="369"/>
      <c r="GDK874" s="369"/>
      <c r="GDL874" s="369"/>
      <c r="GDM874" s="369"/>
      <c r="GDN874" s="369"/>
      <c r="GDO874" s="369"/>
      <c r="GDP874" s="369"/>
      <c r="GDQ874" s="369"/>
      <c r="GDR874" s="369"/>
      <c r="GDS874" s="369"/>
      <c r="GDT874" s="369"/>
      <c r="GDU874" s="369"/>
      <c r="GDV874" s="369"/>
      <c r="GDW874" s="369"/>
      <c r="GDX874" s="369"/>
      <c r="GDY874" s="369"/>
      <c r="GDZ874" s="369"/>
      <c r="GEA874" s="369"/>
      <c r="GEB874" s="369"/>
      <c r="GEC874" s="369"/>
      <c r="GED874" s="369"/>
      <c r="GEE874" s="369"/>
      <c r="GEF874" s="369"/>
      <c r="GEG874" s="369"/>
      <c r="GEH874" s="369"/>
      <c r="GEI874" s="369"/>
      <c r="GEJ874" s="369"/>
      <c r="GEK874" s="369"/>
      <c r="GEL874" s="369"/>
      <c r="GEM874" s="369"/>
      <c r="GEN874" s="369"/>
      <c r="GEO874" s="369"/>
      <c r="GEP874" s="369"/>
      <c r="GEQ874" s="369"/>
      <c r="GER874" s="369"/>
      <c r="GES874" s="369"/>
      <c r="GET874" s="369"/>
      <c r="GEU874" s="369"/>
      <c r="GEV874" s="369"/>
      <c r="GEW874" s="369"/>
      <c r="GEX874" s="369"/>
      <c r="GEY874" s="369"/>
      <c r="GEZ874" s="369"/>
      <c r="GFA874" s="369"/>
      <c r="GFB874" s="369"/>
      <c r="GFC874" s="369"/>
      <c r="GFD874" s="369"/>
      <c r="GFE874" s="369"/>
      <c r="GFF874" s="369"/>
      <c r="GFG874" s="369"/>
      <c r="GFH874" s="369"/>
      <c r="GFI874" s="369"/>
      <c r="GFJ874" s="369"/>
      <c r="GFK874" s="369"/>
      <c r="GFL874" s="369"/>
      <c r="GFM874" s="369"/>
      <c r="GFN874" s="369"/>
      <c r="GFO874" s="369"/>
      <c r="GFP874" s="369"/>
      <c r="GFQ874" s="369"/>
      <c r="GFR874" s="369"/>
      <c r="GFS874" s="369"/>
      <c r="GFT874" s="369"/>
      <c r="GFU874" s="369"/>
      <c r="GFV874" s="369"/>
      <c r="GFW874" s="369"/>
      <c r="GFX874" s="369"/>
      <c r="GFY874" s="369"/>
      <c r="GFZ874" s="369"/>
      <c r="GGA874" s="369"/>
      <c r="GGB874" s="369"/>
      <c r="GGC874" s="369"/>
      <c r="GGD874" s="369"/>
      <c r="GGE874" s="369"/>
      <c r="GGF874" s="369"/>
      <c r="GGG874" s="369"/>
      <c r="GGH874" s="369"/>
      <c r="GGI874" s="369"/>
      <c r="GGJ874" s="369"/>
      <c r="GGK874" s="369"/>
      <c r="GGL874" s="369"/>
      <c r="GGM874" s="369"/>
      <c r="GGN874" s="369"/>
      <c r="GGO874" s="369"/>
      <c r="GGP874" s="369"/>
      <c r="GGQ874" s="369"/>
      <c r="GGR874" s="369"/>
      <c r="GGS874" s="369"/>
      <c r="GGT874" s="369"/>
      <c r="GGU874" s="369"/>
      <c r="GGV874" s="369"/>
      <c r="GGW874" s="369"/>
      <c r="GGX874" s="369"/>
      <c r="GGY874" s="369"/>
      <c r="GGZ874" s="369"/>
      <c r="GHA874" s="369"/>
      <c r="GHB874" s="369"/>
      <c r="GHC874" s="369"/>
      <c r="GHD874" s="369"/>
      <c r="GHE874" s="369"/>
      <c r="GHF874" s="369"/>
      <c r="GHG874" s="369"/>
      <c r="GHH874" s="369"/>
      <c r="GHI874" s="369"/>
      <c r="GHJ874" s="369"/>
      <c r="GHK874" s="369"/>
      <c r="GHL874" s="369"/>
      <c r="GHM874" s="369"/>
      <c r="GHN874" s="369"/>
      <c r="GHO874" s="369"/>
      <c r="GHP874" s="369"/>
      <c r="GHQ874" s="369"/>
      <c r="GHR874" s="369"/>
      <c r="GHS874" s="369"/>
      <c r="GHT874" s="369"/>
      <c r="GHU874" s="369"/>
      <c r="GHV874" s="369"/>
      <c r="GHW874" s="369"/>
      <c r="GHX874" s="369"/>
      <c r="GHY874" s="369"/>
      <c r="GHZ874" s="369"/>
      <c r="GIA874" s="369"/>
      <c r="GIB874" s="369"/>
      <c r="GIC874" s="369"/>
      <c r="GID874" s="369"/>
      <c r="GIE874" s="369"/>
      <c r="GIF874" s="369"/>
      <c r="GIG874" s="369"/>
      <c r="GIH874" s="369"/>
      <c r="GII874" s="369"/>
      <c r="GIJ874" s="369"/>
      <c r="GIK874" s="369"/>
      <c r="GIL874" s="369"/>
      <c r="GIM874" s="369"/>
      <c r="GIN874" s="369"/>
      <c r="GIO874" s="369"/>
      <c r="GIP874" s="369"/>
      <c r="GIQ874" s="369"/>
      <c r="GIR874" s="369"/>
      <c r="GIS874" s="369"/>
      <c r="GIT874" s="369"/>
      <c r="GIU874" s="369"/>
      <c r="GIV874" s="369"/>
      <c r="GIW874" s="369"/>
      <c r="GIX874" s="369"/>
      <c r="GIY874" s="369"/>
      <c r="GIZ874" s="369"/>
      <c r="GJA874" s="369"/>
      <c r="GJB874" s="369"/>
      <c r="GJC874" s="369"/>
      <c r="GJD874" s="369"/>
      <c r="GJE874" s="369"/>
      <c r="GJF874" s="369"/>
      <c r="GJG874" s="369"/>
      <c r="GJH874" s="369"/>
      <c r="GJI874" s="369"/>
      <c r="GJJ874" s="369"/>
      <c r="GJK874" s="369"/>
      <c r="GJL874" s="369"/>
      <c r="GJM874" s="369"/>
      <c r="GJN874" s="369"/>
      <c r="GJO874" s="369"/>
      <c r="GJP874" s="369"/>
      <c r="GJQ874" s="369"/>
      <c r="GJR874" s="369"/>
      <c r="GJS874" s="369"/>
      <c r="GJT874" s="369"/>
      <c r="GJU874" s="369"/>
      <c r="GJV874" s="369"/>
      <c r="GJW874" s="369"/>
      <c r="GJX874" s="369"/>
      <c r="GJY874" s="369"/>
      <c r="GJZ874" s="369"/>
      <c r="GKA874" s="369"/>
      <c r="GKB874" s="369"/>
      <c r="GKC874" s="369"/>
      <c r="GKD874" s="369"/>
      <c r="GKE874" s="369"/>
      <c r="GKF874" s="369"/>
      <c r="GKG874" s="369"/>
      <c r="GKH874" s="369"/>
      <c r="GKI874" s="369"/>
      <c r="GKJ874" s="369"/>
      <c r="GKK874" s="369"/>
      <c r="GKL874" s="369"/>
      <c r="GKM874" s="369"/>
      <c r="GKN874" s="369"/>
      <c r="GKO874" s="369"/>
      <c r="GKP874" s="369"/>
      <c r="GKQ874" s="369"/>
      <c r="GKR874" s="369"/>
      <c r="GKS874" s="369"/>
      <c r="GKT874" s="369"/>
      <c r="GKU874" s="369"/>
      <c r="GKV874" s="369"/>
      <c r="GKW874" s="369"/>
      <c r="GKX874" s="369"/>
      <c r="GKY874" s="369"/>
      <c r="GKZ874" s="369"/>
      <c r="GLA874" s="369"/>
      <c r="GLB874" s="369"/>
      <c r="GLC874" s="369"/>
      <c r="GLD874" s="369"/>
      <c r="GLE874" s="369"/>
      <c r="GLF874" s="369"/>
      <c r="GLG874" s="369"/>
      <c r="GLH874" s="369"/>
      <c r="GLI874" s="369"/>
      <c r="GLJ874" s="369"/>
      <c r="GLK874" s="369"/>
      <c r="GLL874" s="369"/>
      <c r="GLM874" s="369"/>
      <c r="GLN874" s="369"/>
      <c r="GLO874" s="369"/>
      <c r="GLP874" s="369"/>
      <c r="GLQ874" s="369"/>
      <c r="GLR874" s="369"/>
      <c r="GLS874" s="369"/>
      <c r="GLT874" s="369"/>
      <c r="GLU874" s="369"/>
      <c r="GLV874" s="369"/>
      <c r="GLW874" s="369"/>
      <c r="GLX874" s="369"/>
      <c r="GLY874" s="369"/>
      <c r="GLZ874" s="369"/>
      <c r="GMA874" s="369"/>
      <c r="GMB874" s="369"/>
      <c r="GMC874" s="369"/>
      <c r="GMD874" s="369"/>
      <c r="GME874" s="369"/>
      <c r="GMF874" s="369"/>
      <c r="GMG874" s="369"/>
      <c r="GMH874" s="369"/>
      <c r="GMI874" s="369"/>
      <c r="GMJ874" s="369"/>
      <c r="GMK874" s="369"/>
      <c r="GML874" s="369"/>
      <c r="GMM874" s="369"/>
      <c r="GMN874" s="369"/>
      <c r="GMO874" s="369"/>
      <c r="GMP874" s="369"/>
      <c r="GMQ874" s="369"/>
      <c r="GMR874" s="369"/>
      <c r="GMS874" s="369"/>
      <c r="GMT874" s="369"/>
      <c r="GMU874" s="369"/>
      <c r="GMV874" s="369"/>
      <c r="GMW874" s="369"/>
      <c r="GMX874" s="369"/>
      <c r="GMY874" s="369"/>
      <c r="GMZ874" s="369"/>
      <c r="GNA874" s="369"/>
      <c r="GNB874" s="369"/>
      <c r="GNC874" s="369"/>
      <c r="GND874" s="369"/>
      <c r="GNE874" s="369"/>
      <c r="GNF874" s="369"/>
      <c r="GNG874" s="369"/>
      <c r="GNH874" s="369"/>
      <c r="GNI874" s="369"/>
      <c r="GNJ874" s="369"/>
      <c r="GNK874" s="369"/>
      <c r="GNL874" s="369"/>
      <c r="GNM874" s="369"/>
      <c r="GNN874" s="369"/>
      <c r="GNO874" s="369"/>
      <c r="GNP874" s="369"/>
      <c r="GNQ874" s="369"/>
      <c r="GNR874" s="369"/>
      <c r="GNS874" s="369"/>
      <c r="GNT874" s="369"/>
      <c r="GNU874" s="369"/>
      <c r="GNV874" s="369"/>
      <c r="GNW874" s="369"/>
      <c r="GNX874" s="369"/>
      <c r="GNY874" s="369"/>
      <c r="GNZ874" s="369"/>
      <c r="GOA874" s="369"/>
      <c r="GOB874" s="369"/>
      <c r="GOC874" s="369"/>
      <c r="GOD874" s="369"/>
      <c r="GOE874" s="369"/>
      <c r="GOF874" s="369"/>
      <c r="GOG874" s="369"/>
      <c r="GOH874" s="369"/>
      <c r="GOI874" s="369"/>
      <c r="GOJ874" s="369"/>
      <c r="GOK874" s="369"/>
      <c r="GOL874" s="369"/>
      <c r="GOM874" s="369"/>
      <c r="GON874" s="369"/>
      <c r="GOO874" s="369"/>
      <c r="GOP874" s="369"/>
      <c r="GOQ874" s="369"/>
      <c r="GOR874" s="369"/>
      <c r="GOS874" s="369"/>
      <c r="GOT874" s="369"/>
      <c r="GOU874" s="369"/>
      <c r="GOV874" s="369"/>
      <c r="GOW874" s="369"/>
      <c r="GOX874" s="369"/>
      <c r="GOY874" s="369"/>
      <c r="GOZ874" s="369"/>
      <c r="GPA874" s="369"/>
      <c r="GPB874" s="369"/>
      <c r="GPC874" s="369"/>
      <c r="GPD874" s="369"/>
      <c r="GPE874" s="369"/>
      <c r="GPF874" s="369"/>
      <c r="GPG874" s="369"/>
      <c r="GPH874" s="369"/>
      <c r="GPI874" s="369"/>
      <c r="GPJ874" s="369"/>
      <c r="GPK874" s="369"/>
      <c r="GPL874" s="369"/>
      <c r="GPM874" s="369"/>
      <c r="GPN874" s="369"/>
      <c r="GPO874" s="369"/>
      <c r="GPP874" s="369"/>
      <c r="GPQ874" s="369"/>
      <c r="GPR874" s="369"/>
      <c r="GPS874" s="369"/>
      <c r="GPT874" s="369"/>
      <c r="GPU874" s="369"/>
      <c r="GPV874" s="369"/>
      <c r="GPW874" s="369"/>
      <c r="GPX874" s="369"/>
      <c r="GPY874" s="369"/>
      <c r="GPZ874" s="369"/>
      <c r="GQA874" s="369"/>
      <c r="GQB874" s="369"/>
      <c r="GQC874" s="369"/>
      <c r="GQD874" s="369"/>
      <c r="GQE874" s="369"/>
      <c r="GQF874" s="369"/>
      <c r="GQG874" s="369"/>
      <c r="GQH874" s="369"/>
      <c r="GQI874" s="369"/>
      <c r="GQJ874" s="369"/>
      <c r="GQK874" s="369"/>
      <c r="GQL874" s="369"/>
      <c r="GQM874" s="369"/>
      <c r="GQN874" s="369"/>
      <c r="GQO874" s="369"/>
      <c r="GQP874" s="369"/>
      <c r="GQQ874" s="369"/>
      <c r="GQR874" s="369"/>
      <c r="GQS874" s="369"/>
      <c r="GQT874" s="369"/>
      <c r="GQU874" s="369"/>
      <c r="GQV874" s="369"/>
      <c r="GQW874" s="369"/>
      <c r="GQX874" s="369"/>
      <c r="GQY874" s="369"/>
      <c r="GQZ874" s="369"/>
      <c r="GRA874" s="369"/>
      <c r="GRB874" s="369"/>
      <c r="GRC874" s="369"/>
      <c r="GRD874" s="369"/>
      <c r="GRE874" s="369"/>
      <c r="GRF874" s="369"/>
      <c r="GRG874" s="369"/>
      <c r="GRH874" s="369"/>
      <c r="GRI874" s="369"/>
      <c r="GRJ874" s="369"/>
      <c r="GRK874" s="369"/>
      <c r="GRL874" s="369"/>
      <c r="GRM874" s="369"/>
      <c r="GRN874" s="369"/>
      <c r="GRO874" s="369"/>
      <c r="GRP874" s="369"/>
      <c r="GRQ874" s="369"/>
      <c r="GRR874" s="369"/>
      <c r="GRS874" s="369"/>
      <c r="GRT874" s="369"/>
      <c r="GRU874" s="369"/>
      <c r="GRV874" s="369"/>
      <c r="GRW874" s="369"/>
      <c r="GRX874" s="369"/>
      <c r="GRY874" s="369"/>
      <c r="GRZ874" s="369"/>
      <c r="GSA874" s="369"/>
      <c r="GSB874" s="369"/>
      <c r="GSC874" s="369"/>
      <c r="GSD874" s="369"/>
      <c r="GSE874" s="369"/>
      <c r="GSF874" s="369"/>
      <c r="GSG874" s="369"/>
      <c r="GSH874" s="369"/>
      <c r="GSI874" s="369"/>
      <c r="GSJ874" s="369"/>
      <c r="GSK874" s="369"/>
      <c r="GSL874" s="369"/>
      <c r="GSM874" s="369"/>
      <c r="GSN874" s="369"/>
      <c r="GSO874" s="369"/>
      <c r="GSP874" s="369"/>
      <c r="GSQ874" s="369"/>
      <c r="GSR874" s="369"/>
      <c r="GSS874" s="369"/>
      <c r="GST874" s="369"/>
      <c r="GSU874" s="369"/>
      <c r="GSV874" s="369"/>
      <c r="GSW874" s="369"/>
      <c r="GSX874" s="369"/>
      <c r="GSY874" s="369"/>
      <c r="GSZ874" s="369"/>
      <c r="GTA874" s="369"/>
      <c r="GTB874" s="369"/>
      <c r="GTC874" s="369"/>
      <c r="GTD874" s="369"/>
      <c r="GTE874" s="369"/>
      <c r="GTF874" s="369"/>
      <c r="GTG874" s="369"/>
      <c r="GTH874" s="369"/>
      <c r="GTI874" s="369"/>
      <c r="GTJ874" s="369"/>
      <c r="GTK874" s="369"/>
      <c r="GTL874" s="369"/>
      <c r="GTM874" s="369"/>
      <c r="GTN874" s="369"/>
      <c r="GTO874" s="369"/>
      <c r="GTP874" s="369"/>
      <c r="GTQ874" s="369"/>
      <c r="GTR874" s="369"/>
      <c r="GTS874" s="369"/>
      <c r="GTT874" s="369"/>
      <c r="GTU874" s="369"/>
      <c r="GTV874" s="369"/>
      <c r="GTW874" s="369"/>
      <c r="GTX874" s="369"/>
      <c r="GTY874" s="369"/>
      <c r="GTZ874" s="369"/>
      <c r="GUA874" s="369"/>
      <c r="GUB874" s="369"/>
      <c r="GUC874" s="369"/>
      <c r="GUD874" s="369"/>
      <c r="GUE874" s="369"/>
      <c r="GUF874" s="369"/>
      <c r="GUG874" s="369"/>
      <c r="GUH874" s="369"/>
      <c r="GUI874" s="369"/>
      <c r="GUJ874" s="369"/>
      <c r="GUK874" s="369"/>
      <c r="GUL874" s="369"/>
      <c r="GUM874" s="369"/>
      <c r="GUN874" s="369"/>
      <c r="GUO874" s="369"/>
      <c r="GUP874" s="369"/>
      <c r="GUQ874" s="369"/>
      <c r="GUR874" s="369"/>
      <c r="GUS874" s="369"/>
      <c r="GUT874" s="369"/>
      <c r="GUU874" s="369"/>
      <c r="GUV874" s="369"/>
      <c r="GUW874" s="369"/>
      <c r="GUX874" s="369"/>
      <c r="GUY874" s="369"/>
      <c r="GUZ874" s="369"/>
      <c r="GVA874" s="369"/>
      <c r="GVB874" s="369"/>
      <c r="GVC874" s="369"/>
      <c r="GVD874" s="369"/>
      <c r="GVE874" s="369"/>
      <c r="GVF874" s="369"/>
      <c r="GVG874" s="369"/>
      <c r="GVH874" s="369"/>
      <c r="GVI874" s="369"/>
      <c r="GVJ874" s="369"/>
      <c r="GVK874" s="369"/>
      <c r="GVL874" s="369"/>
      <c r="GVM874" s="369"/>
      <c r="GVN874" s="369"/>
      <c r="GVO874" s="369"/>
      <c r="GVP874" s="369"/>
      <c r="GVQ874" s="369"/>
      <c r="GVR874" s="369"/>
      <c r="GVS874" s="369"/>
      <c r="GVT874" s="369"/>
      <c r="GVU874" s="369"/>
      <c r="GVV874" s="369"/>
      <c r="GVW874" s="369"/>
      <c r="GVX874" s="369"/>
      <c r="GVY874" s="369"/>
      <c r="GVZ874" s="369"/>
      <c r="GWA874" s="369"/>
      <c r="GWB874" s="369"/>
      <c r="GWC874" s="369"/>
      <c r="GWD874" s="369"/>
      <c r="GWE874" s="369"/>
      <c r="GWF874" s="369"/>
      <c r="GWG874" s="369"/>
      <c r="GWH874" s="369"/>
      <c r="GWI874" s="369"/>
      <c r="GWJ874" s="369"/>
      <c r="GWK874" s="369"/>
      <c r="GWL874" s="369"/>
      <c r="GWM874" s="369"/>
      <c r="GWN874" s="369"/>
      <c r="GWO874" s="369"/>
      <c r="GWP874" s="369"/>
      <c r="GWQ874" s="369"/>
      <c r="GWR874" s="369"/>
      <c r="GWS874" s="369"/>
      <c r="GWT874" s="369"/>
      <c r="GWU874" s="369"/>
      <c r="GWV874" s="369"/>
      <c r="GWW874" s="369"/>
      <c r="GWX874" s="369"/>
      <c r="GWY874" s="369"/>
      <c r="GWZ874" s="369"/>
      <c r="GXA874" s="369"/>
      <c r="GXB874" s="369"/>
      <c r="GXC874" s="369"/>
      <c r="GXD874" s="369"/>
      <c r="GXE874" s="369"/>
      <c r="GXF874" s="369"/>
      <c r="GXG874" s="369"/>
      <c r="GXH874" s="369"/>
      <c r="GXI874" s="369"/>
      <c r="GXJ874" s="369"/>
      <c r="GXK874" s="369"/>
      <c r="GXL874" s="369"/>
      <c r="GXM874" s="369"/>
      <c r="GXN874" s="369"/>
      <c r="GXO874" s="369"/>
      <c r="GXP874" s="369"/>
      <c r="GXQ874" s="369"/>
      <c r="GXR874" s="369"/>
      <c r="GXS874" s="369"/>
      <c r="GXT874" s="369"/>
      <c r="GXU874" s="369"/>
      <c r="GXV874" s="369"/>
      <c r="GXW874" s="369"/>
      <c r="GXX874" s="369"/>
      <c r="GXY874" s="369"/>
      <c r="GXZ874" s="369"/>
      <c r="GYA874" s="369"/>
      <c r="GYB874" s="369"/>
      <c r="GYC874" s="369"/>
      <c r="GYD874" s="369"/>
      <c r="GYE874" s="369"/>
      <c r="GYF874" s="369"/>
      <c r="GYG874" s="369"/>
      <c r="GYH874" s="369"/>
      <c r="GYI874" s="369"/>
      <c r="GYJ874" s="369"/>
      <c r="GYK874" s="369"/>
      <c r="GYL874" s="369"/>
      <c r="GYM874" s="369"/>
      <c r="GYN874" s="369"/>
      <c r="GYO874" s="369"/>
      <c r="GYP874" s="369"/>
      <c r="GYQ874" s="369"/>
      <c r="GYR874" s="369"/>
      <c r="GYS874" s="369"/>
      <c r="GYT874" s="369"/>
      <c r="GYU874" s="369"/>
      <c r="GYV874" s="369"/>
      <c r="GYW874" s="369"/>
      <c r="GYX874" s="369"/>
      <c r="GYY874" s="369"/>
      <c r="GYZ874" s="369"/>
      <c r="GZA874" s="369"/>
      <c r="GZB874" s="369"/>
      <c r="GZC874" s="369"/>
      <c r="GZD874" s="369"/>
      <c r="GZE874" s="369"/>
      <c r="GZF874" s="369"/>
      <c r="GZG874" s="369"/>
      <c r="GZH874" s="369"/>
      <c r="GZI874" s="369"/>
      <c r="GZJ874" s="369"/>
      <c r="GZK874" s="369"/>
      <c r="GZL874" s="369"/>
      <c r="GZM874" s="369"/>
      <c r="GZN874" s="369"/>
      <c r="GZO874" s="369"/>
      <c r="GZP874" s="369"/>
      <c r="GZQ874" s="369"/>
      <c r="GZR874" s="369"/>
      <c r="GZS874" s="369"/>
      <c r="GZT874" s="369"/>
      <c r="GZU874" s="369"/>
      <c r="GZV874" s="369"/>
      <c r="GZW874" s="369"/>
      <c r="GZX874" s="369"/>
      <c r="GZY874" s="369"/>
      <c r="GZZ874" s="369"/>
      <c r="HAA874" s="369"/>
      <c r="HAB874" s="369"/>
      <c r="HAC874" s="369"/>
      <c r="HAD874" s="369"/>
      <c r="HAE874" s="369"/>
      <c r="HAF874" s="369"/>
      <c r="HAG874" s="369"/>
      <c r="HAH874" s="369"/>
      <c r="HAI874" s="369"/>
      <c r="HAJ874" s="369"/>
      <c r="HAK874" s="369"/>
      <c r="HAL874" s="369"/>
      <c r="HAM874" s="369"/>
      <c r="HAN874" s="369"/>
      <c r="HAO874" s="369"/>
      <c r="HAP874" s="369"/>
      <c r="HAQ874" s="369"/>
      <c r="HAR874" s="369"/>
      <c r="HAS874" s="369"/>
      <c r="HAT874" s="369"/>
      <c r="HAU874" s="369"/>
      <c r="HAV874" s="369"/>
      <c r="HAW874" s="369"/>
      <c r="HAX874" s="369"/>
      <c r="HAY874" s="369"/>
      <c r="HAZ874" s="369"/>
      <c r="HBA874" s="369"/>
      <c r="HBB874" s="369"/>
      <c r="HBC874" s="369"/>
      <c r="HBD874" s="369"/>
      <c r="HBE874" s="369"/>
      <c r="HBF874" s="369"/>
      <c r="HBG874" s="369"/>
      <c r="HBH874" s="369"/>
      <c r="HBI874" s="369"/>
      <c r="HBJ874" s="369"/>
      <c r="HBK874" s="369"/>
      <c r="HBL874" s="369"/>
      <c r="HBM874" s="369"/>
      <c r="HBN874" s="369"/>
      <c r="HBO874" s="369"/>
      <c r="HBP874" s="369"/>
      <c r="HBQ874" s="369"/>
      <c r="HBR874" s="369"/>
      <c r="HBS874" s="369"/>
      <c r="HBT874" s="369"/>
      <c r="HBU874" s="369"/>
      <c r="HBV874" s="369"/>
      <c r="HBW874" s="369"/>
      <c r="HBX874" s="369"/>
      <c r="HBY874" s="369"/>
      <c r="HBZ874" s="369"/>
      <c r="HCA874" s="369"/>
      <c r="HCB874" s="369"/>
      <c r="HCC874" s="369"/>
      <c r="HCD874" s="369"/>
      <c r="HCE874" s="369"/>
      <c r="HCF874" s="369"/>
      <c r="HCG874" s="369"/>
      <c r="HCH874" s="369"/>
      <c r="HCI874" s="369"/>
      <c r="HCJ874" s="369"/>
      <c r="HCK874" s="369"/>
      <c r="HCL874" s="369"/>
      <c r="HCM874" s="369"/>
      <c r="HCN874" s="369"/>
      <c r="HCO874" s="369"/>
      <c r="HCP874" s="369"/>
      <c r="HCQ874" s="369"/>
      <c r="HCR874" s="369"/>
      <c r="HCS874" s="369"/>
      <c r="HCT874" s="369"/>
      <c r="HCU874" s="369"/>
      <c r="HCV874" s="369"/>
      <c r="HCW874" s="369"/>
      <c r="HCX874" s="369"/>
      <c r="HCY874" s="369"/>
      <c r="HCZ874" s="369"/>
      <c r="HDA874" s="369"/>
      <c r="HDB874" s="369"/>
      <c r="HDC874" s="369"/>
      <c r="HDD874" s="369"/>
      <c r="HDE874" s="369"/>
      <c r="HDF874" s="369"/>
      <c r="HDG874" s="369"/>
      <c r="HDH874" s="369"/>
      <c r="HDI874" s="369"/>
      <c r="HDJ874" s="369"/>
      <c r="HDK874" s="369"/>
      <c r="HDL874" s="369"/>
      <c r="HDM874" s="369"/>
      <c r="HDN874" s="369"/>
      <c r="HDO874" s="369"/>
      <c r="HDP874" s="369"/>
      <c r="HDQ874" s="369"/>
      <c r="HDR874" s="369"/>
      <c r="HDS874" s="369"/>
      <c r="HDT874" s="369"/>
      <c r="HDU874" s="369"/>
      <c r="HDV874" s="369"/>
      <c r="HDW874" s="369"/>
      <c r="HDX874" s="369"/>
      <c r="HDY874" s="369"/>
      <c r="HDZ874" s="369"/>
      <c r="HEA874" s="369"/>
      <c r="HEB874" s="369"/>
      <c r="HEC874" s="369"/>
      <c r="HED874" s="369"/>
      <c r="HEE874" s="369"/>
      <c r="HEF874" s="369"/>
      <c r="HEG874" s="369"/>
      <c r="HEH874" s="369"/>
      <c r="HEI874" s="369"/>
      <c r="HEJ874" s="369"/>
      <c r="HEK874" s="369"/>
      <c r="HEL874" s="369"/>
      <c r="HEM874" s="369"/>
      <c r="HEN874" s="369"/>
      <c r="HEO874" s="369"/>
      <c r="HEP874" s="369"/>
      <c r="HEQ874" s="369"/>
      <c r="HER874" s="369"/>
      <c r="HES874" s="369"/>
      <c r="HET874" s="369"/>
      <c r="HEU874" s="369"/>
      <c r="HEV874" s="369"/>
      <c r="HEW874" s="369"/>
      <c r="HEX874" s="369"/>
      <c r="HEY874" s="369"/>
      <c r="HEZ874" s="369"/>
      <c r="HFA874" s="369"/>
      <c r="HFB874" s="369"/>
      <c r="HFC874" s="369"/>
      <c r="HFD874" s="369"/>
      <c r="HFE874" s="369"/>
      <c r="HFF874" s="369"/>
      <c r="HFG874" s="369"/>
      <c r="HFH874" s="369"/>
      <c r="HFI874" s="369"/>
      <c r="HFJ874" s="369"/>
      <c r="HFK874" s="369"/>
      <c r="HFL874" s="369"/>
      <c r="HFM874" s="369"/>
      <c r="HFN874" s="369"/>
      <c r="HFO874" s="369"/>
      <c r="HFP874" s="369"/>
      <c r="HFQ874" s="369"/>
      <c r="HFR874" s="369"/>
      <c r="HFS874" s="369"/>
      <c r="HFT874" s="369"/>
      <c r="HFU874" s="369"/>
      <c r="HFV874" s="369"/>
      <c r="HFW874" s="369"/>
      <c r="HFX874" s="369"/>
      <c r="HFY874" s="369"/>
      <c r="HFZ874" s="369"/>
      <c r="HGA874" s="369"/>
      <c r="HGB874" s="369"/>
      <c r="HGC874" s="369"/>
      <c r="HGD874" s="369"/>
      <c r="HGE874" s="369"/>
      <c r="HGF874" s="369"/>
      <c r="HGG874" s="369"/>
      <c r="HGH874" s="369"/>
      <c r="HGI874" s="369"/>
      <c r="HGJ874" s="369"/>
      <c r="HGK874" s="369"/>
      <c r="HGL874" s="369"/>
      <c r="HGM874" s="369"/>
      <c r="HGN874" s="369"/>
      <c r="HGO874" s="369"/>
      <c r="HGP874" s="369"/>
      <c r="HGQ874" s="369"/>
      <c r="HGR874" s="369"/>
      <c r="HGS874" s="369"/>
      <c r="HGT874" s="369"/>
      <c r="HGU874" s="369"/>
      <c r="HGV874" s="369"/>
      <c r="HGW874" s="369"/>
      <c r="HGX874" s="369"/>
      <c r="HGY874" s="369"/>
      <c r="HGZ874" s="369"/>
      <c r="HHA874" s="369"/>
      <c r="HHB874" s="369"/>
      <c r="HHC874" s="369"/>
      <c r="HHD874" s="369"/>
      <c r="HHE874" s="369"/>
      <c r="HHF874" s="369"/>
      <c r="HHG874" s="369"/>
      <c r="HHH874" s="369"/>
      <c r="HHI874" s="369"/>
      <c r="HHJ874" s="369"/>
      <c r="HHK874" s="369"/>
      <c r="HHL874" s="369"/>
      <c r="HHM874" s="369"/>
      <c r="HHN874" s="369"/>
      <c r="HHO874" s="369"/>
      <c r="HHP874" s="369"/>
      <c r="HHQ874" s="369"/>
      <c r="HHR874" s="369"/>
      <c r="HHS874" s="369"/>
      <c r="HHT874" s="369"/>
      <c r="HHU874" s="369"/>
      <c r="HHV874" s="369"/>
      <c r="HHW874" s="369"/>
      <c r="HHX874" s="369"/>
      <c r="HHY874" s="369"/>
      <c r="HHZ874" s="369"/>
      <c r="HIA874" s="369"/>
      <c r="HIB874" s="369"/>
      <c r="HIC874" s="369"/>
      <c r="HID874" s="369"/>
      <c r="HIE874" s="369"/>
      <c r="HIF874" s="369"/>
      <c r="HIG874" s="369"/>
      <c r="HIH874" s="369"/>
      <c r="HII874" s="369"/>
      <c r="HIJ874" s="369"/>
      <c r="HIK874" s="369"/>
      <c r="HIL874" s="369"/>
      <c r="HIM874" s="369"/>
      <c r="HIN874" s="369"/>
      <c r="HIO874" s="369"/>
      <c r="HIP874" s="369"/>
      <c r="HIQ874" s="369"/>
      <c r="HIR874" s="369"/>
      <c r="HIS874" s="369"/>
      <c r="HIT874" s="369"/>
      <c r="HIU874" s="369"/>
      <c r="HIV874" s="369"/>
      <c r="HIW874" s="369"/>
      <c r="HIX874" s="369"/>
      <c r="HIY874" s="369"/>
      <c r="HIZ874" s="369"/>
      <c r="HJA874" s="369"/>
      <c r="HJB874" s="369"/>
      <c r="HJC874" s="369"/>
      <c r="HJD874" s="369"/>
      <c r="HJE874" s="369"/>
      <c r="HJF874" s="369"/>
      <c r="HJG874" s="369"/>
      <c r="HJH874" s="369"/>
      <c r="HJI874" s="369"/>
      <c r="HJJ874" s="369"/>
      <c r="HJK874" s="369"/>
      <c r="HJL874" s="369"/>
      <c r="HJM874" s="369"/>
      <c r="HJN874" s="369"/>
      <c r="HJO874" s="369"/>
      <c r="HJP874" s="369"/>
      <c r="HJQ874" s="369"/>
      <c r="HJR874" s="369"/>
      <c r="HJS874" s="369"/>
      <c r="HJT874" s="369"/>
      <c r="HJU874" s="369"/>
      <c r="HJV874" s="369"/>
      <c r="HJW874" s="369"/>
      <c r="HJX874" s="369"/>
      <c r="HJY874" s="369"/>
      <c r="HJZ874" s="369"/>
      <c r="HKA874" s="369"/>
      <c r="HKB874" s="369"/>
      <c r="HKC874" s="369"/>
      <c r="HKD874" s="369"/>
      <c r="HKE874" s="369"/>
      <c r="HKF874" s="369"/>
      <c r="HKG874" s="369"/>
      <c r="HKH874" s="369"/>
      <c r="HKI874" s="369"/>
      <c r="HKJ874" s="369"/>
      <c r="HKK874" s="369"/>
      <c r="HKL874" s="369"/>
      <c r="HKM874" s="369"/>
      <c r="HKN874" s="369"/>
      <c r="HKO874" s="369"/>
      <c r="HKP874" s="369"/>
      <c r="HKQ874" s="369"/>
      <c r="HKR874" s="369"/>
      <c r="HKS874" s="369"/>
      <c r="HKT874" s="369"/>
      <c r="HKU874" s="369"/>
      <c r="HKV874" s="369"/>
      <c r="HKW874" s="369"/>
      <c r="HKX874" s="369"/>
      <c r="HKY874" s="369"/>
      <c r="HKZ874" s="369"/>
      <c r="HLA874" s="369"/>
      <c r="HLB874" s="369"/>
      <c r="HLC874" s="369"/>
      <c r="HLD874" s="369"/>
      <c r="HLE874" s="369"/>
      <c r="HLF874" s="369"/>
      <c r="HLG874" s="369"/>
      <c r="HLH874" s="369"/>
      <c r="HLI874" s="369"/>
      <c r="HLJ874" s="369"/>
      <c r="HLK874" s="369"/>
      <c r="HLL874" s="369"/>
      <c r="HLM874" s="369"/>
      <c r="HLN874" s="369"/>
      <c r="HLO874" s="369"/>
      <c r="HLP874" s="369"/>
      <c r="HLQ874" s="369"/>
      <c r="HLR874" s="369"/>
      <c r="HLS874" s="369"/>
      <c r="HLT874" s="369"/>
      <c r="HLU874" s="369"/>
      <c r="HLV874" s="369"/>
      <c r="HLW874" s="369"/>
      <c r="HLX874" s="369"/>
      <c r="HLY874" s="369"/>
      <c r="HLZ874" s="369"/>
      <c r="HMA874" s="369"/>
      <c r="HMB874" s="369"/>
      <c r="HMC874" s="369"/>
      <c r="HMD874" s="369"/>
      <c r="HME874" s="369"/>
      <c r="HMF874" s="369"/>
      <c r="HMG874" s="369"/>
      <c r="HMH874" s="369"/>
      <c r="HMI874" s="369"/>
      <c r="HMJ874" s="369"/>
      <c r="HMK874" s="369"/>
      <c r="HML874" s="369"/>
      <c r="HMM874" s="369"/>
      <c r="HMN874" s="369"/>
      <c r="HMO874" s="369"/>
      <c r="HMP874" s="369"/>
      <c r="HMQ874" s="369"/>
      <c r="HMR874" s="369"/>
      <c r="HMS874" s="369"/>
      <c r="HMT874" s="369"/>
      <c r="HMU874" s="369"/>
      <c r="HMV874" s="369"/>
      <c r="HMW874" s="369"/>
      <c r="HMX874" s="369"/>
      <c r="HMY874" s="369"/>
      <c r="HMZ874" s="369"/>
      <c r="HNA874" s="369"/>
      <c r="HNB874" s="369"/>
      <c r="HNC874" s="369"/>
      <c r="HND874" s="369"/>
      <c r="HNE874" s="369"/>
      <c r="HNF874" s="369"/>
      <c r="HNG874" s="369"/>
      <c r="HNH874" s="369"/>
      <c r="HNI874" s="369"/>
      <c r="HNJ874" s="369"/>
      <c r="HNK874" s="369"/>
      <c r="HNL874" s="369"/>
      <c r="HNM874" s="369"/>
      <c r="HNN874" s="369"/>
      <c r="HNO874" s="369"/>
      <c r="HNP874" s="369"/>
      <c r="HNQ874" s="369"/>
      <c r="HNR874" s="369"/>
      <c r="HNS874" s="369"/>
      <c r="HNT874" s="369"/>
      <c r="HNU874" s="369"/>
      <c r="HNV874" s="369"/>
      <c r="HNW874" s="369"/>
      <c r="HNX874" s="369"/>
      <c r="HNY874" s="369"/>
      <c r="HNZ874" s="369"/>
      <c r="HOA874" s="369"/>
      <c r="HOB874" s="369"/>
      <c r="HOC874" s="369"/>
      <c r="HOD874" s="369"/>
      <c r="HOE874" s="369"/>
      <c r="HOF874" s="369"/>
      <c r="HOG874" s="369"/>
      <c r="HOH874" s="369"/>
      <c r="HOI874" s="369"/>
      <c r="HOJ874" s="369"/>
      <c r="HOK874" s="369"/>
      <c r="HOL874" s="369"/>
      <c r="HOM874" s="369"/>
      <c r="HON874" s="369"/>
      <c r="HOO874" s="369"/>
      <c r="HOP874" s="369"/>
      <c r="HOQ874" s="369"/>
      <c r="HOR874" s="369"/>
      <c r="HOS874" s="369"/>
      <c r="HOT874" s="369"/>
      <c r="HOU874" s="369"/>
      <c r="HOV874" s="369"/>
      <c r="HOW874" s="369"/>
      <c r="HOX874" s="369"/>
      <c r="HOY874" s="369"/>
      <c r="HOZ874" s="369"/>
      <c r="HPA874" s="369"/>
      <c r="HPB874" s="369"/>
      <c r="HPC874" s="369"/>
      <c r="HPD874" s="369"/>
      <c r="HPE874" s="369"/>
      <c r="HPF874" s="369"/>
      <c r="HPG874" s="369"/>
      <c r="HPH874" s="369"/>
      <c r="HPI874" s="369"/>
      <c r="HPJ874" s="369"/>
      <c r="HPK874" s="369"/>
      <c r="HPL874" s="369"/>
      <c r="HPM874" s="369"/>
      <c r="HPN874" s="369"/>
      <c r="HPO874" s="369"/>
      <c r="HPP874" s="369"/>
      <c r="HPQ874" s="369"/>
      <c r="HPR874" s="369"/>
      <c r="HPS874" s="369"/>
      <c r="HPT874" s="369"/>
      <c r="HPU874" s="369"/>
      <c r="HPV874" s="369"/>
      <c r="HPW874" s="369"/>
      <c r="HPX874" s="369"/>
      <c r="HPY874" s="369"/>
      <c r="HPZ874" s="369"/>
      <c r="HQA874" s="369"/>
      <c r="HQB874" s="369"/>
      <c r="HQC874" s="369"/>
      <c r="HQD874" s="369"/>
      <c r="HQE874" s="369"/>
      <c r="HQF874" s="369"/>
      <c r="HQG874" s="369"/>
      <c r="HQH874" s="369"/>
      <c r="HQI874" s="369"/>
      <c r="HQJ874" s="369"/>
      <c r="HQK874" s="369"/>
      <c r="HQL874" s="369"/>
      <c r="HQM874" s="369"/>
      <c r="HQN874" s="369"/>
      <c r="HQO874" s="369"/>
      <c r="HQP874" s="369"/>
      <c r="HQQ874" s="369"/>
      <c r="HQR874" s="369"/>
      <c r="HQS874" s="369"/>
      <c r="HQT874" s="369"/>
      <c r="HQU874" s="369"/>
      <c r="HQV874" s="369"/>
      <c r="HQW874" s="369"/>
      <c r="HQX874" s="369"/>
      <c r="HQY874" s="369"/>
      <c r="HQZ874" s="369"/>
      <c r="HRA874" s="369"/>
      <c r="HRB874" s="369"/>
      <c r="HRC874" s="369"/>
      <c r="HRD874" s="369"/>
      <c r="HRE874" s="369"/>
      <c r="HRF874" s="369"/>
      <c r="HRG874" s="369"/>
      <c r="HRH874" s="369"/>
      <c r="HRI874" s="369"/>
      <c r="HRJ874" s="369"/>
      <c r="HRK874" s="369"/>
      <c r="HRL874" s="369"/>
      <c r="HRM874" s="369"/>
      <c r="HRN874" s="369"/>
      <c r="HRO874" s="369"/>
      <c r="HRP874" s="369"/>
      <c r="HRQ874" s="369"/>
      <c r="HRR874" s="369"/>
      <c r="HRS874" s="369"/>
      <c r="HRT874" s="369"/>
      <c r="HRU874" s="369"/>
      <c r="HRV874" s="369"/>
      <c r="HRW874" s="369"/>
      <c r="HRX874" s="369"/>
      <c r="HRY874" s="369"/>
      <c r="HRZ874" s="369"/>
      <c r="HSA874" s="369"/>
      <c r="HSB874" s="369"/>
      <c r="HSC874" s="369"/>
      <c r="HSD874" s="369"/>
      <c r="HSE874" s="369"/>
      <c r="HSF874" s="369"/>
      <c r="HSG874" s="369"/>
      <c r="HSH874" s="369"/>
      <c r="HSI874" s="369"/>
      <c r="HSJ874" s="369"/>
      <c r="HSK874" s="369"/>
      <c r="HSL874" s="369"/>
      <c r="HSM874" s="369"/>
      <c r="HSN874" s="369"/>
      <c r="HSO874" s="369"/>
      <c r="HSP874" s="369"/>
      <c r="HSQ874" s="369"/>
      <c r="HSR874" s="369"/>
      <c r="HSS874" s="369"/>
      <c r="HST874" s="369"/>
      <c r="HSU874" s="369"/>
      <c r="HSV874" s="369"/>
      <c r="HSW874" s="369"/>
      <c r="HSX874" s="369"/>
      <c r="HSY874" s="369"/>
      <c r="HSZ874" s="369"/>
      <c r="HTA874" s="369"/>
      <c r="HTB874" s="369"/>
      <c r="HTC874" s="369"/>
      <c r="HTD874" s="369"/>
      <c r="HTE874" s="369"/>
      <c r="HTF874" s="369"/>
      <c r="HTG874" s="369"/>
      <c r="HTH874" s="369"/>
      <c r="HTI874" s="369"/>
      <c r="HTJ874" s="369"/>
      <c r="HTK874" s="369"/>
      <c r="HTL874" s="369"/>
      <c r="HTM874" s="369"/>
      <c r="HTN874" s="369"/>
      <c r="HTO874" s="369"/>
      <c r="HTP874" s="369"/>
      <c r="HTQ874" s="369"/>
      <c r="HTR874" s="369"/>
      <c r="HTS874" s="369"/>
      <c r="HTT874" s="369"/>
      <c r="HTU874" s="369"/>
      <c r="HTV874" s="369"/>
      <c r="HTW874" s="369"/>
      <c r="HTX874" s="369"/>
      <c r="HTY874" s="369"/>
      <c r="HTZ874" s="369"/>
      <c r="HUA874" s="369"/>
      <c r="HUB874" s="369"/>
      <c r="HUC874" s="369"/>
      <c r="HUD874" s="369"/>
      <c r="HUE874" s="369"/>
      <c r="HUF874" s="369"/>
      <c r="HUG874" s="369"/>
      <c r="HUH874" s="369"/>
      <c r="HUI874" s="369"/>
      <c r="HUJ874" s="369"/>
      <c r="HUK874" s="369"/>
      <c r="HUL874" s="369"/>
      <c r="HUM874" s="369"/>
      <c r="HUN874" s="369"/>
      <c r="HUO874" s="369"/>
      <c r="HUP874" s="369"/>
      <c r="HUQ874" s="369"/>
      <c r="HUR874" s="369"/>
      <c r="HUS874" s="369"/>
      <c r="HUT874" s="369"/>
      <c r="HUU874" s="369"/>
      <c r="HUV874" s="369"/>
      <c r="HUW874" s="369"/>
      <c r="HUX874" s="369"/>
      <c r="HUY874" s="369"/>
      <c r="HUZ874" s="369"/>
      <c r="HVA874" s="369"/>
      <c r="HVB874" s="369"/>
      <c r="HVC874" s="369"/>
      <c r="HVD874" s="369"/>
      <c r="HVE874" s="369"/>
      <c r="HVF874" s="369"/>
      <c r="HVG874" s="369"/>
      <c r="HVH874" s="369"/>
      <c r="HVI874" s="369"/>
      <c r="HVJ874" s="369"/>
      <c r="HVK874" s="369"/>
      <c r="HVL874" s="369"/>
      <c r="HVM874" s="369"/>
      <c r="HVN874" s="369"/>
      <c r="HVO874" s="369"/>
      <c r="HVP874" s="369"/>
      <c r="HVQ874" s="369"/>
      <c r="HVR874" s="369"/>
      <c r="HVS874" s="369"/>
      <c r="HVT874" s="369"/>
      <c r="HVU874" s="369"/>
      <c r="HVV874" s="369"/>
      <c r="HVW874" s="369"/>
      <c r="HVX874" s="369"/>
      <c r="HVY874" s="369"/>
      <c r="HVZ874" s="369"/>
      <c r="HWA874" s="369"/>
      <c r="HWB874" s="369"/>
      <c r="HWC874" s="369"/>
      <c r="HWD874" s="369"/>
      <c r="HWE874" s="369"/>
      <c r="HWF874" s="369"/>
      <c r="HWG874" s="369"/>
      <c r="HWH874" s="369"/>
      <c r="HWI874" s="369"/>
      <c r="HWJ874" s="369"/>
      <c r="HWK874" s="369"/>
      <c r="HWL874" s="369"/>
      <c r="HWM874" s="369"/>
      <c r="HWN874" s="369"/>
      <c r="HWO874" s="369"/>
      <c r="HWP874" s="369"/>
      <c r="HWQ874" s="369"/>
      <c r="HWR874" s="369"/>
      <c r="HWS874" s="369"/>
      <c r="HWT874" s="369"/>
      <c r="HWU874" s="369"/>
      <c r="HWV874" s="369"/>
      <c r="HWW874" s="369"/>
      <c r="HWX874" s="369"/>
      <c r="HWY874" s="369"/>
      <c r="HWZ874" s="369"/>
      <c r="HXA874" s="369"/>
      <c r="HXB874" s="369"/>
      <c r="HXC874" s="369"/>
      <c r="HXD874" s="369"/>
      <c r="HXE874" s="369"/>
      <c r="HXF874" s="369"/>
      <c r="HXG874" s="369"/>
      <c r="HXH874" s="369"/>
      <c r="HXI874" s="369"/>
      <c r="HXJ874" s="369"/>
      <c r="HXK874" s="369"/>
      <c r="HXL874" s="369"/>
      <c r="HXM874" s="369"/>
      <c r="HXN874" s="369"/>
      <c r="HXO874" s="369"/>
      <c r="HXP874" s="369"/>
      <c r="HXQ874" s="369"/>
      <c r="HXR874" s="369"/>
      <c r="HXS874" s="369"/>
      <c r="HXT874" s="369"/>
      <c r="HXU874" s="369"/>
      <c r="HXV874" s="369"/>
      <c r="HXW874" s="369"/>
      <c r="HXX874" s="369"/>
      <c r="HXY874" s="369"/>
      <c r="HXZ874" s="369"/>
      <c r="HYA874" s="369"/>
      <c r="HYB874" s="369"/>
      <c r="HYC874" s="369"/>
      <c r="HYD874" s="369"/>
      <c r="HYE874" s="369"/>
      <c r="HYF874" s="369"/>
      <c r="HYG874" s="369"/>
      <c r="HYH874" s="369"/>
      <c r="HYI874" s="369"/>
      <c r="HYJ874" s="369"/>
      <c r="HYK874" s="369"/>
      <c r="HYL874" s="369"/>
      <c r="HYM874" s="369"/>
      <c r="HYN874" s="369"/>
      <c r="HYO874" s="369"/>
      <c r="HYP874" s="369"/>
      <c r="HYQ874" s="369"/>
      <c r="HYR874" s="369"/>
      <c r="HYS874" s="369"/>
      <c r="HYT874" s="369"/>
      <c r="HYU874" s="369"/>
      <c r="HYV874" s="369"/>
      <c r="HYW874" s="369"/>
      <c r="HYX874" s="369"/>
      <c r="HYY874" s="369"/>
      <c r="HYZ874" s="369"/>
      <c r="HZA874" s="369"/>
      <c r="HZB874" s="369"/>
      <c r="HZC874" s="369"/>
      <c r="HZD874" s="369"/>
      <c r="HZE874" s="369"/>
      <c r="HZF874" s="369"/>
      <c r="HZG874" s="369"/>
      <c r="HZH874" s="369"/>
      <c r="HZI874" s="369"/>
      <c r="HZJ874" s="369"/>
      <c r="HZK874" s="369"/>
      <c r="HZL874" s="369"/>
      <c r="HZM874" s="369"/>
      <c r="HZN874" s="369"/>
      <c r="HZO874" s="369"/>
      <c r="HZP874" s="369"/>
      <c r="HZQ874" s="369"/>
      <c r="HZR874" s="369"/>
      <c r="HZS874" s="369"/>
      <c r="HZT874" s="369"/>
      <c r="HZU874" s="369"/>
      <c r="HZV874" s="369"/>
      <c r="HZW874" s="369"/>
      <c r="HZX874" s="369"/>
      <c r="HZY874" s="369"/>
      <c r="HZZ874" s="369"/>
      <c r="IAA874" s="369"/>
      <c r="IAB874" s="369"/>
      <c r="IAC874" s="369"/>
      <c r="IAD874" s="369"/>
      <c r="IAE874" s="369"/>
      <c r="IAF874" s="369"/>
      <c r="IAG874" s="369"/>
      <c r="IAH874" s="369"/>
      <c r="IAI874" s="369"/>
      <c r="IAJ874" s="369"/>
      <c r="IAK874" s="369"/>
      <c r="IAL874" s="369"/>
      <c r="IAM874" s="369"/>
      <c r="IAN874" s="369"/>
      <c r="IAO874" s="369"/>
      <c r="IAP874" s="369"/>
      <c r="IAQ874" s="369"/>
      <c r="IAR874" s="369"/>
      <c r="IAS874" s="369"/>
      <c r="IAT874" s="369"/>
      <c r="IAU874" s="369"/>
      <c r="IAV874" s="369"/>
      <c r="IAW874" s="369"/>
      <c r="IAX874" s="369"/>
      <c r="IAY874" s="369"/>
      <c r="IAZ874" s="369"/>
      <c r="IBA874" s="369"/>
      <c r="IBB874" s="369"/>
      <c r="IBC874" s="369"/>
      <c r="IBD874" s="369"/>
      <c r="IBE874" s="369"/>
      <c r="IBF874" s="369"/>
      <c r="IBG874" s="369"/>
      <c r="IBH874" s="369"/>
      <c r="IBI874" s="369"/>
      <c r="IBJ874" s="369"/>
      <c r="IBK874" s="369"/>
      <c r="IBL874" s="369"/>
      <c r="IBM874" s="369"/>
      <c r="IBN874" s="369"/>
      <c r="IBO874" s="369"/>
      <c r="IBP874" s="369"/>
      <c r="IBQ874" s="369"/>
      <c r="IBR874" s="369"/>
      <c r="IBS874" s="369"/>
      <c r="IBT874" s="369"/>
      <c r="IBU874" s="369"/>
      <c r="IBV874" s="369"/>
      <c r="IBW874" s="369"/>
      <c r="IBX874" s="369"/>
      <c r="IBY874" s="369"/>
      <c r="IBZ874" s="369"/>
      <c r="ICA874" s="369"/>
      <c r="ICB874" s="369"/>
      <c r="ICC874" s="369"/>
      <c r="ICD874" s="369"/>
      <c r="ICE874" s="369"/>
      <c r="ICF874" s="369"/>
      <c r="ICG874" s="369"/>
      <c r="ICH874" s="369"/>
      <c r="ICI874" s="369"/>
      <c r="ICJ874" s="369"/>
      <c r="ICK874" s="369"/>
      <c r="ICL874" s="369"/>
      <c r="ICM874" s="369"/>
      <c r="ICN874" s="369"/>
      <c r="ICO874" s="369"/>
      <c r="ICP874" s="369"/>
      <c r="ICQ874" s="369"/>
      <c r="ICR874" s="369"/>
      <c r="ICS874" s="369"/>
      <c r="ICT874" s="369"/>
      <c r="ICU874" s="369"/>
      <c r="ICV874" s="369"/>
      <c r="ICW874" s="369"/>
      <c r="ICX874" s="369"/>
      <c r="ICY874" s="369"/>
      <c r="ICZ874" s="369"/>
      <c r="IDA874" s="369"/>
      <c r="IDB874" s="369"/>
      <c r="IDC874" s="369"/>
      <c r="IDD874" s="369"/>
      <c r="IDE874" s="369"/>
      <c r="IDF874" s="369"/>
      <c r="IDG874" s="369"/>
      <c r="IDH874" s="369"/>
      <c r="IDI874" s="369"/>
      <c r="IDJ874" s="369"/>
      <c r="IDK874" s="369"/>
      <c r="IDL874" s="369"/>
      <c r="IDM874" s="369"/>
      <c r="IDN874" s="369"/>
      <c r="IDO874" s="369"/>
      <c r="IDP874" s="369"/>
      <c r="IDQ874" s="369"/>
      <c r="IDR874" s="369"/>
      <c r="IDS874" s="369"/>
      <c r="IDT874" s="369"/>
      <c r="IDU874" s="369"/>
      <c r="IDV874" s="369"/>
      <c r="IDW874" s="369"/>
      <c r="IDX874" s="369"/>
      <c r="IDY874" s="369"/>
      <c r="IDZ874" s="369"/>
      <c r="IEA874" s="369"/>
      <c r="IEB874" s="369"/>
      <c r="IEC874" s="369"/>
      <c r="IED874" s="369"/>
      <c r="IEE874" s="369"/>
      <c r="IEF874" s="369"/>
      <c r="IEG874" s="369"/>
      <c r="IEH874" s="369"/>
      <c r="IEI874" s="369"/>
      <c r="IEJ874" s="369"/>
      <c r="IEK874" s="369"/>
      <c r="IEL874" s="369"/>
      <c r="IEM874" s="369"/>
      <c r="IEN874" s="369"/>
      <c r="IEO874" s="369"/>
      <c r="IEP874" s="369"/>
      <c r="IEQ874" s="369"/>
      <c r="IER874" s="369"/>
      <c r="IES874" s="369"/>
      <c r="IET874" s="369"/>
      <c r="IEU874" s="369"/>
      <c r="IEV874" s="369"/>
      <c r="IEW874" s="369"/>
      <c r="IEX874" s="369"/>
      <c r="IEY874" s="369"/>
      <c r="IEZ874" s="369"/>
      <c r="IFA874" s="369"/>
      <c r="IFB874" s="369"/>
      <c r="IFC874" s="369"/>
      <c r="IFD874" s="369"/>
      <c r="IFE874" s="369"/>
      <c r="IFF874" s="369"/>
      <c r="IFG874" s="369"/>
      <c r="IFH874" s="369"/>
      <c r="IFI874" s="369"/>
      <c r="IFJ874" s="369"/>
      <c r="IFK874" s="369"/>
      <c r="IFL874" s="369"/>
      <c r="IFM874" s="369"/>
      <c r="IFN874" s="369"/>
      <c r="IFO874" s="369"/>
      <c r="IFP874" s="369"/>
      <c r="IFQ874" s="369"/>
      <c r="IFR874" s="369"/>
      <c r="IFS874" s="369"/>
      <c r="IFT874" s="369"/>
      <c r="IFU874" s="369"/>
      <c r="IFV874" s="369"/>
      <c r="IFW874" s="369"/>
      <c r="IFX874" s="369"/>
      <c r="IFY874" s="369"/>
      <c r="IFZ874" s="369"/>
      <c r="IGA874" s="369"/>
      <c r="IGB874" s="369"/>
      <c r="IGC874" s="369"/>
      <c r="IGD874" s="369"/>
      <c r="IGE874" s="369"/>
      <c r="IGF874" s="369"/>
      <c r="IGG874" s="369"/>
      <c r="IGH874" s="369"/>
      <c r="IGI874" s="369"/>
      <c r="IGJ874" s="369"/>
      <c r="IGK874" s="369"/>
      <c r="IGL874" s="369"/>
      <c r="IGM874" s="369"/>
      <c r="IGN874" s="369"/>
      <c r="IGO874" s="369"/>
      <c r="IGP874" s="369"/>
      <c r="IGQ874" s="369"/>
      <c r="IGR874" s="369"/>
      <c r="IGS874" s="369"/>
      <c r="IGT874" s="369"/>
      <c r="IGU874" s="369"/>
      <c r="IGV874" s="369"/>
      <c r="IGW874" s="369"/>
      <c r="IGX874" s="369"/>
      <c r="IGY874" s="369"/>
      <c r="IGZ874" s="369"/>
      <c r="IHA874" s="369"/>
      <c r="IHB874" s="369"/>
      <c r="IHC874" s="369"/>
      <c r="IHD874" s="369"/>
      <c r="IHE874" s="369"/>
      <c r="IHF874" s="369"/>
      <c r="IHG874" s="369"/>
      <c r="IHH874" s="369"/>
      <c r="IHI874" s="369"/>
      <c r="IHJ874" s="369"/>
      <c r="IHK874" s="369"/>
      <c r="IHL874" s="369"/>
      <c r="IHM874" s="369"/>
      <c r="IHN874" s="369"/>
      <c r="IHO874" s="369"/>
      <c r="IHP874" s="369"/>
      <c r="IHQ874" s="369"/>
      <c r="IHR874" s="369"/>
      <c r="IHS874" s="369"/>
      <c r="IHT874" s="369"/>
      <c r="IHU874" s="369"/>
      <c r="IHV874" s="369"/>
      <c r="IHW874" s="369"/>
      <c r="IHX874" s="369"/>
      <c r="IHY874" s="369"/>
      <c r="IHZ874" s="369"/>
      <c r="IIA874" s="369"/>
      <c r="IIB874" s="369"/>
      <c r="IIC874" s="369"/>
      <c r="IID874" s="369"/>
      <c r="IIE874" s="369"/>
      <c r="IIF874" s="369"/>
      <c r="IIG874" s="369"/>
      <c r="IIH874" s="369"/>
      <c r="III874" s="369"/>
      <c r="IIJ874" s="369"/>
      <c r="IIK874" s="369"/>
      <c r="IIL874" s="369"/>
      <c r="IIM874" s="369"/>
      <c r="IIN874" s="369"/>
      <c r="IIO874" s="369"/>
      <c r="IIP874" s="369"/>
      <c r="IIQ874" s="369"/>
      <c r="IIR874" s="369"/>
      <c r="IIS874" s="369"/>
      <c r="IIT874" s="369"/>
      <c r="IIU874" s="369"/>
      <c r="IIV874" s="369"/>
      <c r="IIW874" s="369"/>
      <c r="IIX874" s="369"/>
      <c r="IIY874" s="369"/>
      <c r="IIZ874" s="369"/>
      <c r="IJA874" s="369"/>
      <c r="IJB874" s="369"/>
      <c r="IJC874" s="369"/>
      <c r="IJD874" s="369"/>
      <c r="IJE874" s="369"/>
      <c r="IJF874" s="369"/>
      <c r="IJG874" s="369"/>
      <c r="IJH874" s="369"/>
      <c r="IJI874" s="369"/>
      <c r="IJJ874" s="369"/>
      <c r="IJK874" s="369"/>
      <c r="IJL874" s="369"/>
      <c r="IJM874" s="369"/>
      <c r="IJN874" s="369"/>
      <c r="IJO874" s="369"/>
      <c r="IJP874" s="369"/>
      <c r="IJQ874" s="369"/>
      <c r="IJR874" s="369"/>
      <c r="IJS874" s="369"/>
      <c r="IJT874" s="369"/>
      <c r="IJU874" s="369"/>
      <c r="IJV874" s="369"/>
      <c r="IJW874" s="369"/>
      <c r="IJX874" s="369"/>
      <c r="IJY874" s="369"/>
      <c r="IJZ874" s="369"/>
      <c r="IKA874" s="369"/>
      <c r="IKB874" s="369"/>
      <c r="IKC874" s="369"/>
      <c r="IKD874" s="369"/>
      <c r="IKE874" s="369"/>
      <c r="IKF874" s="369"/>
      <c r="IKG874" s="369"/>
      <c r="IKH874" s="369"/>
      <c r="IKI874" s="369"/>
      <c r="IKJ874" s="369"/>
      <c r="IKK874" s="369"/>
      <c r="IKL874" s="369"/>
      <c r="IKM874" s="369"/>
      <c r="IKN874" s="369"/>
      <c r="IKO874" s="369"/>
      <c r="IKP874" s="369"/>
      <c r="IKQ874" s="369"/>
      <c r="IKR874" s="369"/>
      <c r="IKS874" s="369"/>
      <c r="IKT874" s="369"/>
      <c r="IKU874" s="369"/>
      <c r="IKV874" s="369"/>
      <c r="IKW874" s="369"/>
      <c r="IKX874" s="369"/>
      <c r="IKY874" s="369"/>
      <c r="IKZ874" s="369"/>
      <c r="ILA874" s="369"/>
      <c r="ILB874" s="369"/>
      <c r="ILC874" s="369"/>
      <c r="ILD874" s="369"/>
      <c r="ILE874" s="369"/>
      <c r="ILF874" s="369"/>
      <c r="ILG874" s="369"/>
      <c r="ILH874" s="369"/>
      <c r="ILI874" s="369"/>
      <c r="ILJ874" s="369"/>
      <c r="ILK874" s="369"/>
      <c r="ILL874" s="369"/>
      <c r="ILM874" s="369"/>
      <c r="ILN874" s="369"/>
      <c r="ILO874" s="369"/>
      <c r="ILP874" s="369"/>
      <c r="ILQ874" s="369"/>
      <c r="ILR874" s="369"/>
      <c r="ILS874" s="369"/>
      <c r="ILT874" s="369"/>
      <c r="ILU874" s="369"/>
      <c r="ILV874" s="369"/>
      <c r="ILW874" s="369"/>
      <c r="ILX874" s="369"/>
      <c r="ILY874" s="369"/>
      <c r="ILZ874" s="369"/>
      <c r="IMA874" s="369"/>
      <c r="IMB874" s="369"/>
      <c r="IMC874" s="369"/>
      <c r="IMD874" s="369"/>
      <c r="IME874" s="369"/>
      <c r="IMF874" s="369"/>
      <c r="IMG874" s="369"/>
      <c r="IMH874" s="369"/>
      <c r="IMI874" s="369"/>
      <c r="IMJ874" s="369"/>
      <c r="IMK874" s="369"/>
      <c r="IML874" s="369"/>
      <c r="IMM874" s="369"/>
      <c r="IMN874" s="369"/>
      <c r="IMO874" s="369"/>
      <c r="IMP874" s="369"/>
      <c r="IMQ874" s="369"/>
      <c r="IMR874" s="369"/>
      <c r="IMS874" s="369"/>
      <c r="IMT874" s="369"/>
      <c r="IMU874" s="369"/>
      <c r="IMV874" s="369"/>
      <c r="IMW874" s="369"/>
      <c r="IMX874" s="369"/>
      <c r="IMY874" s="369"/>
      <c r="IMZ874" s="369"/>
      <c r="INA874" s="369"/>
      <c r="INB874" s="369"/>
      <c r="INC874" s="369"/>
      <c r="IND874" s="369"/>
      <c r="INE874" s="369"/>
      <c r="INF874" s="369"/>
      <c r="ING874" s="369"/>
      <c r="INH874" s="369"/>
      <c r="INI874" s="369"/>
      <c r="INJ874" s="369"/>
      <c r="INK874" s="369"/>
      <c r="INL874" s="369"/>
      <c r="INM874" s="369"/>
      <c r="INN874" s="369"/>
      <c r="INO874" s="369"/>
      <c r="INP874" s="369"/>
      <c r="INQ874" s="369"/>
      <c r="INR874" s="369"/>
      <c r="INS874" s="369"/>
      <c r="INT874" s="369"/>
      <c r="INU874" s="369"/>
      <c r="INV874" s="369"/>
      <c r="INW874" s="369"/>
      <c r="INX874" s="369"/>
      <c r="INY874" s="369"/>
      <c r="INZ874" s="369"/>
      <c r="IOA874" s="369"/>
      <c r="IOB874" s="369"/>
      <c r="IOC874" s="369"/>
      <c r="IOD874" s="369"/>
      <c r="IOE874" s="369"/>
      <c r="IOF874" s="369"/>
      <c r="IOG874" s="369"/>
      <c r="IOH874" s="369"/>
      <c r="IOI874" s="369"/>
      <c r="IOJ874" s="369"/>
      <c r="IOK874" s="369"/>
      <c r="IOL874" s="369"/>
      <c r="IOM874" s="369"/>
      <c r="ION874" s="369"/>
      <c r="IOO874" s="369"/>
      <c r="IOP874" s="369"/>
      <c r="IOQ874" s="369"/>
      <c r="IOR874" s="369"/>
      <c r="IOS874" s="369"/>
      <c r="IOT874" s="369"/>
      <c r="IOU874" s="369"/>
      <c r="IOV874" s="369"/>
      <c r="IOW874" s="369"/>
      <c r="IOX874" s="369"/>
      <c r="IOY874" s="369"/>
      <c r="IOZ874" s="369"/>
      <c r="IPA874" s="369"/>
      <c r="IPB874" s="369"/>
      <c r="IPC874" s="369"/>
      <c r="IPD874" s="369"/>
      <c r="IPE874" s="369"/>
      <c r="IPF874" s="369"/>
      <c r="IPG874" s="369"/>
      <c r="IPH874" s="369"/>
      <c r="IPI874" s="369"/>
      <c r="IPJ874" s="369"/>
      <c r="IPK874" s="369"/>
      <c r="IPL874" s="369"/>
      <c r="IPM874" s="369"/>
      <c r="IPN874" s="369"/>
      <c r="IPO874" s="369"/>
      <c r="IPP874" s="369"/>
      <c r="IPQ874" s="369"/>
      <c r="IPR874" s="369"/>
      <c r="IPS874" s="369"/>
      <c r="IPT874" s="369"/>
      <c r="IPU874" s="369"/>
      <c r="IPV874" s="369"/>
      <c r="IPW874" s="369"/>
      <c r="IPX874" s="369"/>
      <c r="IPY874" s="369"/>
      <c r="IPZ874" s="369"/>
      <c r="IQA874" s="369"/>
      <c r="IQB874" s="369"/>
      <c r="IQC874" s="369"/>
      <c r="IQD874" s="369"/>
      <c r="IQE874" s="369"/>
      <c r="IQF874" s="369"/>
      <c r="IQG874" s="369"/>
      <c r="IQH874" s="369"/>
      <c r="IQI874" s="369"/>
      <c r="IQJ874" s="369"/>
      <c r="IQK874" s="369"/>
      <c r="IQL874" s="369"/>
      <c r="IQM874" s="369"/>
      <c r="IQN874" s="369"/>
      <c r="IQO874" s="369"/>
      <c r="IQP874" s="369"/>
      <c r="IQQ874" s="369"/>
      <c r="IQR874" s="369"/>
      <c r="IQS874" s="369"/>
      <c r="IQT874" s="369"/>
      <c r="IQU874" s="369"/>
      <c r="IQV874" s="369"/>
      <c r="IQW874" s="369"/>
      <c r="IQX874" s="369"/>
      <c r="IQY874" s="369"/>
      <c r="IQZ874" s="369"/>
      <c r="IRA874" s="369"/>
      <c r="IRB874" s="369"/>
      <c r="IRC874" s="369"/>
      <c r="IRD874" s="369"/>
      <c r="IRE874" s="369"/>
      <c r="IRF874" s="369"/>
      <c r="IRG874" s="369"/>
      <c r="IRH874" s="369"/>
      <c r="IRI874" s="369"/>
      <c r="IRJ874" s="369"/>
      <c r="IRK874" s="369"/>
      <c r="IRL874" s="369"/>
      <c r="IRM874" s="369"/>
      <c r="IRN874" s="369"/>
      <c r="IRO874" s="369"/>
      <c r="IRP874" s="369"/>
      <c r="IRQ874" s="369"/>
      <c r="IRR874" s="369"/>
      <c r="IRS874" s="369"/>
      <c r="IRT874" s="369"/>
      <c r="IRU874" s="369"/>
      <c r="IRV874" s="369"/>
      <c r="IRW874" s="369"/>
      <c r="IRX874" s="369"/>
      <c r="IRY874" s="369"/>
      <c r="IRZ874" s="369"/>
      <c r="ISA874" s="369"/>
      <c r="ISB874" s="369"/>
      <c r="ISC874" s="369"/>
      <c r="ISD874" s="369"/>
      <c r="ISE874" s="369"/>
      <c r="ISF874" s="369"/>
      <c r="ISG874" s="369"/>
      <c r="ISH874" s="369"/>
      <c r="ISI874" s="369"/>
      <c r="ISJ874" s="369"/>
      <c r="ISK874" s="369"/>
      <c r="ISL874" s="369"/>
      <c r="ISM874" s="369"/>
      <c r="ISN874" s="369"/>
      <c r="ISO874" s="369"/>
      <c r="ISP874" s="369"/>
      <c r="ISQ874" s="369"/>
      <c r="ISR874" s="369"/>
      <c r="ISS874" s="369"/>
      <c r="IST874" s="369"/>
      <c r="ISU874" s="369"/>
      <c r="ISV874" s="369"/>
      <c r="ISW874" s="369"/>
      <c r="ISX874" s="369"/>
      <c r="ISY874" s="369"/>
      <c r="ISZ874" s="369"/>
      <c r="ITA874" s="369"/>
      <c r="ITB874" s="369"/>
      <c r="ITC874" s="369"/>
      <c r="ITD874" s="369"/>
      <c r="ITE874" s="369"/>
      <c r="ITF874" s="369"/>
      <c r="ITG874" s="369"/>
      <c r="ITH874" s="369"/>
      <c r="ITI874" s="369"/>
      <c r="ITJ874" s="369"/>
      <c r="ITK874" s="369"/>
      <c r="ITL874" s="369"/>
      <c r="ITM874" s="369"/>
      <c r="ITN874" s="369"/>
      <c r="ITO874" s="369"/>
      <c r="ITP874" s="369"/>
      <c r="ITQ874" s="369"/>
      <c r="ITR874" s="369"/>
      <c r="ITS874" s="369"/>
      <c r="ITT874" s="369"/>
      <c r="ITU874" s="369"/>
      <c r="ITV874" s="369"/>
      <c r="ITW874" s="369"/>
      <c r="ITX874" s="369"/>
      <c r="ITY874" s="369"/>
      <c r="ITZ874" s="369"/>
      <c r="IUA874" s="369"/>
      <c r="IUB874" s="369"/>
      <c r="IUC874" s="369"/>
      <c r="IUD874" s="369"/>
      <c r="IUE874" s="369"/>
      <c r="IUF874" s="369"/>
      <c r="IUG874" s="369"/>
      <c r="IUH874" s="369"/>
      <c r="IUI874" s="369"/>
      <c r="IUJ874" s="369"/>
      <c r="IUK874" s="369"/>
      <c r="IUL874" s="369"/>
      <c r="IUM874" s="369"/>
      <c r="IUN874" s="369"/>
      <c r="IUO874" s="369"/>
      <c r="IUP874" s="369"/>
      <c r="IUQ874" s="369"/>
      <c r="IUR874" s="369"/>
      <c r="IUS874" s="369"/>
      <c r="IUT874" s="369"/>
      <c r="IUU874" s="369"/>
      <c r="IUV874" s="369"/>
      <c r="IUW874" s="369"/>
      <c r="IUX874" s="369"/>
      <c r="IUY874" s="369"/>
      <c r="IUZ874" s="369"/>
      <c r="IVA874" s="369"/>
      <c r="IVB874" s="369"/>
      <c r="IVC874" s="369"/>
      <c r="IVD874" s="369"/>
      <c r="IVE874" s="369"/>
      <c r="IVF874" s="369"/>
      <c r="IVG874" s="369"/>
      <c r="IVH874" s="369"/>
      <c r="IVI874" s="369"/>
      <c r="IVJ874" s="369"/>
      <c r="IVK874" s="369"/>
      <c r="IVL874" s="369"/>
      <c r="IVM874" s="369"/>
      <c r="IVN874" s="369"/>
      <c r="IVO874" s="369"/>
      <c r="IVP874" s="369"/>
      <c r="IVQ874" s="369"/>
      <c r="IVR874" s="369"/>
      <c r="IVS874" s="369"/>
      <c r="IVT874" s="369"/>
      <c r="IVU874" s="369"/>
      <c r="IVV874" s="369"/>
      <c r="IVW874" s="369"/>
      <c r="IVX874" s="369"/>
      <c r="IVY874" s="369"/>
      <c r="IVZ874" s="369"/>
      <c r="IWA874" s="369"/>
      <c r="IWB874" s="369"/>
      <c r="IWC874" s="369"/>
      <c r="IWD874" s="369"/>
      <c r="IWE874" s="369"/>
      <c r="IWF874" s="369"/>
      <c r="IWG874" s="369"/>
      <c r="IWH874" s="369"/>
      <c r="IWI874" s="369"/>
      <c r="IWJ874" s="369"/>
      <c r="IWK874" s="369"/>
      <c r="IWL874" s="369"/>
      <c r="IWM874" s="369"/>
      <c r="IWN874" s="369"/>
      <c r="IWO874" s="369"/>
      <c r="IWP874" s="369"/>
      <c r="IWQ874" s="369"/>
      <c r="IWR874" s="369"/>
      <c r="IWS874" s="369"/>
      <c r="IWT874" s="369"/>
      <c r="IWU874" s="369"/>
      <c r="IWV874" s="369"/>
      <c r="IWW874" s="369"/>
      <c r="IWX874" s="369"/>
      <c r="IWY874" s="369"/>
      <c r="IWZ874" s="369"/>
      <c r="IXA874" s="369"/>
      <c r="IXB874" s="369"/>
      <c r="IXC874" s="369"/>
      <c r="IXD874" s="369"/>
      <c r="IXE874" s="369"/>
      <c r="IXF874" s="369"/>
      <c r="IXG874" s="369"/>
      <c r="IXH874" s="369"/>
      <c r="IXI874" s="369"/>
      <c r="IXJ874" s="369"/>
      <c r="IXK874" s="369"/>
      <c r="IXL874" s="369"/>
      <c r="IXM874" s="369"/>
      <c r="IXN874" s="369"/>
      <c r="IXO874" s="369"/>
      <c r="IXP874" s="369"/>
      <c r="IXQ874" s="369"/>
      <c r="IXR874" s="369"/>
      <c r="IXS874" s="369"/>
      <c r="IXT874" s="369"/>
      <c r="IXU874" s="369"/>
      <c r="IXV874" s="369"/>
      <c r="IXW874" s="369"/>
      <c r="IXX874" s="369"/>
      <c r="IXY874" s="369"/>
      <c r="IXZ874" s="369"/>
      <c r="IYA874" s="369"/>
      <c r="IYB874" s="369"/>
      <c r="IYC874" s="369"/>
      <c r="IYD874" s="369"/>
      <c r="IYE874" s="369"/>
      <c r="IYF874" s="369"/>
      <c r="IYG874" s="369"/>
      <c r="IYH874" s="369"/>
      <c r="IYI874" s="369"/>
      <c r="IYJ874" s="369"/>
      <c r="IYK874" s="369"/>
      <c r="IYL874" s="369"/>
      <c r="IYM874" s="369"/>
      <c r="IYN874" s="369"/>
      <c r="IYO874" s="369"/>
      <c r="IYP874" s="369"/>
      <c r="IYQ874" s="369"/>
      <c r="IYR874" s="369"/>
      <c r="IYS874" s="369"/>
      <c r="IYT874" s="369"/>
      <c r="IYU874" s="369"/>
      <c r="IYV874" s="369"/>
      <c r="IYW874" s="369"/>
      <c r="IYX874" s="369"/>
      <c r="IYY874" s="369"/>
      <c r="IYZ874" s="369"/>
      <c r="IZA874" s="369"/>
      <c r="IZB874" s="369"/>
      <c r="IZC874" s="369"/>
      <c r="IZD874" s="369"/>
      <c r="IZE874" s="369"/>
      <c r="IZF874" s="369"/>
      <c r="IZG874" s="369"/>
      <c r="IZH874" s="369"/>
      <c r="IZI874" s="369"/>
      <c r="IZJ874" s="369"/>
      <c r="IZK874" s="369"/>
      <c r="IZL874" s="369"/>
      <c r="IZM874" s="369"/>
      <c r="IZN874" s="369"/>
      <c r="IZO874" s="369"/>
      <c r="IZP874" s="369"/>
      <c r="IZQ874" s="369"/>
      <c r="IZR874" s="369"/>
      <c r="IZS874" s="369"/>
      <c r="IZT874" s="369"/>
      <c r="IZU874" s="369"/>
      <c r="IZV874" s="369"/>
      <c r="IZW874" s="369"/>
      <c r="IZX874" s="369"/>
      <c r="IZY874" s="369"/>
      <c r="IZZ874" s="369"/>
      <c r="JAA874" s="369"/>
      <c r="JAB874" s="369"/>
      <c r="JAC874" s="369"/>
      <c r="JAD874" s="369"/>
      <c r="JAE874" s="369"/>
      <c r="JAF874" s="369"/>
      <c r="JAG874" s="369"/>
      <c r="JAH874" s="369"/>
      <c r="JAI874" s="369"/>
      <c r="JAJ874" s="369"/>
      <c r="JAK874" s="369"/>
      <c r="JAL874" s="369"/>
      <c r="JAM874" s="369"/>
      <c r="JAN874" s="369"/>
      <c r="JAO874" s="369"/>
      <c r="JAP874" s="369"/>
      <c r="JAQ874" s="369"/>
      <c r="JAR874" s="369"/>
      <c r="JAS874" s="369"/>
      <c r="JAT874" s="369"/>
      <c r="JAU874" s="369"/>
      <c r="JAV874" s="369"/>
      <c r="JAW874" s="369"/>
      <c r="JAX874" s="369"/>
      <c r="JAY874" s="369"/>
      <c r="JAZ874" s="369"/>
      <c r="JBA874" s="369"/>
      <c r="JBB874" s="369"/>
      <c r="JBC874" s="369"/>
      <c r="JBD874" s="369"/>
      <c r="JBE874" s="369"/>
      <c r="JBF874" s="369"/>
      <c r="JBG874" s="369"/>
      <c r="JBH874" s="369"/>
      <c r="JBI874" s="369"/>
      <c r="JBJ874" s="369"/>
      <c r="JBK874" s="369"/>
      <c r="JBL874" s="369"/>
      <c r="JBM874" s="369"/>
      <c r="JBN874" s="369"/>
      <c r="JBO874" s="369"/>
      <c r="JBP874" s="369"/>
      <c r="JBQ874" s="369"/>
      <c r="JBR874" s="369"/>
      <c r="JBS874" s="369"/>
      <c r="JBT874" s="369"/>
      <c r="JBU874" s="369"/>
      <c r="JBV874" s="369"/>
      <c r="JBW874" s="369"/>
      <c r="JBX874" s="369"/>
      <c r="JBY874" s="369"/>
      <c r="JBZ874" s="369"/>
      <c r="JCA874" s="369"/>
      <c r="JCB874" s="369"/>
      <c r="JCC874" s="369"/>
      <c r="JCD874" s="369"/>
      <c r="JCE874" s="369"/>
      <c r="JCF874" s="369"/>
      <c r="JCG874" s="369"/>
      <c r="JCH874" s="369"/>
      <c r="JCI874" s="369"/>
      <c r="JCJ874" s="369"/>
      <c r="JCK874" s="369"/>
      <c r="JCL874" s="369"/>
      <c r="JCM874" s="369"/>
      <c r="JCN874" s="369"/>
      <c r="JCO874" s="369"/>
      <c r="JCP874" s="369"/>
      <c r="JCQ874" s="369"/>
      <c r="JCR874" s="369"/>
      <c r="JCS874" s="369"/>
      <c r="JCT874" s="369"/>
      <c r="JCU874" s="369"/>
      <c r="JCV874" s="369"/>
      <c r="JCW874" s="369"/>
      <c r="JCX874" s="369"/>
      <c r="JCY874" s="369"/>
      <c r="JCZ874" s="369"/>
      <c r="JDA874" s="369"/>
      <c r="JDB874" s="369"/>
      <c r="JDC874" s="369"/>
      <c r="JDD874" s="369"/>
      <c r="JDE874" s="369"/>
      <c r="JDF874" s="369"/>
      <c r="JDG874" s="369"/>
      <c r="JDH874" s="369"/>
      <c r="JDI874" s="369"/>
      <c r="JDJ874" s="369"/>
      <c r="JDK874" s="369"/>
      <c r="JDL874" s="369"/>
      <c r="JDM874" s="369"/>
      <c r="JDN874" s="369"/>
      <c r="JDO874" s="369"/>
      <c r="JDP874" s="369"/>
      <c r="JDQ874" s="369"/>
      <c r="JDR874" s="369"/>
      <c r="JDS874" s="369"/>
      <c r="JDT874" s="369"/>
      <c r="JDU874" s="369"/>
      <c r="JDV874" s="369"/>
      <c r="JDW874" s="369"/>
      <c r="JDX874" s="369"/>
      <c r="JDY874" s="369"/>
      <c r="JDZ874" s="369"/>
      <c r="JEA874" s="369"/>
      <c r="JEB874" s="369"/>
      <c r="JEC874" s="369"/>
      <c r="JED874" s="369"/>
      <c r="JEE874" s="369"/>
      <c r="JEF874" s="369"/>
      <c r="JEG874" s="369"/>
      <c r="JEH874" s="369"/>
      <c r="JEI874" s="369"/>
      <c r="JEJ874" s="369"/>
      <c r="JEK874" s="369"/>
      <c r="JEL874" s="369"/>
      <c r="JEM874" s="369"/>
      <c r="JEN874" s="369"/>
      <c r="JEO874" s="369"/>
      <c r="JEP874" s="369"/>
      <c r="JEQ874" s="369"/>
      <c r="JER874" s="369"/>
      <c r="JES874" s="369"/>
      <c r="JET874" s="369"/>
      <c r="JEU874" s="369"/>
      <c r="JEV874" s="369"/>
      <c r="JEW874" s="369"/>
      <c r="JEX874" s="369"/>
      <c r="JEY874" s="369"/>
      <c r="JEZ874" s="369"/>
      <c r="JFA874" s="369"/>
      <c r="JFB874" s="369"/>
      <c r="JFC874" s="369"/>
      <c r="JFD874" s="369"/>
      <c r="JFE874" s="369"/>
      <c r="JFF874" s="369"/>
      <c r="JFG874" s="369"/>
      <c r="JFH874" s="369"/>
      <c r="JFI874" s="369"/>
      <c r="JFJ874" s="369"/>
      <c r="JFK874" s="369"/>
      <c r="JFL874" s="369"/>
      <c r="JFM874" s="369"/>
      <c r="JFN874" s="369"/>
      <c r="JFO874" s="369"/>
      <c r="JFP874" s="369"/>
      <c r="JFQ874" s="369"/>
      <c r="JFR874" s="369"/>
      <c r="JFS874" s="369"/>
      <c r="JFT874" s="369"/>
      <c r="JFU874" s="369"/>
      <c r="JFV874" s="369"/>
      <c r="JFW874" s="369"/>
      <c r="JFX874" s="369"/>
      <c r="JFY874" s="369"/>
      <c r="JFZ874" s="369"/>
      <c r="JGA874" s="369"/>
      <c r="JGB874" s="369"/>
      <c r="JGC874" s="369"/>
      <c r="JGD874" s="369"/>
      <c r="JGE874" s="369"/>
      <c r="JGF874" s="369"/>
      <c r="JGG874" s="369"/>
      <c r="JGH874" s="369"/>
      <c r="JGI874" s="369"/>
      <c r="JGJ874" s="369"/>
      <c r="JGK874" s="369"/>
      <c r="JGL874" s="369"/>
      <c r="JGM874" s="369"/>
      <c r="JGN874" s="369"/>
      <c r="JGO874" s="369"/>
      <c r="JGP874" s="369"/>
      <c r="JGQ874" s="369"/>
      <c r="JGR874" s="369"/>
      <c r="JGS874" s="369"/>
      <c r="JGT874" s="369"/>
      <c r="JGU874" s="369"/>
      <c r="JGV874" s="369"/>
      <c r="JGW874" s="369"/>
      <c r="JGX874" s="369"/>
      <c r="JGY874" s="369"/>
      <c r="JGZ874" s="369"/>
      <c r="JHA874" s="369"/>
      <c r="JHB874" s="369"/>
      <c r="JHC874" s="369"/>
      <c r="JHD874" s="369"/>
      <c r="JHE874" s="369"/>
      <c r="JHF874" s="369"/>
      <c r="JHG874" s="369"/>
      <c r="JHH874" s="369"/>
      <c r="JHI874" s="369"/>
      <c r="JHJ874" s="369"/>
      <c r="JHK874" s="369"/>
      <c r="JHL874" s="369"/>
      <c r="JHM874" s="369"/>
      <c r="JHN874" s="369"/>
      <c r="JHO874" s="369"/>
      <c r="JHP874" s="369"/>
      <c r="JHQ874" s="369"/>
      <c r="JHR874" s="369"/>
      <c r="JHS874" s="369"/>
      <c r="JHT874" s="369"/>
      <c r="JHU874" s="369"/>
      <c r="JHV874" s="369"/>
      <c r="JHW874" s="369"/>
      <c r="JHX874" s="369"/>
      <c r="JHY874" s="369"/>
      <c r="JHZ874" s="369"/>
      <c r="JIA874" s="369"/>
      <c r="JIB874" s="369"/>
      <c r="JIC874" s="369"/>
      <c r="JID874" s="369"/>
      <c r="JIE874" s="369"/>
      <c r="JIF874" s="369"/>
      <c r="JIG874" s="369"/>
      <c r="JIH874" s="369"/>
      <c r="JII874" s="369"/>
      <c r="JIJ874" s="369"/>
      <c r="JIK874" s="369"/>
      <c r="JIL874" s="369"/>
      <c r="JIM874" s="369"/>
      <c r="JIN874" s="369"/>
      <c r="JIO874" s="369"/>
      <c r="JIP874" s="369"/>
      <c r="JIQ874" s="369"/>
      <c r="JIR874" s="369"/>
      <c r="JIS874" s="369"/>
      <c r="JIT874" s="369"/>
      <c r="JIU874" s="369"/>
      <c r="JIV874" s="369"/>
      <c r="JIW874" s="369"/>
      <c r="JIX874" s="369"/>
      <c r="JIY874" s="369"/>
      <c r="JIZ874" s="369"/>
      <c r="JJA874" s="369"/>
      <c r="JJB874" s="369"/>
      <c r="JJC874" s="369"/>
      <c r="JJD874" s="369"/>
      <c r="JJE874" s="369"/>
      <c r="JJF874" s="369"/>
      <c r="JJG874" s="369"/>
      <c r="JJH874" s="369"/>
      <c r="JJI874" s="369"/>
      <c r="JJJ874" s="369"/>
      <c r="JJK874" s="369"/>
      <c r="JJL874" s="369"/>
      <c r="JJM874" s="369"/>
      <c r="JJN874" s="369"/>
      <c r="JJO874" s="369"/>
      <c r="JJP874" s="369"/>
      <c r="JJQ874" s="369"/>
      <c r="JJR874" s="369"/>
      <c r="JJS874" s="369"/>
      <c r="JJT874" s="369"/>
      <c r="JJU874" s="369"/>
      <c r="JJV874" s="369"/>
      <c r="JJW874" s="369"/>
      <c r="JJX874" s="369"/>
      <c r="JJY874" s="369"/>
      <c r="JJZ874" s="369"/>
      <c r="JKA874" s="369"/>
      <c r="JKB874" s="369"/>
      <c r="JKC874" s="369"/>
      <c r="JKD874" s="369"/>
      <c r="JKE874" s="369"/>
      <c r="JKF874" s="369"/>
      <c r="JKG874" s="369"/>
      <c r="JKH874" s="369"/>
      <c r="JKI874" s="369"/>
      <c r="JKJ874" s="369"/>
      <c r="JKK874" s="369"/>
      <c r="JKL874" s="369"/>
      <c r="JKM874" s="369"/>
      <c r="JKN874" s="369"/>
      <c r="JKO874" s="369"/>
      <c r="JKP874" s="369"/>
      <c r="JKQ874" s="369"/>
      <c r="JKR874" s="369"/>
      <c r="JKS874" s="369"/>
      <c r="JKT874" s="369"/>
      <c r="JKU874" s="369"/>
      <c r="JKV874" s="369"/>
      <c r="JKW874" s="369"/>
      <c r="JKX874" s="369"/>
      <c r="JKY874" s="369"/>
      <c r="JKZ874" s="369"/>
      <c r="JLA874" s="369"/>
      <c r="JLB874" s="369"/>
      <c r="JLC874" s="369"/>
      <c r="JLD874" s="369"/>
      <c r="JLE874" s="369"/>
      <c r="JLF874" s="369"/>
      <c r="JLG874" s="369"/>
      <c r="JLH874" s="369"/>
      <c r="JLI874" s="369"/>
      <c r="JLJ874" s="369"/>
      <c r="JLK874" s="369"/>
      <c r="JLL874" s="369"/>
      <c r="JLM874" s="369"/>
      <c r="JLN874" s="369"/>
      <c r="JLO874" s="369"/>
      <c r="JLP874" s="369"/>
      <c r="JLQ874" s="369"/>
      <c r="JLR874" s="369"/>
      <c r="JLS874" s="369"/>
      <c r="JLT874" s="369"/>
      <c r="JLU874" s="369"/>
      <c r="JLV874" s="369"/>
      <c r="JLW874" s="369"/>
      <c r="JLX874" s="369"/>
      <c r="JLY874" s="369"/>
      <c r="JLZ874" s="369"/>
      <c r="JMA874" s="369"/>
      <c r="JMB874" s="369"/>
      <c r="JMC874" s="369"/>
      <c r="JMD874" s="369"/>
      <c r="JME874" s="369"/>
      <c r="JMF874" s="369"/>
      <c r="JMG874" s="369"/>
      <c r="JMH874" s="369"/>
      <c r="JMI874" s="369"/>
      <c r="JMJ874" s="369"/>
      <c r="JMK874" s="369"/>
      <c r="JML874" s="369"/>
      <c r="JMM874" s="369"/>
      <c r="JMN874" s="369"/>
      <c r="JMO874" s="369"/>
      <c r="JMP874" s="369"/>
      <c r="JMQ874" s="369"/>
      <c r="JMR874" s="369"/>
      <c r="JMS874" s="369"/>
      <c r="JMT874" s="369"/>
      <c r="JMU874" s="369"/>
      <c r="JMV874" s="369"/>
      <c r="JMW874" s="369"/>
      <c r="JMX874" s="369"/>
      <c r="JMY874" s="369"/>
      <c r="JMZ874" s="369"/>
      <c r="JNA874" s="369"/>
      <c r="JNB874" s="369"/>
      <c r="JNC874" s="369"/>
      <c r="JND874" s="369"/>
      <c r="JNE874" s="369"/>
      <c r="JNF874" s="369"/>
      <c r="JNG874" s="369"/>
      <c r="JNH874" s="369"/>
      <c r="JNI874" s="369"/>
      <c r="JNJ874" s="369"/>
      <c r="JNK874" s="369"/>
      <c r="JNL874" s="369"/>
      <c r="JNM874" s="369"/>
      <c r="JNN874" s="369"/>
      <c r="JNO874" s="369"/>
      <c r="JNP874" s="369"/>
      <c r="JNQ874" s="369"/>
      <c r="JNR874" s="369"/>
      <c r="JNS874" s="369"/>
      <c r="JNT874" s="369"/>
      <c r="JNU874" s="369"/>
      <c r="JNV874" s="369"/>
      <c r="JNW874" s="369"/>
      <c r="JNX874" s="369"/>
      <c r="JNY874" s="369"/>
      <c r="JNZ874" s="369"/>
      <c r="JOA874" s="369"/>
      <c r="JOB874" s="369"/>
      <c r="JOC874" s="369"/>
      <c r="JOD874" s="369"/>
      <c r="JOE874" s="369"/>
      <c r="JOF874" s="369"/>
      <c r="JOG874" s="369"/>
      <c r="JOH874" s="369"/>
      <c r="JOI874" s="369"/>
      <c r="JOJ874" s="369"/>
      <c r="JOK874" s="369"/>
      <c r="JOL874" s="369"/>
      <c r="JOM874" s="369"/>
      <c r="JON874" s="369"/>
      <c r="JOO874" s="369"/>
      <c r="JOP874" s="369"/>
      <c r="JOQ874" s="369"/>
      <c r="JOR874" s="369"/>
      <c r="JOS874" s="369"/>
      <c r="JOT874" s="369"/>
      <c r="JOU874" s="369"/>
      <c r="JOV874" s="369"/>
      <c r="JOW874" s="369"/>
      <c r="JOX874" s="369"/>
      <c r="JOY874" s="369"/>
      <c r="JOZ874" s="369"/>
      <c r="JPA874" s="369"/>
      <c r="JPB874" s="369"/>
      <c r="JPC874" s="369"/>
      <c r="JPD874" s="369"/>
      <c r="JPE874" s="369"/>
      <c r="JPF874" s="369"/>
      <c r="JPG874" s="369"/>
      <c r="JPH874" s="369"/>
      <c r="JPI874" s="369"/>
      <c r="JPJ874" s="369"/>
      <c r="JPK874" s="369"/>
      <c r="JPL874" s="369"/>
      <c r="JPM874" s="369"/>
      <c r="JPN874" s="369"/>
      <c r="JPO874" s="369"/>
      <c r="JPP874" s="369"/>
      <c r="JPQ874" s="369"/>
      <c r="JPR874" s="369"/>
      <c r="JPS874" s="369"/>
      <c r="JPT874" s="369"/>
      <c r="JPU874" s="369"/>
      <c r="JPV874" s="369"/>
      <c r="JPW874" s="369"/>
      <c r="JPX874" s="369"/>
      <c r="JPY874" s="369"/>
      <c r="JPZ874" s="369"/>
      <c r="JQA874" s="369"/>
      <c r="JQB874" s="369"/>
      <c r="JQC874" s="369"/>
      <c r="JQD874" s="369"/>
      <c r="JQE874" s="369"/>
      <c r="JQF874" s="369"/>
      <c r="JQG874" s="369"/>
      <c r="JQH874" s="369"/>
      <c r="JQI874" s="369"/>
      <c r="JQJ874" s="369"/>
      <c r="JQK874" s="369"/>
      <c r="JQL874" s="369"/>
      <c r="JQM874" s="369"/>
      <c r="JQN874" s="369"/>
      <c r="JQO874" s="369"/>
      <c r="JQP874" s="369"/>
      <c r="JQQ874" s="369"/>
      <c r="JQR874" s="369"/>
      <c r="JQS874" s="369"/>
      <c r="JQT874" s="369"/>
      <c r="JQU874" s="369"/>
      <c r="JQV874" s="369"/>
      <c r="JQW874" s="369"/>
      <c r="JQX874" s="369"/>
      <c r="JQY874" s="369"/>
      <c r="JQZ874" s="369"/>
      <c r="JRA874" s="369"/>
      <c r="JRB874" s="369"/>
      <c r="JRC874" s="369"/>
      <c r="JRD874" s="369"/>
      <c r="JRE874" s="369"/>
      <c r="JRF874" s="369"/>
      <c r="JRG874" s="369"/>
      <c r="JRH874" s="369"/>
      <c r="JRI874" s="369"/>
      <c r="JRJ874" s="369"/>
      <c r="JRK874" s="369"/>
      <c r="JRL874" s="369"/>
      <c r="JRM874" s="369"/>
      <c r="JRN874" s="369"/>
      <c r="JRO874" s="369"/>
      <c r="JRP874" s="369"/>
      <c r="JRQ874" s="369"/>
      <c r="JRR874" s="369"/>
      <c r="JRS874" s="369"/>
      <c r="JRT874" s="369"/>
      <c r="JRU874" s="369"/>
      <c r="JRV874" s="369"/>
      <c r="JRW874" s="369"/>
      <c r="JRX874" s="369"/>
      <c r="JRY874" s="369"/>
      <c r="JRZ874" s="369"/>
      <c r="JSA874" s="369"/>
      <c r="JSB874" s="369"/>
      <c r="JSC874" s="369"/>
      <c r="JSD874" s="369"/>
      <c r="JSE874" s="369"/>
      <c r="JSF874" s="369"/>
      <c r="JSG874" s="369"/>
      <c r="JSH874" s="369"/>
      <c r="JSI874" s="369"/>
      <c r="JSJ874" s="369"/>
      <c r="JSK874" s="369"/>
      <c r="JSL874" s="369"/>
      <c r="JSM874" s="369"/>
      <c r="JSN874" s="369"/>
      <c r="JSO874" s="369"/>
      <c r="JSP874" s="369"/>
      <c r="JSQ874" s="369"/>
      <c r="JSR874" s="369"/>
      <c r="JSS874" s="369"/>
      <c r="JST874" s="369"/>
      <c r="JSU874" s="369"/>
      <c r="JSV874" s="369"/>
      <c r="JSW874" s="369"/>
      <c r="JSX874" s="369"/>
      <c r="JSY874" s="369"/>
      <c r="JSZ874" s="369"/>
      <c r="JTA874" s="369"/>
      <c r="JTB874" s="369"/>
      <c r="JTC874" s="369"/>
      <c r="JTD874" s="369"/>
      <c r="JTE874" s="369"/>
      <c r="JTF874" s="369"/>
      <c r="JTG874" s="369"/>
      <c r="JTH874" s="369"/>
      <c r="JTI874" s="369"/>
      <c r="JTJ874" s="369"/>
      <c r="JTK874" s="369"/>
      <c r="JTL874" s="369"/>
      <c r="JTM874" s="369"/>
      <c r="JTN874" s="369"/>
      <c r="JTO874" s="369"/>
      <c r="JTP874" s="369"/>
      <c r="JTQ874" s="369"/>
      <c r="JTR874" s="369"/>
      <c r="JTS874" s="369"/>
      <c r="JTT874" s="369"/>
      <c r="JTU874" s="369"/>
      <c r="JTV874" s="369"/>
      <c r="JTW874" s="369"/>
      <c r="JTX874" s="369"/>
      <c r="JTY874" s="369"/>
      <c r="JTZ874" s="369"/>
      <c r="JUA874" s="369"/>
      <c r="JUB874" s="369"/>
      <c r="JUC874" s="369"/>
      <c r="JUD874" s="369"/>
      <c r="JUE874" s="369"/>
      <c r="JUF874" s="369"/>
      <c r="JUG874" s="369"/>
      <c r="JUH874" s="369"/>
      <c r="JUI874" s="369"/>
      <c r="JUJ874" s="369"/>
      <c r="JUK874" s="369"/>
      <c r="JUL874" s="369"/>
      <c r="JUM874" s="369"/>
      <c r="JUN874" s="369"/>
      <c r="JUO874" s="369"/>
      <c r="JUP874" s="369"/>
      <c r="JUQ874" s="369"/>
      <c r="JUR874" s="369"/>
      <c r="JUS874" s="369"/>
      <c r="JUT874" s="369"/>
      <c r="JUU874" s="369"/>
      <c r="JUV874" s="369"/>
      <c r="JUW874" s="369"/>
      <c r="JUX874" s="369"/>
      <c r="JUY874" s="369"/>
      <c r="JUZ874" s="369"/>
      <c r="JVA874" s="369"/>
      <c r="JVB874" s="369"/>
      <c r="JVC874" s="369"/>
      <c r="JVD874" s="369"/>
      <c r="JVE874" s="369"/>
      <c r="JVF874" s="369"/>
      <c r="JVG874" s="369"/>
      <c r="JVH874" s="369"/>
      <c r="JVI874" s="369"/>
      <c r="JVJ874" s="369"/>
      <c r="JVK874" s="369"/>
      <c r="JVL874" s="369"/>
      <c r="JVM874" s="369"/>
      <c r="JVN874" s="369"/>
      <c r="JVO874" s="369"/>
      <c r="JVP874" s="369"/>
      <c r="JVQ874" s="369"/>
      <c r="JVR874" s="369"/>
      <c r="JVS874" s="369"/>
      <c r="JVT874" s="369"/>
      <c r="JVU874" s="369"/>
      <c r="JVV874" s="369"/>
      <c r="JVW874" s="369"/>
      <c r="JVX874" s="369"/>
      <c r="JVY874" s="369"/>
      <c r="JVZ874" s="369"/>
      <c r="JWA874" s="369"/>
      <c r="JWB874" s="369"/>
      <c r="JWC874" s="369"/>
      <c r="JWD874" s="369"/>
      <c r="JWE874" s="369"/>
      <c r="JWF874" s="369"/>
      <c r="JWG874" s="369"/>
      <c r="JWH874" s="369"/>
      <c r="JWI874" s="369"/>
      <c r="JWJ874" s="369"/>
      <c r="JWK874" s="369"/>
      <c r="JWL874" s="369"/>
      <c r="JWM874" s="369"/>
      <c r="JWN874" s="369"/>
      <c r="JWO874" s="369"/>
      <c r="JWP874" s="369"/>
      <c r="JWQ874" s="369"/>
      <c r="JWR874" s="369"/>
      <c r="JWS874" s="369"/>
      <c r="JWT874" s="369"/>
      <c r="JWU874" s="369"/>
      <c r="JWV874" s="369"/>
      <c r="JWW874" s="369"/>
      <c r="JWX874" s="369"/>
      <c r="JWY874" s="369"/>
      <c r="JWZ874" s="369"/>
      <c r="JXA874" s="369"/>
      <c r="JXB874" s="369"/>
      <c r="JXC874" s="369"/>
      <c r="JXD874" s="369"/>
      <c r="JXE874" s="369"/>
      <c r="JXF874" s="369"/>
      <c r="JXG874" s="369"/>
      <c r="JXH874" s="369"/>
      <c r="JXI874" s="369"/>
      <c r="JXJ874" s="369"/>
      <c r="JXK874" s="369"/>
      <c r="JXL874" s="369"/>
      <c r="JXM874" s="369"/>
      <c r="JXN874" s="369"/>
      <c r="JXO874" s="369"/>
      <c r="JXP874" s="369"/>
      <c r="JXQ874" s="369"/>
      <c r="JXR874" s="369"/>
      <c r="JXS874" s="369"/>
      <c r="JXT874" s="369"/>
      <c r="JXU874" s="369"/>
      <c r="JXV874" s="369"/>
      <c r="JXW874" s="369"/>
      <c r="JXX874" s="369"/>
      <c r="JXY874" s="369"/>
      <c r="JXZ874" s="369"/>
      <c r="JYA874" s="369"/>
      <c r="JYB874" s="369"/>
      <c r="JYC874" s="369"/>
      <c r="JYD874" s="369"/>
      <c r="JYE874" s="369"/>
      <c r="JYF874" s="369"/>
      <c r="JYG874" s="369"/>
      <c r="JYH874" s="369"/>
      <c r="JYI874" s="369"/>
      <c r="JYJ874" s="369"/>
      <c r="JYK874" s="369"/>
      <c r="JYL874" s="369"/>
      <c r="JYM874" s="369"/>
      <c r="JYN874" s="369"/>
      <c r="JYO874" s="369"/>
      <c r="JYP874" s="369"/>
      <c r="JYQ874" s="369"/>
      <c r="JYR874" s="369"/>
      <c r="JYS874" s="369"/>
      <c r="JYT874" s="369"/>
      <c r="JYU874" s="369"/>
      <c r="JYV874" s="369"/>
      <c r="JYW874" s="369"/>
      <c r="JYX874" s="369"/>
      <c r="JYY874" s="369"/>
      <c r="JYZ874" s="369"/>
      <c r="JZA874" s="369"/>
      <c r="JZB874" s="369"/>
      <c r="JZC874" s="369"/>
      <c r="JZD874" s="369"/>
      <c r="JZE874" s="369"/>
      <c r="JZF874" s="369"/>
      <c r="JZG874" s="369"/>
      <c r="JZH874" s="369"/>
      <c r="JZI874" s="369"/>
      <c r="JZJ874" s="369"/>
      <c r="JZK874" s="369"/>
      <c r="JZL874" s="369"/>
      <c r="JZM874" s="369"/>
      <c r="JZN874" s="369"/>
      <c r="JZO874" s="369"/>
      <c r="JZP874" s="369"/>
      <c r="JZQ874" s="369"/>
      <c r="JZR874" s="369"/>
      <c r="JZS874" s="369"/>
      <c r="JZT874" s="369"/>
      <c r="JZU874" s="369"/>
      <c r="JZV874" s="369"/>
      <c r="JZW874" s="369"/>
      <c r="JZX874" s="369"/>
      <c r="JZY874" s="369"/>
      <c r="JZZ874" s="369"/>
      <c r="KAA874" s="369"/>
      <c r="KAB874" s="369"/>
      <c r="KAC874" s="369"/>
      <c r="KAD874" s="369"/>
      <c r="KAE874" s="369"/>
      <c r="KAF874" s="369"/>
      <c r="KAG874" s="369"/>
      <c r="KAH874" s="369"/>
      <c r="KAI874" s="369"/>
      <c r="KAJ874" s="369"/>
      <c r="KAK874" s="369"/>
      <c r="KAL874" s="369"/>
      <c r="KAM874" s="369"/>
      <c r="KAN874" s="369"/>
      <c r="KAO874" s="369"/>
      <c r="KAP874" s="369"/>
      <c r="KAQ874" s="369"/>
      <c r="KAR874" s="369"/>
      <c r="KAS874" s="369"/>
      <c r="KAT874" s="369"/>
      <c r="KAU874" s="369"/>
      <c r="KAV874" s="369"/>
      <c r="KAW874" s="369"/>
      <c r="KAX874" s="369"/>
      <c r="KAY874" s="369"/>
      <c r="KAZ874" s="369"/>
      <c r="KBA874" s="369"/>
      <c r="KBB874" s="369"/>
      <c r="KBC874" s="369"/>
      <c r="KBD874" s="369"/>
      <c r="KBE874" s="369"/>
      <c r="KBF874" s="369"/>
      <c r="KBG874" s="369"/>
      <c r="KBH874" s="369"/>
      <c r="KBI874" s="369"/>
      <c r="KBJ874" s="369"/>
      <c r="KBK874" s="369"/>
      <c r="KBL874" s="369"/>
      <c r="KBM874" s="369"/>
      <c r="KBN874" s="369"/>
      <c r="KBO874" s="369"/>
      <c r="KBP874" s="369"/>
      <c r="KBQ874" s="369"/>
      <c r="KBR874" s="369"/>
      <c r="KBS874" s="369"/>
      <c r="KBT874" s="369"/>
      <c r="KBU874" s="369"/>
      <c r="KBV874" s="369"/>
      <c r="KBW874" s="369"/>
      <c r="KBX874" s="369"/>
      <c r="KBY874" s="369"/>
      <c r="KBZ874" s="369"/>
      <c r="KCA874" s="369"/>
      <c r="KCB874" s="369"/>
      <c r="KCC874" s="369"/>
      <c r="KCD874" s="369"/>
      <c r="KCE874" s="369"/>
      <c r="KCF874" s="369"/>
      <c r="KCG874" s="369"/>
      <c r="KCH874" s="369"/>
      <c r="KCI874" s="369"/>
      <c r="KCJ874" s="369"/>
      <c r="KCK874" s="369"/>
      <c r="KCL874" s="369"/>
      <c r="KCM874" s="369"/>
      <c r="KCN874" s="369"/>
      <c r="KCO874" s="369"/>
      <c r="KCP874" s="369"/>
      <c r="KCQ874" s="369"/>
      <c r="KCR874" s="369"/>
      <c r="KCS874" s="369"/>
      <c r="KCT874" s="369"/>
      <c r="KCU874" s="369"/>
      <c r="KCV874" s="369"/>
      <c r="KCW874" s="369"/>
      <c r="KCX874" s="369"/>
      <c r="KCY874" s="369"/>
      <c r="KCZ874" s="369"/>
      <c r="KDA874" s="369"/>
      <c r="KDB874" s="369"/>
      <c r="KDC874" s="369"/>
      <c r="KDD874" s="369"/>
      <c r="KDE874" s="369"/>
      <c r="KDF874" s="369"/>
      <c r="KDG874" s="369"/>
      <c r="KDH874" s="369"/>
      <c r="KDI874" s="369"/>
      <c r="KDJ874" s="369"/>
      <c r="KDK874" s="369"/>
      <c r="KDL874" s="369"/>
      <c r="KDM874" s="369"/>
      <c r="KDN874" s="369"/>
      <c r="KDO874" s="369"/>
      <c r="KDP874" s="369"/>
      <c r="KDQ874" s="369"/>
      <c r="KDR874" s="369"/>
      <c r="KDS874" s="369"/>
      <c r="KDT874" s="369"/>
      <c r="KDU874" s="369"/>
      <c r="KDV874" s="369"/>
      <c r="KDW874" s="369"/>
      <c r="KDX874" s="369"/>
      <c r="KDY874" s="369"/>
      <c r="KDZ874" s="369"/>
      <c r="KEA874" s="369"/>
      <c r="KEB874" s="369"/>
      <c r="KEC874" s="369"/>
      <c r="KED874" s="369"/>
      <c r="KEE874" s="369"/>
      <c r="KEF874" s="369"/>
      <c r="KEG874" s="369"/>
      <c r="KEH874" s="369"/>
      <c r="KEI874" s="369"/>
      <c r="KEJ874" s="369"/>
      <c r="KEK874" s="369"/>
      <c r="KEL874" s="369"/>
      <c r="KEM874" s="369"/>
      <c r="KEN874" s="369"/>
      <c r="KEO874" s="369"/>
      <c r="KEP874" s="369"/>
      <c r="KEQ874" s="369"/>
      <c r="KER874" s="369"/>
      <c r="KES874" s="369"/>
      <c r="KET874" s="369"/>
      <c r="KEU874" s="369"/>
      <c r="KEV874" s="369"/>
      <c r="KEW874" s="369"/>
      <c r="KEX874" s="369"/>
      <c r="KEY874" s="369"/>
      <c r="KEZ874" s="369"/>
      <c r="KFA874" s="369"/>
      <c r="KFB874" s="369"/>
      <c r="KFC874" s="369"/>
      <c r="KFD874" s="369"/>
      <c r="KFE874" s="369"/>
      <c r="KFF874" s="369"/>
      <c r="KFG874" s="369"/>
      <c r="KFH874" s="369"/>
      <c r="KFI874" s="369"/>
      <c r="KFJ874" s="369"/>
      <c r="KFK874" s="369"/>
      <c r="KFL874" s="369"/>
      <c r="KFM874" s="369"/>
      <c r="KFN874" s="369"/>
      <c r="KFO874" s="369"/>
      <c r="KFP874" s="369"/>
      <c r="KFQ874" s="369"/>
      <c r="KFR874" s="369"/>
      <c r="KFS874" s="369"/>
      <c r="KFT874" s="369"/>
      <c r="KFU874" s="369"/>
      <c r="KFV874" s="369"/>
      <c r="KFW874" s="369"/>
      <c r="KFX874" s="369"/>
      <c r="KFY874" s="369"/>
      <c r="KFZ874" s="369"/>
      <c r="KGA874" s="369"/>
      <c r="KGB874" s="369"/>
      <c r="KGC874" s="369"/>
      <c r="KGD874" s="369"/>
      <c r="KGE874" s="369"/>
      <c r="KGF874" s="369"/>
      <c r="KGG874" s="369"/>
      <c r="KGH874" s="369"/>
      <c r="KGI874" s="369"/>
      <c r="KGJ874" s="369"/>
      <c r="KGK874" s="369"/>
      <c r="KGL874" s="369"/>
      <c r="KGM874" s="369"/>
      <c r="KGN874" s="369"/>
      <c r="KGO874" s="369"/>
      <c r="KGP874" s="369"/>
      <c r="KGQ874" s="369"/>
      <c r="KGR874" s="369"/>
      <c r="KGS874" s="369"/>
      <c r="KGT874" s="369"/>
      <c r="KGU874" s="369"/>
      <c r="KGV874" s="369"/>
      <c r="KGW874" s="369"/>
      <c r="KGX874" s="369"/>
      <c r="KGY874" s="369"/>
      <c r="KGZ874" s="369"/>
      <c r="KHA874" s="369"/>
      <c r="KHB874" s="369"/>
      <c r="KHC874" s="369"/>
      <c r="KHD874" s="369"/>
      <c r="KHE874" s="369"/>
      <c r="KHF874" s="369"/>
      <c r="KHG874" s="369"/>
      <c r="KHH874" s="369"/>
      <c r="KHI874" s="369"/>
      <c r="KHJ874" s="369"/>
      <c r="KHK874" s="369"/>
      <c r="KHL874" s="369"/>
      <c r="KHM874" s="369"/>
      <c r="KHN874" s="369"/>
      <c r="KHO874" s="369"/>
      <c r="KHP874" s="369"/>
      <c r="KHQ874" s="369"/>
      <c r="KHR874" s="369"/>
      <c r="KHS874" s="369"/>
      <c r="KHT874" s="369"/>
      <c r="KHU874" s="369"/>
      <c r="KHV874" s="369"/>
      <c r="KHW874" s="369"/>
      <c r="KHX874" s="369"/>
      <c r="KHY874" s="369"/>
      <c r="KHZ874" s="369"/>
      <c r="KIA874" s="369"/>
      <c r="KIB874" s="369"/>
      <c r="KIC874" s="369"/>
      <c r="KID874" s="369"/>
      <c r="KIE874" s="369"/>
      <c r="KIF874" s="369"/>
      <c r="KIG874" s="369"/>
      <c r="KIH874" s="369"/>
      <c r="KII874" s="369"/>
      <c r="KIJ874" s="369"/>
      <c r="KIK874" s="369"/>
      <c r="KIL874" s="369"/>
      <c r="KIM874" s="369"/>
      <c r="KIN874" s="369"/>
      <c r="KIO874" s="369"/>
      <c r="KIP874" s="369"/>
      <c r="KIQ874" s="369"/>
      <c r="KIR874" s="369"/>
      <c r="KIS874" s="369"/>
      <c r="KIT874" s="369"/>
      <c r="KIU874" s="369"/>
      <c r="KIV874" s="369"/>
      <c r="KIW874" s="369"/>
      <c r="KIX874" s="369"/>
      <c r="KIY874" s="369"/>
      <c r="KIZ874" s="369"/>
      <c r="KJA874" s="369"/>
      <c r="KJB874" s="369"/>
      <c r="KJC874" s="369"/>
      <c r="KJD874" s="369"/>
      <c r="KJE874" s="369"/>
      <c r="KJF874" s="369"/>
      <c r="KJG874" s="369"/>
      <c r="KJH874" s="369"/>
      <c r="KJI874" s="369"/>
      <c r="KJJ874" s="369"/>
      <c r="KJK874" s="369"/>
      <c r="KJL874" s="369"/>
      <c r="KJM874" s="369"/>
      <c r="KJN874" s="369"/>
      <c r="KJO874" s="369"/>
      <c r="KJP874" s="369"/>
      <c r="KJQ874" s="369"/>
      <c r="KJR874" s="369"/>
      <c r="KJS874" s="369"/>
      <c r="KJT874" s="369"/>
      <c r="KJU874" s="369"/>
      <c r="KJV874" s="369"/>
      <c r="KJW874" s="369"/>
      <c r="KJX874" s="369"/>
      <c r="KJY874" s="369"/>
      <c r="KJZ874" s="369"/>
      <c r="KKA874" s="369"/>
      <c r="KKB874" s="369"/>
      <c r="KKC874" s="369"/>
      <c r="KKD874" s="369"/>
      <c r="KKE874" s="369"/>
      <c r="KKF874" s="369"/>
      <c r="KKG874" s="369"/>
      <c r="KKH874" s="369"/>
      <c r="KKI874" s="369"/>
      <c r="KKJ874" s="369"/>
      <c r="KKK874" s="369"/>
      <c r="KKL874" s="369"/>
      <c r="KKM874" s="369"/>
      <c r="KKN874" s="369"/>
      <c r="KKO874" s="369"/>
      <c r="KKP874" s="369"/>
      <c r="KKQ874" s="369"/>
      <c r="KKR874" s="369"/>
      <c r="KKS874" s="369"/>
      <c r="KKT874" s="369"/>
      <c r="KKU874" s="369"/>
      <c r="KKV874" s="369"/>
      <c r="KKW874" s="369"/>
      <c r="KKX874" s="369"/>
      <c r="KKY874" s="369"/>
      <c r="KKZ874" s="369"/>
      <c r="KLA874" s="369"/>
      <c r="KLB874" s="369"/>
      <c r="KLC874" s="369"/>
      <c r="KLD874" s="369"/>
      <c r="KLE874" s="369"/>
      <c r="KLF874" s="369"/>
      <c r="KLG874" s="369"/>
      <c r="KLH874" s="369"/>
      <c r="KLI874" s="369"/>
      <c r="KLJ874" s="369"/>
      <c r="KLK874" s="369"/>
      <c r="KLL874" s="369"/>
      <c r="KLM874" s="369"/>
      <c r="KLN874" s="369"/>
      <c r="KLO874" s="369"/>
      <c r="KLP874" s="369"/>
      <c r="KLQ874" s="369"/>
      <c r="KLR874" s="369"/>
      <c r="KLS874" s="369"/>
      <c r="KLT874" s="369"/>
      <c r="KLU874" s="369"/>
      <c r="KLV874" s="369"/>
      <c r="KLW874" s="369"/>
      <c r="KLX874" s="369"/>
      <c r="KLY874" s="369"/>
      <c r="KLZ874" s="369"/>
      <c r="KMA874" s="369"/>
      <c r="KMB874" s="369"/>
      <c r="KMC874" s="369"/>
      <c r="KMD874" s="369"/>
      <c r="KME874" s="369"/>
      <c r="KMF874" s="369"/>
      <c r="KMG874" s="369"/>
      <c r="KMH874" s="369"/>
      <c r="KMI874" s="369"/>
      <c r="KMJ874" s="369"/>
      <c r="KMK874" s="369"/>
      <c r="KML874" s="369"/>
      <c r="KMM874" s="369"/>
      <c r="KMN874" s="369"/>
      <c r="KMO874" s="369"/>
      <c r="KMP874" s="369"/>
      <c r="KMQ874" s="369"/>
      <c r="KMR874" s="369"/>
      <c r="KMS874" s="369"/>
      <c r="KMT874" s="369"/>
      <c r="KMU874" s="369"/>
      <c r="KMV874" s="369"/>
      <c r="KMW874" s="369"/>
      <c r="KMX874" s="369"/>
      <c r="KMY874" s="369"/>
      <c r="KMZ874" s="369"/>
      <c r="KNA874" s="369"/>
      <c r="KNB874" s="369"/>
      <c r="KNC874" s="369"/>
      <c r="KND874" s="369"/>
      <c r="KNE874" s="369"/>
      <c r="KNF874" s="369"/>
      <c r="KNG874" s="369"/>
      <c r="KNH874" s="369"/>
      <c r="KNI874" s="369"/>
      <c r="KNJ874" s="369"/>
      <c r="KNK874" s="369"/>
      <c r="KNL874" s="369"/>
      <c r="KNM874" s="369"/>
      <c r="KNN874" s="369"/>
      <c r="KNO874" s="369"/>
      <c r="KNP874" s="369"/>
      <c r="KNQ874" s="369"/>
      <c r="KNR874" s="369"/>
      <c r="KNS874" s="369"/>
      <c r="KNT874" s="369"/>
      <c r="KNU874" s="369"/>
      <c r="KNV874" s="369"/>
      <c r="KNW874" s="369"/>
      <c r="KNX874" s="369"/>
      <c r="KNY874" s="369"/>
      <c r="KNZ874" s="369"/>
      <c r="KOA874" s="369"/>
      <c r="KOB874" s="369"/>
      <c r="KOC874" s="369"/>
      <c r="KOD874" s="369"/>
      <c r="KOE874" s="369"/>
      <c r="KOF874" s="369"/>
      <c r="KOG874" s="369"/>
      <c r="KOH874" s="369"/>
      <c r="KOI874" s="369"/>
      <c r="KOJ874" s="369"/>
      <c r="KOK874" s="369"/>
      <c r="KOL874" s="369"/>
      <c r="KOM874" s="369"/>
      <c r="KON874" s="369"/>
      <c r="KOO874" s="369"/>
      <c r="KOP874" s="369"/>
      <c r="KOQ874" s="369"/>
      <c r="KOR874" s="369"/>
      <c r="KOS874" s="369"/>
      <c r="KOT874" s="369"/>
      <c r="KOU874" s="369"/>
      <c r="KOV874" s="369"/>
      <c r="KOW874" s="369"/>
      <c r="KOX874" s="369"/>
      <c r="KOY874" s="369"/>
      <c r="KOZ874" s="369"/>
      <c r="KPA874" s="369"/>
      <c r="KPB874" s="369"/>
      <c r="KPC874" s="369"/>
      <c r="KPD874" s="369"/>
      <c r="KPE874" s="369"/>
      <c r="KPF874" s="369"/>
      <c r="KPG874" s="369"/>
      <c r="KPH874" s="369"/>
      <c r="KPI874" s="369"/>
      <c r="KPJ874" s="369"/>
      <c r="KPK874" s="369"/>
      <c r="KPL874" s="369"/>
      <c r="KPM874" s="369"/>
      <c r="KPN874" s="369"/>
      <c r="KPO874" s="369"/>
      <c r="KPP874" s="369"/>
      <c r="KPQ874" s="369"/>
      <c r="KPR874" s="369"/>
      <c r="KPS874" s="369"/>
      <c r="KPT874" s="369"/>
      <c r="KPU874" s="369"/>
      <c r="KPV874" s="369"/>
      <c r="KPW874" s="369"/>
      <c r="KPX874" s="369"/>
      <c r="KPY874" s="369"/>
      <c r="KPZ874" s="369"/>
      <c r="KQA874" s="369"/>
      <c r="KQB874" s="369"/>
      <c r="KQC874" s="369"/>
      <c r="KQD874" s="369"/>
      <c r="KQE874" s="369"/>
      <c r="KQF874" s="369"/>
      <c r="KQG874" s="369"/>
      <c r="KQH874" s="369"/>
      <c r="KQI874" s="369"/>
      <c r="KQJ874" s="369"/>
      <c r="KQK874" s="369"/>
      <c r="KQL874" s="369"/>
      <c r="KQM874" s="369"/>
      <c r="KQN874" s="369"/>
      <c r="KQO874" s="369"/>
      <c r="KQP874" s="369"/>
      <c r="KQQ874" s="369"/>
      <c r="KQR874" s="369"/>
      <c r="KQS874" s="369"/>
      <c r="KQT874" s="369"/>
      <c r="KQU874" s="369"/>
      <c r="KQV874" s="369"/>
      <c r="KQW874" s="369"/>
      <c r="KQX874" s="369"/>
      <c r="KQY874" s="369"/>
      <c r="KQZ874" s="369"/>
      <c r="KRA874" s="369"/>
      <c r="KRB874" s="369"/>
      <c r="KRC874" s="369"/>
      <c r="KRD874" s="369"/>
      <c r="KRE874" s="369"/>
      <c r="KRF874" s="369"/>
      <c r="KRG874" s="369"/>
      <c r="KRH874" s="369"/>
      <c r="KRI874" s="369"/>
      <c r="KRJ874" s="369"/>
      <c r="KRK874" s="369"/>
      <c r="KRL874" s="369"/>
      <c r="KRM874" s="369"/>
      <c r="KRN874" s="369"/>
      <c r="KRO874" s="369"/>
      <c r="KRP874" s="369"/>
      <c r="KRQ874" s="369"/>
      <c r="KRR874" s="369"/>
      <c r="KRS874" s="369"/>
      <c r="KRT874" s="369"/>
      <c r="KRU874" s="369"/>
      <c r="KRV874" s="369"/>
      <c r="KRW874" s="369"/>
      <c r="KRX874" s="369"/>
      <c r="KRY874" s="369"/>
      <c r="KRZ874" s="369"/>
      <c r="KSA874" s="369"/>
      <c r="KSB874" s="369"/>
      <c r="KSC874" s="369"/>
      <c r="KSD874" s="369"/>
      <c r="KSE874" s="369"/>
      <c r="KSF874" s="369"/>
      <c r="KSG874" s="369"/>
      <c r="KSH874" s="369"/>
      <c r="KSI874" s="369"/>
      <c r="KSJ874" s="369"/>
      <c r="KSK874" s="369"/>
      <c r="KSL874" s="369"/>
      <c r="KSM874" s="369"/>
      <c r="KSN874" s="369"/>
      <c r="KSO874" s="369"/>
      <c r="KSP874" s="369"/>
      <c r="KSQ874" s="369"/>
      <c r="KSR874" s="369"/>
      <c r="KSS874" s="369"/>
      <c r="KST874" s="369"/>
      <c r="KSU874" s="369"/>
      <c r="KSV874" s="369"/>
      <c r="KSW874" s="369"/>
      <c r="KSX874" s="369"/>
      <c r="KSY874" s="369"/>
      <c r="KSZ874" s="369"/>
      <c r="KTA874" s="369"/>
      <c r="KTB874" s="369"/>
      <c r="KTC874" s="369"/>
      <c r="KTD874" s="369"/>
      <c r="KTE874" s="369"/>
      <c r="KTF874" s="369"/>
      <c r="KTG874" s="369"/>
      <c r="KTH874" s="369"/>
      <c r="KTI874" s="369"/>
      <c r="KTJ874" s="369"/>
      <c r="KTK874" s="369"/>
      <c r="KTL874" s="369"/>
      <c r="KTM874" s="369"/>
      <c r="KTN874" s="369"/>
      <c r="KTO874" s="369"/>
      <c r="KTP874" s="369"/>
      <c r="KTQ874" s="369"/>
      <c r="KTR874" s="369"/>
      <c r="KTS874" s="369"/>
      <c r="KTT874" s="369"/>
      <c r="KTU874" s="369"/>
      <c r="KTV874" s="369"/>
      <c r="KTW874" s="369"/>
      <c r="KTX874" s="369"/>
      <c r="KTY874" s="369"/>
      <c r="KTZ874" s="369"/>
      <c r="KUA874" s="369"/>
      <c r="KUB874" s="369"/>
      <c r="KUC874" s="369"/>
      <c r="KUD874" s="369"/>
      <c r="KUE874" s="369"/>
      <c r="KUF874" s="369"/>
      <c r="KUG874" s="369"/>
      <c r="KUH874" s="369"/>
      <c r="KUI874" s="369"/>
      <c r="KUJ874" s="369"/>
      <c r="KUK874" s="369"/>
      <c r="KUL874" s="369"/>
      <c r="KUM874" s="369"/>
      <c r="KUN874" s="369"/>
      <c r="KUO874" s="369"/>
      <c r="KUP874" s="369"/>
      <c r="KUQ874" s="369"/>
      <c r="KUR874" s="369"/>
      <c r="KUS874" s="369"/>
      <c r="KUT874" s="369"/>
      <c r="KUU874" s="369"/>
      <c r="KUV874" s="369"/>
      <c r="KUW874" s="369"/>
      <c r="KUX874" s="369"/>
      <c r="KUY874" s="369"/>
      <c r="KUZ874" s="369"/>
      <c r="KVA874" s="369"/>
      <c r="KVB874" s="369"/>
      <c r="KVC874" s="369"/>
      <c r="KVD874" s="369"/>
      <c r="KVE874" s="369"/>
      <c r="KVF874" s="369"/>
      <c r="KVG874" s="369"/>
      <c r="KVH874" s="369"/>
      <c r="KVI874" s="369"/>
      <c r="KVJ874" s="369"/>
      <c r="KVK874" s="369"/>
      <c r="KVL874" s="369"/>
      <c r="KVM874" s="369"/>
      <c r="KVN874" s="369"/>
      <c r="KVO874" s="369"/>
      <c r="KVP874" s="369"/>
      <c r="KVQ874" s="369"/>
      <c r="KVR874" s="369"/>
      <c r="KVS874" s="369"/>
      <c r="KVT874" s="369"/>
      <c r="KVU874" s="369"/>
      <c r="KVV874" s="369"/>
      <c r="KVW874" s="369"/>
      <c r="KVX874" s="369"/>
      <c r="KVY874" s="369"/>
      <c r="KVZ874" s="369"/>
      <c r="KWA874" s="369"/>
      <c r="KWB874" s="369"/>
      <c r="KWC874" s="369"/>
      <c r="KWD874" s="369"/>
      <c r="KWE874" s="369"/>
      <c r="KWF874" s="369"/>
      <c r="KWG874" s="369"/>
      <c r="KWH874" s="369"/>
      <c r="KWI874" s="369"/>
      <c r="KWJ874" s="369"/>
      <c r="KWK874" s="369"/>
      <c r="KWL874" s="369"/>
      <c r="KWM874" s="369"/>
      <c r="KWN874" s="369"/>
      <c r="KWO874" s="369"/>
      <c r="KWP874" s="369"/>
      <c r="KWQ874" s="369"/>
      <c r="KWR874" s="369"/>
      <c r="KWS874" s="369"/>
      <c r="KWT874" s="369"/>
      <c r="KWU874" s="369"/>
      <c r="KWV874" s="369"/>
      <c r="KWW874" s="369"/>
      <c r="KWX874" s="369"/>
      <c r="KWY874" s="369"/>
      <c r="KWZ874" s="369"/>
      <c r="KXA874" s="369"/>
      <c r="KXB874" s="369"/>
      <c r="KXC874" s="369"/>
      <c r="KXD874" s="369"/>
      <c r="KXE874" s="369"/>
      <c r="KXF874" s="369"/>
      <c r="KXG874" s="369"/>
      <c r="KXH874" s="369"/>
      <c r="KXI874" s="369"/>
      <c r="KXJ874" s="369"/>
      <c r="KXK874" s="369"/>
      <c r="KXL874" s="369"/>
      <c r="KXM874" s="369"/>
      <c r="KXN874" s="369"/>
      <c r="KXO874" s="369"/>
      <c r="KXP874" s="369"/>
      <c r="KXQ874" s="369"/>
      <c r="KXR874" s="369"/>
      <c r="KXS874" s="369"/>
      <c r="KXT874" s="369"/>
      <c r="KXU874" s="369"/>
      <c r="KXV874" s="369"/>
      <c r="KXW874" s="369"/>
      <c r="KXX874" s="369"/>
      <c r="KXY874" s="369"/>
      <c r="KXZ874" s="369"/>
      <c r="KYA874" s="369"/>
      <c r="KYB874" s="369"/>
      <c r="KYC874" s="369"/>
      <c r="KYD874" s="369"/>
      <c r="KYE874" s="369"/>
      <c r="KYF874" s="369"/>
      <c r="KYG874" s="369"/>
      <c r="KYH874" s="369"/>
      <c r="KYI874" s="369"/>
      <c r="KYJ874" s="369"/>
      <c r="KYK874" s="369"/>
      <c r="KYL874" s="369"/>
      <c r="KYM874" s="369"/>
      <c r="KYN874" s="369"/>
      <c r="KYO874" s="369"/>
      <c r="KYP874" s="369"/>
      <c r="KYQ874" s="369"/>
      <c r="KYR874" s="369"/>
      <c r="KYS874" s="369"/>
      <c r="KYT874" s="369"/>
      <c r="KYU874" s="369"/>
      <c r="KYV874" s="369"/>
      <c r="KYW874" s="369"/>
      <c r="KYX874" s="369"/>
      <c r="KYY874" s="369"/>
      <c r="KYZ874" s="369"/>
      <c r="KZA874" s="369"/>
      <c r="KZB874" s="369"/>
      <c r="KZC874" s="369"/>
      <c r="KZD874" s="369"/>
      <c r="KZE874" s="369"/>
      <c r="KZF874" s="369"/>
      <c r="KZG874" s="369"/>
      <c r="KZH874" s="369"/>
      <c r="KZI874" s="369"/>
      <c r="KZJ874" s="369"/>
      <c r="KZK874" s="369"/>
      <c r="KZL874" s="369"/>
      <c r="KZM874" s="369"/>
      <c r="KZN874" s="369"/>
      <c r="KZO874" s="369"/>
      <c r="KZP874" s="369"/>
      <c r="KZQ874" s="369"/>
      <c r="KZR874" s="369"/>
      <c r="KZS874" s="369"/>
      <c r="KZT874" s="369"/>
      <c r="KZU874" s="369"/>
      <c r="KZV874" s="369"/>
      <c r="KZW874" s="369"/>
      <c r="KZX874" s="369"/>
      <c r="KZY874" s="369"/>
      <c r="KZZ874" s="369"/>
      <c r="LAA874" s="369"/>
      <c r="LAB874" s="369"/>
      <c r="LAC874" s="369"/>
      <c r="LAD874" s="369"/>
      <c r="LAE874" s="369"/>
      <c r="LAF874" s="369"/>
      <c r="LAG874" s="369"/>
      <c r="LAH874" s="369"/>
      <c r="LAI874" s="369"/>
      <c r="LAJ874" s="369"/>
      <c r="LAK874" s="369"/>
      <c r="LAL874" s="369"/>
      <c r="LAM874" s="369"/>
      <c r="LAN874" s="369"/>
      <c r="LAO874" s="369"/>
      <c r="LAP874" s="369"/>
      <c r="LAQ874" s="369"/>
      <c r="LAR874" s="369"/>
      <c r="LAS874" s="369"/>
      <c r="LAT874" s="369"/>
      <c r="LAU874" s="369"/>
      <c r="LAV874" s="369"/>
      <c r="LAW874" s="369"/>
      <c r="LAX874" s="369"/>
      <c r="LAY874" s="369"/>
      <c r="LAZ874" s="369"/>
      <c r="LBA874" s="369"/>
      <c r="LBB874" s="369"/>
      <c r="LBC874" s="369"/>
      <c r="LBD874" s="369"/>
      <c r="LBE874" s="369"/>
      <c r="LBF874" s="369"/>
      <c r="LBG874" s="369"/>
      <c r="LBH874" s="369"/>
      <c r="LBI874" s="369"/>
      <c r="LBJ874" s="369"/>
      <c r="LBK874" s="369"/>
      <c r="LBL874" s="369"/>
      <c r="LBM874" s="369"/>
      <c r="LBN874" s="369"/>
      <c r="LBO874" s="369"/>
      <c r="LBP874" s="369"/>
      <c r="LBQ874" s="369"/>
      <c r="LBR874" s="369"/>
      <c r="LBS874" s="369"/>
      <c r="LBT874" s="369"/>
      <c r="LBU874" s="369"/>
      <c r="LBV874" s="369"/>
      <c r="LBW874" s="369"/>
      <c r="LBX874" s="369"/>
      <c r="LBY874" s="369"/>
      <c r="LBZ874" s="369"/>
      <c r="LCA874" s="369"/>
      <c r="LCB874" s="369"/>
      <c r="LCC874" s="369"/>
      <c r="LCD874" s="369"/>
      <c r="LCE874" s="369"/>
      <c r="LCF874" s="369"/>
      <c r="LCG874" s="369"/>
      <c r="LCH874" s="369"/>
      <c r="LCI874" s="369"/>
      <c r="LCJ874" s="369"/>
      <c r="LCK874" s="369"/>
      <c r="LCL874" s="369"/>
      <c r="LCM874" s="369"/>
      <c r="LCN874" s="369"/>
      <c r="LCO874" s="369"/>
      <c r="LCP874" s="369"/>
      <c r="LCQ874" s="369"/>
      <c r="LCR874" s="369"/>
      <c r="LCS874" s="369"/>
      <c r="LCT874" s="369"/>
      <c r="LCU874" s="369"/>
      <c r="LCV874" s="369"/>
      <c r="LCW874" s="369"/>
      <c r="LCX874" s="369"/>
      <c r="LCY874" s="369"/>
      <c r="LCZ874" s="369"/>
      <c r="LDA874" s="369"/>
      <c r="LDB874" s="369"/>
      <c r="LDC874" s="369"/>
      <c r="LDD874" s="369"/>
      <c r="LDE874" s="369"/>
      <c r="LDF874" s="369"/>
      <c r="LDG874" s="369"/>
      <c r="LDH874" s="369"/>
      <c r="LDI874" s="369"/>
      <c r="LDJ874" s="369"/>
      <c r="LDK874" s="369"/>
      <c r="LDL874" s="369"/>
      <c r="LDM874" s="369"/>
      <c r="LDN874" s="369"/>
      <c r="LDO874" s="369"/>
      <c r="LDP874" s="369"/>
      <c r="LDQ874" s="369"/>
      <c r="LDR874" s="369"/>
      <c r="LDS874" s="369"/>
      <c r="LDT874" s="369"/>
      <c r="LDU874" s="369"/>
      <c r="LDV874" s="369"/>
      <c r="LDW874" s="369"/>
      <c r="LDX874" s="369"/>
      <c r="LDY874" s="369"/>
      <c r="LDZ874" s="369"/>
      <c r="LEA874" s="369"/>
      <c r="LEB874" s="369"/>
      <c r="LEC874" s="369"/>
      <c r="LED874" s="369"/>
      <c r="LEE874" s="369"/>
      <c r="LEF874" s="369"/>
      <c r="LEG874" s="369"/>
      <c r="LEH874" s="369"/>
      <c r="LEI874" s="369"/>
      <c r="LEJ874" s="369"/>
      <c r="LEK874" s="369"/>
      <c r="LEL874" s="369"/>
      <c r="LEM874" s="369"/>
      <c r="LEN874" s="369"/>
      <c r="LEO874" s="369"/>
      <c r="LEP874" s="369"/>
      <c r="LEQ874" s="369"/>
      <c r="LER874" s="369"/>
      <c r="LES874" s="369"/>
      <c r="LET874" s="369"/>
      <c r="LEU874" s="369"/>
      <c r="LEV874" s="369"/>
      <c r="LEW874" s="369"/>
      <c r="LEX874" s="369"/>
      <c r="LEY874" s="369"/>
      <c r="LEZ874" s="369"/>
      <c r="LFA874" s="369"/>
      <c r="LFB874" s="369"/>
      <c r="LFC874" s="369"/>
      <c r="LFD874" s="369"/>
      <c r="LFE874" s="369"/>
      <c r="LFF874" s="369"/>
      <c r="LFG874" s="369"/>
      <c r="LFH874" s="369"/>
      <c r="LFI874" s="369"/>
      <c r="LFJ874" s="369"/>
      <c r="LFK874" s="369"/>
      <c r="LFL874" s="369"/>
      <c r="LFM874" s="369"/>
      <c r="LFN874" s="369"/>
      <c r="LFO874" s="369"/>
      <c r="LFP874" s="369"/>
      <c r="LFQ874" s="369"/>
      <c r="LFR874" s="369"/>
      <c r="LFS874" s="369"/>
      <c r="LFT874" s="369"/>
      <c r="LFU874" s="369"/>
      <c r="LFV874" s="369"/>
      <c r="LFW874" s="369"/>
      <c r="LFX874" s="369"/>
      <c r="LFY874" s="369"/>
      <c r="LFZ874" s="369"/>
      <c r="LGA874" s="369"/>
      <c r="LGB874" s="369"/>
      <c r="LGC874" s="369"/>
      <c r="LGD874" s="369"/>
      <c r="LGE874" s="369"/>
      <c r="LGF874" s="369"/>
      <c r="LGG874" s="369"/>
      <c r="LGH874" s="369"/>
      <c r="LGI874" s="369"/>
      <c r="LGJ874" s="369"/>
      <c r="LGK874" s="369"/>
      <c r="LGL874" s="369"/>
      <c r="LGM874" s="369"/>
      <c r="LGN874" s="369"/>
      <c r="LGO874" s="369"/>
      <c r="LGP874" s="369"/>
      <c r="LGQ874" s="369"/>
      <c r="LGR874" s="369"/>
      <c r="LGS874" s="369"/>
      <c r="LGT874" s="369"/>
      <c r="LGU874" s="369"/>
      <c r="LGV874" s="369"/>
      <c r="LGW874" s="369"/>
      <c r="LGX874" s="369"/>
      <c r="LGY874" s="369"/>
      <c r="LGZ874" s="369"/>
      <c r="LHA874" s="369"/>
      <c r="LHB874" s="369"/>
      <c r="LHC874" s="369"/>
      <c r="LHD874" s="369"/>
      <c r="LHE874" s="369"/>
      <c r="LHF874" s="369"/>
      <c r="LHG874" s="369"/>
      <c r="LHH874" s="369"/>
      <c r="LHI874" s="369"/>
      <c r="LHJ874" s="369"/>
      <c r="LHK874" s="369"/>
      <c r="LHL874" s="369"/>
      <c r="LHM874" s="369"/>
      <c r="LHN874" s="369"/>
      <c r="LHO874" s="369"/>
      <c r="LHP874" s="369"/>
      <c r="LHQ874" s="369"/>
      <c r="LHR874" s="369"/>
      <c r="LHS874" s="369"/>
      <c r="LHT874" s="369"/>
      <c r="LHU874" s="369"/>
      <c r="LHV874" s="369"/>
      <c r="LHW874" s="369"/>
      <c r="LHX874" s="369"/>
      <c r="LHY874" s="369"/>
      <c r="LHZ874" s="369"/>
      <c r="LIA874" s="369"/>
      <c r="LIB874" s="369"/>
      <c r="LIC874" s="369"/>
      <c r="LID874" s="369"/>
      <c r="LIE874" s="369"/>
      <c r="LIF874" s="369"/>
      <c r="LIG874" s="369"/>
      <c r="LIH874" s="369"/>
      <c r="LII874" s="369"/>
      <c r="LIJ874" s="369"/>
      <c r="LIK874" s="369"/>
      <c r="LIL874" s="369"/>
      <c r="LIM874" s="369"/>
      <c r="LIN874" s="369"/>
      <c r="LIO874" s="369"/>
      <c r="LIP874" s="369"/>
      <c r="LIQ874" s="369"/>
      <c r="LIR874" s="369"/>
      <c r="LIS874" s="369"/>
      <c r="LIT874" s="369"/>
      <c r="LIU874" s="369"/>
      <c r="LIV874" s="369"/>
      <c r="LIW874" s="369"/>
      <c r="LIX874" s="369"/>
      <c r="LIY874" s="369"/>
      <c r="LIZ874" s="369"/>
      <c r="LJA874" s="369"/>
      <c r="LJB874" s="369"/>
      <c r="LJC874" s="369"/>
      <c r="LJD874" s="369"/>
      <c r="LJE874" s="369"/>
      <c r="LJF874" s="369"/>
      <c r="LJG874" s="369"/>
      <c r="LJH874" s="369"/>
      <c r="LJI874" s="369"/>
      <c r="LJJ874" s="369"/>
      <c r="LJK874" s="369"/>
      <c r="LJL874" s="369"/>
      <c r="LJM874" s="369"/>
      <c r="LJN874" s="369"/>
      <c r="LJO874" s="369"/>
      <c r="LJP874" s="369"/>
      <c r="LJQ874" s="369"/>
      <c r="LJR874" s="369"/>
      <c r="LJS874" s="369"/>
      <c r="LJT874" s="369"/>
      <c r="LJU874" s="369"/>
      <c r="LJV874" s="369"/>
      <c r="LJW874" s="369"/>
      <c r="LJX874" s="369"/>
      <c r="LJY874" s="369"/>
      <c r="LJZ874" s="369"/>
      <c r="LKA874" s="369"/>
      <c r="LKB874" s="369"/>
      <c r="LKC874" s="369"/>
      <c r="LKD874" s="369"/>
      <c r="LKE874" s="369"/>
      <c r="LKF874" s="369"/>
      <c r="LKG874" s="369"/>
      <c r="LKH874" s="369"/>
      <c r="LKI874" s="369"/>
      <c r="LKJ874" s="369"/>
      <c r="LKK874" s="369"/>
      <c r="LKL874" s="369"/>
      <c r="LKM874" s="369"/>
      <c r="LKN874" s="369"/>
      <c r="LKO874" s="369"/>
      <c r="LKP874" s="369"/>
      <c r="LKQ874" s="369"/>
      <c r="LKR874" s="369"/>
      <c r="LKS874" s="369"/>
      <c r="LKT874" s="369"/>
      <c r="LKU874" s="369"/>
      <c r="LKV874" s="369"/>
      <c r="LKW874" s="369"/>
      <c r="LKX874" s="369"/>
      <c r="LKY874" s="369"/>
      <c r="LKZ874" s="369"/>
      <c r="LLA874" s="369"/>
      <c r="LLB874" s="369"/>
      <c r="LLC874" s="369"/>
      <c r="LLD874" s="369"/>
      <c r="LLE874" s="369"/>
      <c r="LLF874" s="369"/>
      <c r="LLG874" s="369"/>
      <c r="LLH874" s="369"/>
      <c r="LLI874" s="369"/>
      <c r="LLJ874" s="369"/>
      <c r="LLK874" s="369"/>
      <c r="LLL874" s="369"/>
      <c r="LLM874" s="369"/>
      <c r="LLN874" s="369"/>
      <c r="LLO874" s="369"/>
      <c r="LLP874" s="369"/>
      <c r="LLQ874" s="369"/>
      <c r="LLR874" s="369"/>
      <c r="LLS874" s="369"/>
      <c r="LLT874" s="369"/>
      <c r="LLU874" s="369"/>
      <c r="LLV874" s="369"/>
      <c r="LLW874" s="369"/>
      <c r="LLX874" s="369"/>
      <c r="LLY874" s="369"/>
      <c r="LLZ874" s="369"/>
      <c r="LMA874" s="369"/>
      <c r="LMB874" s="369"/>
      <c r="LMC874" s="369"/>
      <c r="LMD874" s="369"/>
      <c r="LME874" s="369"/>
      <c r="LMF874" s="369"/>
      <c r="LMG874" s="369"/>
      <c r="LMH874" s="369"/>
      <c r="LMI874" s="369"/>
      <c r="LMJ874" s="369"/>
      <c r="LMK874" s="369"/>
      <c r="LML874" s="369"/>
      <c r="LMM874" s="369"/>
      <c r="LMN874" s="369"/>
      <c r="LMO874" s="369"/>
      <c r="LMP874" s="369"/>
      <c r="LMQ874" s="369"/>
      <c r="LMR874" s="369"/>
      <c r="LMS874" s="369"/>
      <c r="LMT874" s="369"/>
      <c r="LMU874" s="369"/>
      <c r="LMV874" s="369"/>
      <c r="LMW874" s="369"/>
      <c r="LMX874" s="369"/>
      <c r="LMY874" s="369"/>
      <c r="LMZ874" s="369"/>
      <c r="LNA874" s="369"/>
      <c r="LNB874" s="369"/>
      <c r="LNC874" s="369"/>
      <c r="LND874" s="369"/>
      <c r="LNE874" s="369"/>
      <c r="LNF874" s="369"/>
      <c r="LNG874" s="369"/>
      <c r="LNH874" s="369"/>
      <c r="LNI874" s="369"/>
      <c r="LNJ874" s="369"/>
      <c r="LNK874" s="369"/>
      <c r="LNL874" s="369"/>
      <c r="LNM874" s="369"/>
      <c r="LNN874" s="369"/>
      <c r="LNO874" s="369"/>
      <c r="LNP874" s="369"/>
      <c r="LNQ874" s="369"/>
      <c r="LNR874" s="369"/>
      <c r="LNS874" s="369"/>
      <c r="LNT874" s="369"/>
      <c r="LNU874" s="369"/>
      <c r="LNV874" s="369"/>
      <c r="LNW874" s="369"/>
      <c r="LNX874" s="369"/>
      <c r="LNY874" s="369"/>
      <c r="LNZ874" s="369"/>
      <c r="LOA874" s="369"/>
      <c r="LOB874" s="369"/>
      <c r="LOC874" s="369"/>
      <c r="LOD874" s="369"/>
      <c r="LOE874" s="369"/>
      <c r="LOF874" s="369"/>
      <c r="LOG874" s="369"/>
      <c r="LOH874" s="369"/>
      <c r="LOI874" s="369"/>
      <c r="LOJ874" s="369"/>
      <c r="LOK874" s="369"/>
      <c r="LOL874" s="369"/>
      <c r="LOM874" s="369"/>
      <c r="LON874" s="369"/>
      <c r="LOO874" s="369"/>
      <c r="LOP874" s="369"/>
      <c r="LOQ874" s="369"/>
      <c r="LOR874" s="369"/>
      <c r="LOS874" s="369"/>
      <c r="LOT874" s="369"/>
      <c r="LOU874" s="369"/>
      <c r="LOV874" s="369"/>
      <c r="LOW874" s="369"/>
      <c r="LOX874" s="369"/>
      <c r="LOY874" s="369"/>
      <c r="LOZ874" s="369"/>
      <c r="LPA874" s="369"/>
      <c r="LPB874" s="369"/>
      <c r="LPC874" s="369"/>
      <c r="LPD874" s="369"/>
      <c r="LPE874" s="369"/>
      <c r="LPF874" s="369"/>
      <c r="LPG874" s="369"/>
      <c r="LPH874" s="369"/>
      <c r="LPI874" s="369"/>
      <c r="LPJ874" s="369"/>
      <c r="LPK874" s="369"/>
      <c r="LPL874" s="369"/>
      <c r="LPM874" s="369"/>
      <c r="LPN874" s="369"/>
      <c r="LPO874" s="369"/>
      <c r="LPP874" s="369"/>
      <c r="LPQ874" s="369"/>
      <c r="LPR874" s="369"/>
      <c r="LPS874" s="369"/>
      <c r="LPT874" s="369"/>
      <c r="LPU874" s="369"/>
      <c r="LPV874" s="369"/>
      <c r="LPW874" s="369"/>
      <c r="LPX874" s="369"/>
      <c r="LPY874" s="369"/>
      <c r="LPZ874" s="369"/>
      <c r="LQA874" s="369"/>
      <c r="LQB874" s="369"/>
      <c r="LQC874" s="369"/>
      <c r="LQD874" s="369"/>
      <c r="LQE874" s="369"/>
      <c r="LQF874" s="369"/>
      <c r="LQG874" s="369"/>
      <c r="LQH874" s="369"/>
      <c r="LQI874" s="369"/>
      <c r="LQJ874" s="369"/>
      <c r="LQK874" s="369"/>
      <c r="LQL874" s="369"/>
      <c r="LQM874" s="369"/>
      <c r="LQN874" s="369"/>
      <c r="LQO874" s="369"/>
      <c r="LQP874" s="369"/>
      <c r="LQQ874" s="369"/>
      <c r="LQR874" s="369"/>
      <c r="LQS874" s="369"/>
      <c r="LQT874" s="369"/>
      <c r="LQU874" s="369"/>
      <c r="LQV874" s="369"/>
      <c r="LQW874" s="369"/>
      <c r="LQX874" s="369"/>
      <c r="LQY874" s="369"/>
      <c r="LQZ874" s="369"/>
      <c r="LRA874" s="369"/>
      <c r="LRB874" s="369"/>
      <c r="LRC874" s="369"/>
      <c r="LRD874" s="369"/>
      <c r="LRE874" s="369"/>
      <c r="LRF874" s="369"/>
      <c r="LRG874" s="369"/>
      <c r="LRH874" s="369"/>
      <c r="LRI874" s="369"/>
      <c r="LRJ874" s="369"/>
      <c r="LRK874" s="369"/>
      <c r="LRL874" s="369"/>
      <c r="LRM874" s="369"/>
      <c r="LRN874" s="369"/>
      <c r="LRO874" s="369"/>
      <c r="LRP874" s="369"/>
      <c r="LRQ874" s="369"/>
      <c r="LRR874" s="369"/>
      <c r="LRS874" s="369"/>
      <c r="LRT874" s="369"/>
      <c r="LRU874" s="369"/>
      <c r="LRV874" s="369"/>
      <c r="LRW874" s="369"/>
      <c r="LRX874" s="369"/>
      <c r="LRY874" s="369"/>
      <c r="LRZ874" s="369"/>
      <c r="LSA874" s="369"/>
      <c r="LSB874" s="369"/>
      <c r="LSC874" s="369"/>
      <c r="LSD874" s="369"/>
      <c r="LSE874" s="369"/>
      <c r="LSF874" s="369"/>
      <c r="LSG874" s="369"/>
      <c r="LSH874" s="369"/>
      <c r="LSI874" s="369"/>
      <c r="LSJ874" s="369"/>
      <c r="LSK874" s="369"/>
      <c r="LSL874" s="369"/>
      <c r="LSM874" s="369"/>
      <c r="LSN874" s="369"/>
      <c r="LSO874" s="369"/>
      <c r="LSP874" s="369"/>
      <c r="LSQ874" s="369"/>
      <c r="LSR874" s="369"/>
      <c r="LSS874" s="369"/>
      <c r="LST874" s="369"/>
      <c r="LSU874" s="369"/>
      <c r="LSV874" s="369"/>
      <c r="LSW874" s="369"/>
      <c r="LSX874" s="369"/>
      <c r="LSY874" s="369"/>
      <c r="LSZ874" s="369"/>
      <c r="LTA874" s="369"/>
      <c r="LTB874" s="369"/>
      <c r="LTC874" s="369"/>
      <c r="LTD874" s="369"/>
      <c r="LTE874" s="369"/>
      <c r="LTF874" s="369"/>
      <c r="LTG874" s="369"/>
      <c r="LTH874" s="369"/>
      <c r="LTI874" s="369"/>
      <c r="LTJ874" s="369"/>
      <c r="LTK874" s="369"/>
      <c r="LTL874" s="369"/>
      <c r="LTM874" s="369"/>
      <c r="LTN874" s="369"/>
      <c r="LTO874" s="369"/>
      <c r="LTP874" s="369"/>
      <c r="LTQ874" s="369"/>
      <c r="LTR874" s="369"/>
      <c r="LTS874" s="369"/>
      <c r="LTT874" s="369"/>
      <c r="LTU874" s="369"/>
      <c r="LTV874" s="369"/>
      <c r="LTW874" s="369"/>
      <c r="LTX874" s="369"/>
      <c r="LTY874" s="369"/>
      <c r="LTZ874" s="369"/>
      <c r="LUA874" s="369"/>
      <c r="LUB874" s="369"/>
      <c r="LUC874" s="369"/>
      <c r="LUD874" s="369"/>
      <c r="LUE874" s="369"/>
      <c r="LUF874" s="369"/>
      <c r="LUG874" s="369"/>
      <c r="LUH874" s="369"/>
      <c r="LUI874" s="369"/>
      <c r="LUJ874" s="369"/>
      <c r="LUK874" s="369"/>
      <c r="LUL874" s="369"/>
      <c r="LUM874" s="369"/>
      <c r="LUN874" s="369"/>
      <c r="LUO874" s="369"/>
      <c r="LUP874" s="369"/>
      <c r="LUQ874" s="369"/>
      <c r="LUR874" s="369"/>
      <c r="LUS874" s="369"/>
      <c r="LUT874" s="369"/>
      <c r="LUU874" s="369"/>
      <c r="LUV874" s="369"/>
      <c r="LUW874" s="369"/>
      <c r="LUX874" s="369"/>
      <c r="LUY874" s="369"/>
      <c r="LUZ874" s="369"/>
      <c r="LVA874" s="369"/>
      <c r="LVB874" s="369"/>
      <c r="LVC874" s="369"/>
      <c r="LVD874" s="369"/>
      <c r="LVE874" s="369"/>
      <c r="LVF874" s="369"/>
      <c r="LVG874" s="369"/>
      <c r="LVH874" s="369"/>
      <c r="LVI874" s="369"/>
      <c r="LVJ874" s="369"/>
      <c r="LVK874" s="369"/>
      <c r="LVL874" s="369"/>
      <c r="LVM874" s="369"/>
      <c r="LVN874" s="369"/>
      <c r="LVO874" s="369"/>
      <c r="LVP874" s="369"/>
      <c r="LVQ874" s="369"/>
      <c r="LVR874" s="369"/>
      <c r="LVS874" s="369"/>
      <c r="LVT874" s="369"/>
      <c r="LVU874" s="369"/>
      <c r="LVV874" s="369"/>
      <c r="LVW874" s="369"/>
      <c r="LVX874" s="369"/>
      <c r="LVY874" s="369"/>
      <c r="LVZ874" s="369"/>
      <c r="LWA874" s="369"/>
      <c r="LWB874" s="369"/>
      <c r="LWC874" s="369"/>
      <c r="LWD874" s="369"/>
      <c r="LWE874" s="369"/>
      <c r="LWF874" s="369"/>
      <c r="LWG874" s="369"/>
      <c r="LWH874" s="369"/>
      <c r="LWI874" s="369"/>
      <c r="LWJ874" s="369"/>
      <c r="LWK874" s="369"/>
      <c r="LWL874" s="369"/>
      <c r="LWM874" s="369"/>
      <c r="LWN874" s="369"/>
      <c r="LWO874" s="369"/>
      <c r="LWP874" s="369"/>
      <c r="LWQ874" s="369"/>
      <c r="LWR874" s="369"/>
      <c r="LWS874" s="369"/>
      <c r="LWT874" s="369"/>
      <c r="LWU874" s="369"/>
      <c r="LWV874" s="369"/>
      <c r="LWW874" s="369"/>
      <c r="LWX874" s="369"/>
      <c r="LWY874" s="369"/>
      <c r="LWZ874" s="369"/>
      <c r="LXA874" s="369"/>
      <c r="LXB874" s="369"/>
      <c r="LXC874" s="369"/>
      <c r="LXD874" s="369"/>
      <c r="LXE874" s="369"/>
      <c r="LXF874" s="369"/>
      <c r="LXG874" s="369"/>
      <c r="LXH874" s="369"/>
      <c r="LXI874" s="369"/>
      <c r="LXJ874" s="369"/>
      <c r="LXK874" s="369"/>
      <c r="LXL874" s="369"/>
      <c r="LXM874" s="369"/>
      <c r="LXN874" s="369"/>
      <c r="LXO874" s="369"/>
      <c r="LXP874" s="369"/>
      <c r="LXQ874" s="369"/>
      <c r="LXR874" s="369"/>
      <c r="LXS874" s="369"/>
      <c r="LXT874" s="369"/>
      <c r="LXU874" s="369"/>
      <c r="LXV874" s="369"/>
      <c r="LXW874" s="369"/>
      <c r="LXX874" s="369"/>
      <c r="LXY874" s="369"/>
      <c r="LXZ874" s="369"/>
      <c r="LYA874" s="369"/>
      <c r="LYB874" s="369"/>
      <c r="LYC874" s="369"/>
      <c r="LYD874" s="369"/>
      <c r="LYE874" s="369"/>
      <c r="LYF874" s="369"/>
      <c r="LYG874" s="369"/>
      <c r="LYH874" s="369"/>
      <c r="LYI874" s="369"/>
      <c r="LYJ874" s="369"/>
      <c r="LYK874" s="369"/>
      <c r="LYL874" s="369"/>
      <c r="LYM874" s="369"/>
      <c r="LYN874" s="369"/>
      <c r="LYO874" s="369"/>
      <c r="LYP874" s="369"/>
      <c r="LYQ874" s="369"/>
      <c r="LYR874" s="369"/>
      <c r="LYS874" s="369"/>
      <c r="LYT874" s="369"/>
      <c r="LYU874" s="369"/>
      <c r="LYV874" s="369"/>
      <c r="LYW874" s="369"/>
      <c r="LYX874" s="369"/>
      <c r="LYY874" s="369"/>
      <c r="LYZ874" s="369"/>
      <c r="LZA874" s="369"/>
      <c r="LZB874" s="369"/>
      <c r="LZC874" s="369"/>
      <c r="LZD874" s="369"/>
      <c r="LZE874" s="369"/>
      <c r="LZF874" s="369"/>
      <c r="LZG874" s="369"/>
      <c r="LZH874" s="369"/>
      <c r="LZI874" s="369"/>
      <c r="LZJ874" s="369"/>
      <c r="LZK874" s="369"/>
      <c r="LZL874" s="369"/>
      <c r="LZM874" s="369"/>
      <c r="LZN874" s="369"/>
      <c r="LZO874" s="369"/>
      <c r="LZP874" s="369"/>
      <c r="LZQ874" s="369"/>
      <c r="LZR874" s="369"/>
      <c r="LZS874" s="369"/>
      <c r="LZT874" s="369"/>
      <c r="LZU874" s="369"/>
      <c r="LZV874" s="369"/>
      <c r="LZW874" s="369"/>
      <c r="LZX874" s="369"/>
      <c r="LZY874" s="369"/>
      <c r="LZZ874" s="369"/>
      <c r="MAA874" s="369"/>
      <c r="MAB874" s="369"/>
      <c r="MAC874" s="369"/>
      <c r="MAD874" s="369"/>
      <c r="MAE874" s="369"/>
      <c r="MAF874" s="369"/>
      <c r="MAG874" s="369"/>
      <c r="MAH874" s="369"/>
      <c r="MAI874" s="369"/>
      <c r="MAJ874" s="369"/>
      <c r="MAK874" s="369"/>
      <c r="MAL874" s="369"/>
      <c r="MAM874" s="369"/>
      <c r="MAN874" s="369"/>
      <c r="MAO874" s="369"/>
      <c r="MAP874" s="369"/>
      <c r="MAQ874" s="369"/>
      <c r="MAR874" s="369"/>
      <c r="MAS874" s="369"/>
      <c r="MAT874" s="369"/>
      <c r="MAU874" s="369"/>
      <c r="MAV874" s="369"/>
      <c r="MAW874" s="369"/>
      <c r="MAX874" s="369"/>
      <c r="MAY874" s="369"/>
      <c r="MAZ874" s="369"/>
      <c r="MBA874" s="369"/>
      <c r="MBB874" s="369"/>
      <c r="MBC874" s="369"/>
      <c r="MBD874" s="369"/>
      <c r="MBE874" s="369"/>
      <c r="MBF874" s="369"/>
      <c r="MBG874" s="369"/>
      <c r="MBH874" s="369"/>
      <c r="MBI874" s="369"/>
      <c r="MBJ874" s="369"/>
      <c r="MBK874" s="369"/>
      <c r="MBL874" s="369"/>
      <c r="MBM874" s="369"/>
      <c r="MBN874" s="369"/>
      <c r="MBO874" s="369"/>
      <c r="MBP874" s="369"/>
      <c r="MBQ874" s="369"/>
      <c r="MBR874" s="369"/>
      <c r="MBS874" s="369"/>
      <c r="MBT874" s="369"/>
      <c r="MBU874" s="369"/>
      <c r="MBV874" s="369"/>
      <c r="MBW874" s="369"/>
      <c r="MBX874" s="369"/>
      <c r="MBY874" s="369"/>
      <c r="MBZ874" s="369"/>
      <c r="MCA874" s="369"/>
      <c r="MCB874" s="369"/>
      <c r="MCC874" s="369"/>
      <c r="MCD874" s="369"/>
      <c r="MCE874" s="369"/>
      <c r="MCF874" s="369"/>
      <c r="MCG874" s="369"/>
      <c r="MCH874" s="369"/>
      <c r="MCI874" s="369"/>
      <c r="MCJ874" s="369"/>
      <c r="MCK874" s="369"/>
      <c r="MCL874" s="369"/>
      <c r="MCM874" s="369"/>
      <c r="MCN874" s="369"/>
      <c r="MCO874" s="369"/>
      <c r="MCP874" s="369"/>
      <c r="MCQ874" s="369"/>
      <c r="MCR874" s="369"/>
      <c r="MCS874" s="369"/>
      <c r="MCT874" s="369"/>
      <c r="MCU874" s="369"/>
      <c r="MCV874" s="369"/>
      <c r="MCW874" s="369"/>
      <c r="MCX874" s="369"/>
      <c r="MCY874" s="369"/>
      <c r="MCZ874" s="369"/>
      <c r="MDA874" s="369"/>
      <c r="MDB874" s="369"/>
      <c r="MDC874" s="369"/>
      <c r="MDD874" s="369"/>
      <c r="MDE874" s="369"/>
      <c r="MDF874" s="369"/>
      <c r="MDG874" s="369"/>
      <c r="MDH874" s="369"/>
      <c r="MDI874" s="369"/>
      <c r="MDJ874" s="369"/>
      <c r="MDK874" s="369"/>
      <c r="MDL874" s="369"/>
      <c r="MDM874" s="369"/>
      <c r="MDN874" s="369"/>
      <c r="MDO874" s="369"/>
      <c r="MDP874" s="369"/>
      <c r="MDQ874" s="369"/>
      <c r="MDR874" s="369"/>
      <c r="MDS874" s="369"/>
      <c r="MDT874" s="369"/>
      <c r="MDU874" s="369"/>
      <c r="MDV874" s="369"/>
      <c r="MDW874" s="369"/>
      <c r="MDX874" s="369"/>
      <c r="MDY874" s="369"/>
      <c r="MDZ874" s="369"/>
      <c r="MEA874" s="369"/>
      <c r="MEB874" s="369"/>
      <c r="MEC874" s="369"/>
      <c r="MED874" s="369"/>
      <c r="MEE874" s="369"/>
      <c r="MEF874" s="369"/>
      <c r="MEG874" s="369"/>
      <c r="MEH874" s="369"/>
      <c r="MEI874" s="369"/>
      <c r="MEJ874" s="369"/>
      <c r="MEK874" s="369"/>
      <c r="MEL874" s="369"/>
      <c r="MEM874" s="369"/>
      <c r="MEN874" s="369"/>
      <c r="MEO874" s="369"/>
      <c r="MEP874" s="369"/>
      <c r="MEQ874" s="369"/>
      <c r="MER874" s="369"/>
      <c r="MES874" s="369"/>
      <c r="MET874" s="369"/>
      <c r="MEU874" s="369"/>
      <c r="MEV874" s="369"/>
      <c r="MEW874" s="369"/>
      <c r="MEX874" s="369"/>
      <c r="MEY874" s="369"/>
      <c r="MEZ874" s="369"/>
      <c r="MFA874" s="369"/>
      <c r="MFB874" s="369"/>
      <c r="MFC874" s="369"/>
      <c r="MFD874" s="369"/>
      <c r="MFE874" s="369"/>
      <c r="MFF874" s="369"/>
      <c r="MFG874" s="369"/>
      <c r="MFH874" s="369"/>
      <c r="MFI874" s="369"/>
      <c r="MFJ874" s="369"/>
      <c r="MFK874" s="369"/>
      <c r="MFL874" s="369"/>
      <c r="MFM874" s="369"/>
      <c r="MFN874" s="369"/>
      <c r="MFO874" s="369"/>
      <c r="MFP874" s="369"/>
      <c r="MFQ874" s="369"/>
      <c r="MFR874" s="369"/>
      <c r="MFS874" s="369"/>
      <c r="MFT874" s="369"/>
      <c r="MFU874" s="369"/>
      <c r="MFV874" s="369"/>
      <c r="MFW874" s="369"/>
      <c r="MFX874" s="369"/>
      <c r="MFY874" s="369"/>
      <c r="MFZ874" s="369"/>
      <c r="MGA874" s="369"/>
      <c r="MGB874" s="369"/>
      <c r="MGC874" s="369"/>
      <c r="MGD874" s="369"/>
      <c r="MGE874" s="369"/>
      <c r="MGF874" s="369"/>
      <c r="MGG874" s="369"/>
      <c r="MGH874" s="369"/>
      <c r="MGI874" s="369"/>
      <c r="MGJ874" s="369"/>
      <c r="MGK874" s="369"/>
      <c r="MGL874" s="369"/>
      <c r="MGM874" s="369"/>
      <c r="MGN874" s="369"/>
      <c r="MGO874" s="369"/>
      <c r="MGP874" s="369"/>
      <c r="MGQ874" s="369"/>
      <c r="MGR874" s="369"/>
      <c r="MGS874" s="369"/>
      <c r="MGT874" s="369"/>
      <c r="MGU874" s="369"/>
      <c r="MGV874" s="369"/>
      <c r="MGW874" s="369"/>
      <c r="MGX874" s="369"/>
      <c r="MGY874" s="369"/>
      <c r="MGZ874" s="369"/>
      <c r="MHA874" s="369"/>
      <c r="MHB874" s="369"/>
      <c r="MHC874" s="369"/>
      <c r="MHD874" s="369"/>
      <c r="MHE874" s="369"/>
      <c r="MHF874" s="369"/>
      <c r="MHG874" s="369"/>
      <c r="MHH874" s="369"/>
      <c r="MHI874" s="369"/>
      <c r="MHJ874" s="369"/>
      <c r="MHK874" s="369"/>
      <c r="MHL874" s="369"/>
      <c r="MHM874" s="369"/>
      <c r="MHN874" s="369"/>
      <c r="MHO874" s="369"/>
      <c r="MHP874" s="369"/>
      <c r="MHQ874" s="369"/>
      <c r="MHR874" s="369"/>
      <c r="MHS874" s="369"/>
      <c r="MHT874" s="369"/>
      <c r="MHU874" s="369"/>
      <c r="MHV874" s="369"/>
      <c r="MHW874" s="369"/>
      <c r="MHX874" s="369"/>
      <c r="MHY874" s="369"/>
      <c r="MHZ874" s="369"/>
      <c r="MIA874" s="369"/>
      <c r="MIB874" s="369"/>
      <c r="MIC874" s="369"/>
      <c r="MID874" s="369"/>
      <c r="MIE874" s="369"/>
      <c r="MIF874" s="369"/>
      <c r="MIG874" s="369"/>
      <c r="MIH874" s="369"/>
      <c r="MII874" s="369"/>
      <c r="MIJ874" s="369"/>
      <c r="MIK874" s="369"/>
      <c r="MIL874" s="369"/>
      <c r="MIM874" s="369"/>
      <c r="MIN874" s="369"/>
      <c r="MIO874" s="369"/>
      <c r="MIP874" s="369"/>
      <c r="MIQ874" s="369"/>
      <c r="MIR874" s="369"/>
      <c r="MIS874" s="369"/>
      <c r="MIT874" s="369"/>
      <c r="MIU874" s="369"/>
      <c r="MIV874" s="369"/>
      <c r="MIW874" s="369"/>
      <c r="MIX874" s="369"/>
      <c r="MIY874" s="369"/>
      <c r="MIZ874" s="369"/>
      <c r="MJA874" s="369"/>
      <c r="MJB874" s="369"/>
      <c r="MJC874" s="369"/>
      <c r="MJD874" s="369"/>
      <c r="MJE874" s="369"/>
      <c r="MJF874" s="369"/>
      <c r="MJG874" s="369"/>
      <c r="MJH874" s="369"/>
      <c r="MJI874" s="369"/>
      <c r="MJJ874" s="369"/>
      <c r="MJK874" s="369"/>
      <c r="MJL874" s="369"/>
      <c r="MJM874" s="369"/>
      <c r="MJN874" s="369"/>
      <c r="MJO874" s="369"/>
      <c r="MJP874" s="369"/>
      <c r="MJQ874" s="369"/>
      <c r="MJR874" s="369"/>
      <c r="MJS874" s="369"/>
      <c r="MJT874" s="369"/>
      <c r="MJU874" s="369"/>
      <c r="MJV874" s="369"/>
      <c r="MJW874" s="369"/>
      <c r="MJX874" s="369"/>
      <c r="MJY874" s="369"/>
      <c r="MJZ874" s="369"/>
      <c r="MKA874" s="369"/>
      <c r="MKB874" s="369"/>
      <c r="MKC874" s="369"/>
      <c r="MKD874" s="369"/>
      <c r="MKE874" s="369"/>
      <c r="MKF874" s="369"/>
      <c r="MKG874" s="369"/>
      <c r="MKH874" s="369"/>
      <c r="MKI874" s="369"/>
      <c r="MKJ874" s="369"/>
      <c r="MKK874" s="369"/>
      <c r="MKL874" s="369"/>
      <c r="MKM874" s="369"/>
      <c r="MKN874" s="369"/>
      <c r="MKO874" s="369"/>
      <c r="MKP874" s="369"/>
      <c r="MKQ874" s="369"/>
      <c r="MKR874" s="369"/>
      <c r="MKS874" s="369"/>
      <c r="MKT874" s="369"/>
      <c r="MKU874" s="369"/>
      <c r="MKV874" s="369"/>
      <c r="MKW874" s="369"/>
      <c r="MKX874" s="369"/>
      <c r="MKY874" s="369"/>
      <c r="MKZ874" s="369"/>
      <c r="MLA874" s="369"/>
      <c r="MLB874" s="369"/>
      <c r="MLC874" s="369"/>
      <c r="MLD874" s="369"/>
      <c r="MLE874" s="369"/>
      <c r="MLF874" s="369"/>
      <c r="MLG874" s="369"/>
      <c r="MLH874" s="369"/>
      <c r="MLI874" s="369"/>
      <c r="MLJ874" s="369"/>
      <c r="MLK874" s="369"/>
      <c r="MLL874" s="369"/>
      <c r="MLM874" s="369"/>
      <c r="MLN874" s="369"/>
      <c r="MLO874" s="369"/>
      <c r="MLP874" s="369"/>
      <c r="MLQ874" s="369"/>
      <c r="MLR874" s="369"/>
      <c r="MLS874" s="369"/>
      <c r="MLT874" s="369"/>
      <c r="MLU874" s="369"/>
      <c r="MLV874" s="369"/>
      <c r="MLW874" s="369"/>
      <c r="MLX874" s="369"/>
      <c r="MLY874" s="369"/>
      <c r="MLZ874" s="369"/>
      <c r="MMA874" s="369"/>
      <c r="MMB874" s="369"/>
      <c r="MMC874" s="369"/>
      <c r="MMD874" s="369"/>
      <c r="MME874" s="369"/>
      <c r="MMF874" s="369"/>
      <c r="MMG874" s="369"/>
      <c r="MMH874" s="369"/>
      <c r="MMI874" s="369"/>
      <c r="MMJ874" s="369"/>
      <c r="MMK874" s="369"/>
      <c r="MML874" s="369"/>
      <c r="MMM874" s="369"/>
      <c r="MMN874" s="369"/>
      <c r="MMO874" s="369"/>
      <c r="MMP874" s="369"/>
      <c r="MMQ874" s="369"/>
      <c r="MMR874" s="369"/>
      <c r="MMS874" s="369"/>
      <c r="MMT874" s="369"/>
      <c r="MMU874" s="369"/>
      <c r="MMV874" s="369"/>
      <c r="MMW874" s="369"/>
      <c r="MMX874" s="369"/>
      <c r="MMY874" s="369"/>
      <c r="MMZ874" s="369"/>
      <c r="MNA874" s="369"/>
      <c r="MNB874" s="369"/>
      <c r="MNC874" s="369"/>
      <c r="MND874" s="369"/>
      <c r="MNE874" s="369"/>
      <c r="MNF874" s="369"/>
      <c r="MNG874" s="369"/>
      <c r="MNH874" s="369"/>
      <c r="MNI874" s="369"/>
      <c r="MNJ874" s="369"/>
      <c r="MNK874" s="369"/>
      <c r="MNL874" s="369"/>
      <c r="MNM874" s="369"/>
      <c r="MNN874" s="369"/>
      <c r="MNO874" s="369"/>
      <c r="MNP874" s="369"/>
      <c r="MNQ874" s="369"/>
      <c r="MNR874" s="369"/>
      <c r="MNS874" s="369"/>
      <c r="MNT874" s="369"/>
      <c r="MNU874" s="369"/>
      <c r="MNV874" s="369"/>
      <c r="MNW874" s="369"/>
      <c r="MNX874" s="369"/>
      <c r="MNY874" s="369"/>
      <c r="MNZ874" s="369"/>
      <c r="MOA874" s="369"/>
      <c r="MOB874" s="369"/>
      <c r="MOC874" s="369"/>
      <c r="MOD874" s="369"/>
      <c r="MOE874" s="369"/>
      <c r="MOF874" s="369"/>
      <c r="MOG874" s="369"/>
      <c r="MOH874" s="369"/>
      <c r="MOI874" s="369"/>
      <c r="MOJ874" s="369"/>
      <c r="MOK874" s="369"/>
      <c r="MOL874" s="369"/>
      <c r="MOM874" s="369"/>
      <c r="MON874" s="369"/>
      <c r="MOO874" s="369"/>
      <c r="MOP874" s="369"/>
      <c r="MOQ874" s="369"/>
      <c r="MOR874" s="369"/>
      <c r="MOS874" s="369"/>
      <c r="MOT874" s="369"/>
      <c r="MOU874" s="369"/>
      <c r="MOV874" s="369"/>
      <c r="MOW874" s="369"/>
      <c r="MOX874" s="369"/>
      <c r="MOY874" s="369"/>
      <c r="MOZ874" s="369"/>
      <c r="MPA874" s="369"/>
      <c r="MPB874" s="369"/>
      <c r="MPC874" s="369"/>
      <c r="MPD874" s="369"/>
      <c r="MPE874" s="369"/>
      <c r="MPF874" s="369"/>
      <c r="MPG874" s="369"/>
      <c r="MPH874" s="369"/>
      <c r="MPI874" s="369"/>
      <c r="MPJ874" s="369"/>
      <c r="MPK874" s="369"/>
      <c r="MPL874" s="369"/>
      <c r="MPM874" s="369"/>
      <c r="MPN874" s="369"/>
      <c r="MPO874" s="369"/>
      <c r="MPP874" s="369"/>
      <c r="MPQ874" s="369"/>
      <c r="MPR874" s="369"/>
      <c r="MPS874" s="369"/>
      <c r="MPT874" s="369"/>
      <c r="MPU874" s="369"/>
      <c r="MPV874" s="369"/>
      <c r="MPW874" s="369"/>
      <c r="MPX874" s="369"/>
      <c r="MPY874" s="369"/>
      <c r="MPZ874" s="369"/>
      <c r="MQA874" s="369"/>
      <c r="MQB874" s="369"/>
      <c r="MQC874" s="369"/>
      <c r="MQD874" s="369"/>
      <c r="MQE874" s="369"/>
      <c r="MQF874" s="369"/>
      <c r="MQG874" s="369"/>
      <c r="MQH874" s="369"/>
      <c r="MQI874" s="369"/>
      <c r="MQJ874" s="369"/>
      <c r="MQK874" s="369"/>
      <c r="MQL874" s="369"/>
      <c r="MQM874" s="369"/>
      <c r="MQN874" s="369"/>
      <c r="MQO874" s="369"/>
      <c r="MQP874" s="369"/>
      <c r="MQQ874" s="369"/>
      <c r="MQR874" s="369"/>
      <c r="MQS874" s="369"/>
      <c r="MQT874" s="369"/>
      <c r="MQU874" s="369"/>
      <c r="MQV874" s="369"/>
      <c r="MQW874" s="369"/>
      <c r="MQX874" s="369"/>
      <c r="MQY874" s="369"/>
      <c r="MQZ874" s="369"/>
      <c r="MRA874" s="369"/>
      <c r="MRB874" s="369"/>
      <c r="MRC874" s="369"/>
      <c r="MRD874" s="369"/>
      <c r="MRE874" s="369"/>
      <c r="MRF874" s="369"/>
      <c r="MRG874" s="369"/>
      <c r="MRH874" s="369"/>
      <c r="MRI874" s="369"/>
      <c r="MRJ874" s="369"/>
      <c r="MRK874" s="369"/>
      <c r="MRL874" s="369"/>
      <c r="MRM874" s="369"/>
      <c r="MRN874" s="369"/>
      <c r="MRO874" s="369"/>
      <c r="MRP874" s="369"/>
      <c r="MRQ874" s="369"/>
      <c r="MRR874" s="369"/>
      <c r="MRS874" s="369"/>
      <c r="MRT874" s="369"/>
      <c r="MRU874" s="369"/>
      <c r="MRV874" s="369"/>
      <c r="MRW874" s="369"/>
      <c r="MRX874" s="369"/>
      <c r="MRY874" s="369"/>
      <c r="MRZ874" s="369"/>
      <c r="MSA874" s="369"/>
      <c r="MSB874" s="369"/>
      <c r="MSC874" s="369"/>
      <c r="MSD874" s="369"/>
      <c r="MSE874" s="369"/>
      <c r="MSF874" s="369"/>
      <c r="MSG874" s="369"/>
      <c r="MSH874" s="369"/>
      <c r="MSI874" s="369"/>
      <c r="MSJ874" s="369"/>
      <c r="MSK874" s="369"/>
      <c r="MSL874" s="369"/>
      <c r="MSM874" s="369"/>
      <c r="MSN874" s="369"/>
      <c r="MSO874" s="369"/>
      <c r="MSP874" s="369"/>
      <c r="MSQ874" s="369"/>
      <c r="MSR874" s="369"/>
      <c r="MSS874" s="369"/>
      <c r="MST874" s="369"/>
      <c r="MSU874" s="369"/>
      <c r="MSV874" s="369"/>
      <c r="MSW874" s="369"/>
      <c r="MSX874" s="369"/>
      <c r="MSY874" s="369"/>
      <c r="MSZ874" s="369"/>
      <c r="MTA874" s="369"/>
      <c r="MTB874" s="369"/>
      <c r="MTC874" s="369"/>
      <c r="MTD874" s="369"/>
      <c r="MTE874" s="369"/>
      <c r="MTF874" s="369"/>
      <c r="MTG874" s="369"/>
      <c r="MTH874" s="369"/>
      <c r="MTI874" s="369"/>
      <c r="MTJ874" s="369"/>
      <c r="MTK874" s="369"/>
      <c r="MTL874" s="369"/>
      <c r="MTM874" s="369"/>
      <c r="MTN874" s="369"/>
      <c r="MTO874" s="369"/>
      <c r="MTP874" s="369"/>
      <c r="MTQ874" s="369"/>
      <c r="MTR874" s="369"/>
      <c r="MTS874" s="369"/>
      <c r="MTT874" s="369"/>
      <c r="MTU874" s="369"/>
      <c r="MTV874" s="369"/>
      <c r="MTW874" s="369"/>
      <c r="MTX874" s="369"/>
      <c r="MTY874" s="369"/>
      <c r="MTZ874" s="369"/>
      <c r="MUA874" s="369"/>
      <c r="MUB874" s="369"/>
      <c r="MUC874" s="369"/>
      <c r="MUD874" s="369"/>
      <c r="MUE874" s="369"/>
      <c r="MUF874" s="369"/>
      <c r="MUG874" s="369"/>
      <c r="MUH874" s="369"/>
      <c r="MUI874" s="369"/>
      <c r="MUJ874" s="369"/>
      <c r="MUK874" s="369"/>
      <c r="MUL874" s="369"/>
      <c r="MUM874" s="369"/>
      <c r="MUN874" s="369"/>
      <c r="MUO874" s="369"/>
      <c r="MUP874" s="369"/>
      <c r="MUQ874" s="369"/>
      <c r="MUR874" s="369"/>
      <c r="MUS874" s="369"/>
      <c r="MUT874" s="369"/>
      <c r="MUU874" s="369"/>
      <c r="MUV874" s="369"/>
      <c r="MUW874" s="369"/>
      <c r="MUX874" s="369"/>
      <c r="MUY874" s="369"/>
      <c r="MUZ874" s="369"/>
      <c r="MVA874" s="369"/>
      <c r="MVB874" s="369"/>
      <c r="MVC874" s="369"/>
      <c r="MVD874" s="369"/>
      <c r="MVE874" s="369"/>
      <c r="MVF874" s="369"/>
      <c r="MVG874" s="369"/>
      <c r="MVH874" s="369"/>
      <c r="MVI874" s="369"/>
      <c r="MVJ874" s="369"/>
      <c r="MVK874" s="369"/>
      <c r="MVL874" s="369"/>
      <c r="MVM874" s="369"/>
      <c r="MVN874" s="369"/>
      <c r="MVO874" s="369"/>
      <c r="MVP874" s="369"/>
      <c r="MVQ874" s="369"/>
      <c r="MVR874" s="369"/>
      <c r="MVS874" s="369"/>
      <c r="MVT874" s="369"/>
      <c r="MVU874" s="369"/>
      <c r="MVV874" s="369"/>
      <c r="MVW874" s="369"/>
      <c r="MVX874" s="369"/>
      <c r="MVY874" s="369"/>
      <c r="MVZ874" s="369"/>
      <c r="MWA874" s="369"/>
      <c r="MWB874" s="369"/>
      <c r="MWC874" s="369"/>
      <c r="MWD874" s="369"/>
      <c r="MWE874" s="369"/>
      <c r="MWF874" s="369"/>
      <c r="MWG874" s="369"/>
      <c r="MWH874" s="369"/>
      <c r="MWI874" s="369"/>
      <c r="MWJ874" s="369"/>
      <c r="MWK874" s="369"/>
      <c r="MWL874" s="369"/>
      <c r="MWM874" s="369"/>
      <c r="MWN874" s="369"/>
      <c r="MWO874" s="369"/>
      <c r="MWP874" s="369"/>
      <c r="MWQ874" s="369"/>
      <c r="MWR874" s="369"/>
      <c r="MWS874" s="369"/>
      <c r="MWT874" s="369"/>
      <c r="MWU874" s="369"/>
      <c r="MWV874" s="369"/>
      <c r="MWW874" s="369"/>
      <c r="MWX874" s="369"/>
      <c r="MWY874" s="369"/>
      <c r="MWZ874" s="369"/>
      <c r="MXA874" s="369"/>
      <c r="MXB874" s="369"/>
      <c r="MXC874" s="369"/>
      <c r="MXD874" s="369"/>
      <c r="MXE874" s="369"/>
      <c r="MXF874" s="369"/>
      <c r="MXG874" s="369"/>
      <c r="MXH874" s="369"/>
      <c r="MXI874" s="369"/>
      <c r="MXJ874" s="369"/>
      <c r="MXK874" s="369"/>
      <c r="MXL874" s="369"/>
      <c r="MXM874" s="369"/>
      <c r="MXN874" s="369"/>
      <c r="MXO874" s="369"/>
      <c r="MXP874" s="369"/>
      <c r="MXQ874" s="369"/>
      <c r="MXR874" s="369"/>
      <c r="MXS874" s="369"/>
      <c r="MXT874" s="369"/>
      <c r="MXU874" s="369"/>
      <c r="MXV874" s="369"/>
      <c r="MXW874" s="369"/>
      <c r="MXX874" s="369"/>
      <c r="MXY874" s="369"/>
      <c r="MXZ874" s="369"/>
      <c r="MYA874" s="369"/>
      <c r="MYB874" s="369"/>
      <c r="MYC874" s="369"/>
      <c r="MYD874" s="369"/>
      <c r="MYE874" s="369"/>
      <c r="MYF874" s="369"/>
      <c r="MYG874" s="369"/>
      <c r="MYH874" s="369"/>
      <c r="MYI874" s="369"/>
      <c r="MYJ874" s="369"/>
      <c r="MYK874" s="369"/>
      <c r="MYL874" s="369"/>
      <c r="MYM874" s="369"/>
      <c r="MYN874" s="369"/>
      <c r="MYO874" s="369"/>
      <c r="MYP874" s="369"/>
      <c r="MYQ874" s="369"/>
      <c r="MYR874" s="369"/>
      <c r="MYS874" s="369"/>
      <c r="MYT874" s="369"/>
      <c r="MYU874" s="369"/>
      <c r="MYV874" s="369"/>
      <c r="MYW874" s="369"/>
      <c r="MYX874" s="369"/>
      <c r="MYY874" s="369"/>
      <c r="MYZ874" s="369"/>
      <c r="MZA874" s="369"/>
      <c r="MZB874" s="369"/>
      <c r="MZC874" s="369"/>
      <c r="MZD874" s="369"/>
      <c r="MZE874" s="369"/>
      <c r="MZF874" s="369"/>
      <c r="MZG874" s="369"/>
      <c r="MZH874" s="369"/>
      <c r="MZI874" s="369"/>
      <c r="MZJ874" s="369"/>
      <c r="MZK874" s="369"/>
      <c r="MZL874" s="369"/>
      <c r="MZM874" s="369"/>
      <c r="MZN874" s="369"/>
      <c r="MZO874" s="369"/>
      <c r="MZP874" s="369"/>
      <c r="MZQ874" s="369"/>
      <c r="MZR874" s="369"/>
      <c r="MZS874" s="369"/>
      <c r="MZT874" s="369"/>
      <c r="MZU874" s="369"/>
      <c r="MZV874" s="369"/>
      <c r="MZW874" s="369"/>
      <c r="MZX874" s="369"/>
      <c r="MZY874" s="369"/>
      <c r="MZZ874" s="369"/>
      <c r="NAA874" s="369"/>
      <c r="NAB874" s="369"/>
      <c r="NAC874" s="369"/>
      <c r="NAD874" s="369"/>
      <c r="NAE874" s="369"/>
      <c r="NAF874" s="369"/>
      <c r="NAG874" s="369"/>
      <c r="NAH874" s="369"/>
      <c r="NAI874" s="369"/>
      <c r="NAJ874" s="369"/>
      <c r="NAK874" s="369"/>
      <c r="NAL874" s="369"/>
      <c r="NAM874" s="369"/>
      <c r="NAN874" s="369"/>
      <c r="NAO874" s="369"/>
      <c r="NAP874" s="369"/>
      <c r="NAQ874" s="369"/>
      <c r="NAR874" s="369"/>
      <c r="NAS874" s="369"/>
      <c r="NAT874" s="369"/>
      <c r="NAU874" s="369"/>
      <c r="NAV874" s="369"/>
      <c r="NAW874" s="369"/>
      <c r="NAX874" s="369"/>
      <c r="NAY874" s="369"/>
      <c r="NAZ874" s="369"/>
      <c r="NBA874" s="369"/>
      <c r="NBB874" s="369"/>
      <c r="NBC874" s="369"/>
      <c r="NBD874" s="369"/>
      <c r="NBE874" s="369"/>
      <c r="NBF874" s="369"/>
      <c r="NBG874" s="369"/>
      <c r="NBH874" s="369"/>
      <c r="NBI874" s="369"/>
      <c r="NBJ874" s="369"/>
      <c r="NBK874" s="369"/>
      <c r="NBL874" s="369"/>
      <c r="NBM874" s="369"/>
      <c r="NBN874" s="369"/>
      <c r="NBO874" s="369"/>
      <c r="NBP874" s="369"/>
      <c r="NBQ874" s="369"/>
      <c r="NBR874" s="369"/>
      <c r="NBS874" s="369"/>
      <c r="NBT874" s="369"/>
      <c r="NBU874" s="369"/>
      <c r="NBV874" s="369"/>
      <c r="NBW874" s="369"/>
      <c r="NBX874" s="369"/>
      <c r="NBY874" s="369"/>
      <c r="NBZ874" s="369"/>
      <c r="NCA874" s="369"/>
      <c r="NCB874" s="369"/>
      <c r="NCC874" s="369"/>
      <c r="NCD874" s="369"/>
      <c r="NCE874" s="369"/>
      <c r="NCF874" s="369"/>
      <c r="NCG874" s="369"/>
      <c r="NCH874" s="369"/>
      <c r="NCI874" s="369"/>
      <c r="NCJ874" s="369"/>
      <c r="NCK874" s="369"/>
      <c r="NCL874" s="369"/>
      <c r="NCM874" s="369"/>
      <c r="NCN874" s="369"/>
      <c r="NCO874" s="369"/>
      <c r="NCP874" s="369"/>
      <c r="NCQ874" s="369"/>
      <c r="NCR874" s="369"/>
      <c r="NCS874" s="369"/>
      <c r="NCT874" s="369"/>
      <c r="NCU874" s="369"/>
      <c r="NCV874" s="369"/>
      <c r="NCW874" s="369"/>
      <c r="NCX874" s="369"/>
      <c r="NCY874" s="369"/>
      <c r="NCZ874" s="369"/>
      <c r="NDA874" s="369"/>
      <c r="NDB874" s="369"/>
      <c r="NDC874" s="369"/>
      <c r="NDD874" s="369"/>
      <c r="NDE874" s="369"/>
      <c r="NDF874" s="369"/>
      <c r="NDG874" s="369"/>
      <c r="NDH874" s="369"/>
      <c r="NDI874" s="369"/>
      <c r="NDJ874" s="369"/>
      <c r="NDK874" s="369"/>
      <c r="NDL874" s="369"/>
      <c r="NDM874" s="369"/>
      <c r="NDN874" s="369"/>
      <c r="NDO874" s="369"/>
      <c r="NDP874" s="369"/>
      <c r="NDQ874" s="369"/>
      <c r="NDR874" s="369"/>
      <c r="NDS874" s="369"/>
      <c r="NDT874" s="369"/>
      <c r="NDU874" s="369"/>
      <c r="NDV874" s="369"/>
      <c r="NDW874" s="369"/>
      <c r="NDX874" s="369"/>
      <c r="NDY874" s="369"/>
      <c r="NDZ874" s="369"/>
      <c r="NEA874" s="369"/>
      <c r="NEB874" s="369"/>
      <c r="NEC874" s="369"/>
      <c r="NED874" s="369"/>
      <c r="NEE874" s="369"/>
      <c r="NEF874" s="369"/>
      <c r="NEG874" s="369"/>
      <c r="NEH874" s="369"/>
      <c r="NEI874" s="369"/>
      <c r="NEJ874" s="369"/>
      <c r="NEK874" s="369"/>
      <c r="NEL874" s="369"/>
      <c r="NEM874" s="369"/>
      <c r="NEN874" s="369"/>
      <c r="NEO874" s="369"/>
      <c r="NEP874" s="369"/>
      <c r="NEQ874" s="369"/>
      <c r="NER874" s="369"/>
      <c r="NES874" s="369"/>
      <c r="NET874" s="369"/>
      <c r="NEU874" s="369"/>
      <c r="NEV874" s="369"/>
      <c r="NEW874" s="369"/>
      <c r="NEX874" s="369"/>
      <c r="NEY874" s="369"/>
      <c r="NEZ874" s="369"/>
      <c r="NFA874" s="369"/>
      <c r="NFB874" s="369"/>
      <c r="NFC874" s="369"/>
      <c r="NFD874" s="369"/>
      <c r="NFE874" s="369"/>
      <c r="NFF874" s="369"/>
      <c r="NFG874" s="369"/>
      <c r="NFH874" s="369"/>
      <c r="NFI874" s="369"/>
      <c r="NFJ874" s="369"/>
      <c r="NFK874" s="369"/>
      <c r="NFL874" s="369"/>
      <c r="NFM874" s="369"/>
      <c r="NFN874" s="369"/>
      <c r="NFO874" s="369"/>
      <c r="NFP874" s="369"/>
      <c r="NFQ874" s="369"/>
      <c r="NFR874" s="369"/>
      <c r="NFS874" s="369"/>
      <c r="NFT874" s="369"/>
      <c r="NFU874" s="369"/>
      <c r="NFV874" s="369"/>
      <c r="NFW874" s="369"/>
      <c r="NFX874" s="369"/>
      <c r="NFY874" s="369"/>
      <c r="NFZ874" s="369"/>
      <c r="NGA874" s="369"/>
      <c r="NGB874" s="369"/>
      <c r="NGC874" s="369"/>
      <c r="NGD874" s="369"/>
      <c r="NGE874" s="369"/>
      <c r="NGF874" s="369"/>
      <c r="NGG874" s="369"/>
      <c r="NGH874" s="369"/>
      <c r="NGI874" s="369"/>
      <c r="NGJ874" s="369"/>
      <c r="NGK874" s="369"/>
      <c r="NGL874" s="369"/>
      <c r="NGM874" s="369"/>
      <c r="NGN874" s="369"/>
      <c r="NGO874" s="369"/>
      <c r="NGP874" s="369"/>
      <c r="NGQ874" s="369"/>
      <c r="NGR874" s="369"/>
      <c r="NGS874" s="369"/>
      <c r="NGT874" s="369"/>
      <c r="NGU874" s="369"/>
      <c r="NGV874" s="369"/>
      <c r="NGW874" s="369"/>
      <c r="NGX874" s="369"/>
      <c r="NGY874" s="369"/>
      <c r="NGZ874" s="369"/>
      <c r="NHA874" s="369"/>
      <c r="NHB874" s="369"/>
      <c r="NHC874" s="369"/>
      <c r="NHD874" s="369"/>
      <c r="NHE874" s="369"/>
      <c r="NHF874" s="369"/>
      <c r="NHG874" s="369"/>
      <c r="NHH874" s="369"/>
      <c r="NHI874" s="369"/>
      <c r="NHJ874" s="369"/>
      <c r="NHK874" s="369"/>
      <c r="NHL874" s="369"/>
      <c r="NHM874" s="369"/>
      <c r="NHN874" s="369"/>
      <c r="NHO874" s="369"/>
      <c r="NHP874" s="369"/>
      <c r="NHQ874" s="369"/>
      <c r="NHR874" s="369"/>
      <c r="NHS874" s="369"/>
      <c r="NHT874" s="369"/>
      <c r="NHU874" s="369"/>
      <c r="NHV874" s="369"/>
      <c r="NHW874" s="369"/>
      <c r="NHX874" s="369"/>
      <c r="NHY874" s="369"/>
      <c r="NHZ874" s="369"/>
      <c r="NIA874" s="369"/>
      <c r="NIB874" s="369"/>
      <c r="NIC874" s="369"/>
      <c r="NID874" s="369"/>
      <c r="NIE874" s="369"/>
      <c r="NIF874" s="369"/>
      <c r="NIG874" s="369"/>
      <c r="NIH874" s="369"/>
      <c r="NII874" s="369"/>
      <c r="NIJ874" s="369"/>
      <c r="NIK874" s="369"/>
      <c r="NIL874" s="369"/>
      <c r="NIM874" s="369"/>
      <c r="NIN874" s="369"/>
      <c r="NIO874" s="369"/>
      <c r="NIP874" s="369"/>
      <c r="NIQ874" s="369"/>
      <c r="NIR874" s="369"/>
      <c r="NIS874" s="369"/>
      <c r="NIT874" s="369"/>
      <c r="NIU874" s="369"/>
      <c r="NIV874" s="369"/>
      <c r="NIW874" s="369"/>
      <c r="NIX874" s="369"/>
      <c r="NIY874" s="369"/>
      <c r="NIZ874" s="369"/>
      <c r="NJA874" s="369"/>
      <c r="NJB874" s="369"/>
      <c r="NJC874" s="369"/>
      <c r="NJD874" s="369"/>
      <c r="NJE874" s="369"/>
      <c r="NJF874" s="369"/>
      <c r="NJG874" s="369"/>
      <c r="NJH874" s="369"/>
      <c r="NJI874" s="369"/>
      <c r="NJJ874" s="369"/>
      <c r="NJK874" s="369"/>
      <c r="NJL874" s="369"/>
      <c r="NJM874" s="369"/>
      <c r="NJN874" s="369"/>
      <c r="NJO874" s="369"/>
      <c r="NJP874" s="369"/>
      <c r="NJQ874" s="369"/>
      <c r="NJR874" s="369"/>
      <c r="NJS874" s="369"/>
      <c r="NJT874" s="369"/>
      <c r="NJU874" s="369"/>
      <c r="NJV874" s="369"/>
      <c r="NJW874" s="369"/>
      <c r="NJX874" s="369"/>
      <c r="NJY874" s="369"/>
      <c r="NJZ874" s="369"/>
      <c r="NKA874" s="369"/>
      <c r="NKB874" s="369"/>
      <c r="NKC874" s="369"/>
      <c r="NKD874" s="369"/>
      <c r="NKE874" s="369"/>
      <c r="NKF874" s="369"/>
      <c r="NKG874" s="369"/>
      <c r="NKH874" s="369"/>
      <c r="NKI874" s="369"/>
      <c r="NKJ874" s="369"/>
      <c r="NKK874" s="369"/>
      <c r="NKL874" s="369"/>
      <c r="NKM874" s="369"/>
      <c r="NKN874" s="369"/>
      <c r="NKO874" s="369"/>
      <c r="NKP874" s="369"/>
      <c r="NKQ874" s="369"/>
      <c r="NKR874" s="369"/>
      <c r="NKS874" s="369"/>
      <c r="NKT874" s="369"/>
      <c r="NKU874" s="369"/>
      <c r="NKV874" s="369"/>
      <c r="NKW874" s="369"/>
      <c r="NKX874" s="369"/>
      <c r="NKY874" s="369"/>
      <c r="NKZ874" s="369"/>
      <c r="NLA874" s="369"/>
      <c r="NLB874" s="369"/>
      <c r="NLC874" s="369"/>
      <c r="NLD874" s="369"/>
      <c r="NLE874" s="369"/>
      <c r="NLF874" s="369"/>
      <c r="NLG874" s="369"/>
      <c r="NLH874" s="369"/>
      <c r="NLI874" s="369"/>
      <c r="NLJ874" s="369"/>
      <c r="NLK874" s="369"/>
      <c r="NLL874" s="369"/>
      <c r="NLM874" s="369"/>
      <c r="NLN874" s="369"/>
      <c r="NLO874" s="369"/>
      <c r="NLP874" s="369"/>
      <c r="NLQ874" s="369"/>
      <c r="NLR874" s="369"/>
      <c r="NLS874" s="369"/>
      <c r="NLT874" s="369"/>
      <c r="NLU874" s="369"/>
      <c r="NLV874" s="369"/>
      <c r="NLW874" s="369"/>
      <c r="NLX874" s="369"/>
      <c r="NLY874" s="369"/>
      <c r="NLZ874" s="369"/>
      <c r="NMA874" s="369"/>
      <c r="NMB874" s="369"/>
      <c r="NMC874" s="369"/>
      <c r="NMD874" s="369"/>
      <c r="NME874" s="369"/>
      <c r="NMF874" s="369"/>
      <c r="NMG874" s="369"/>
      <c r="NMH874" s="369"/>
      <c r="NMI874" s="369"/>
      <c r="NMJ874" s="369"/>
      <c r="NMK874" s="369"/>
      <c r="NML874" s="369"/>
      <c r="NMM874" s="369"/>
      <c r="NMN874" s="369"/>
      <c r="NMO874" s="369"/>
      <c r="NMP874" s="369"/>
      <c r="NMQ874" s="369"/>
      <c r="NMR874" s="369"/>
      <c r="NMS874" s="369"/>
      <c r="NMT874" s="369"/>
      <c r="NMU874" s="369"/>
      <c r="NMV874" s="369"/>
      <c r="NMW874" s="369"/>
      <c r="NMX874" s="369"/>
      <c r="NMY874" s="369"/>
      <c r="NMZ874" s="369"/>
      <c r="NNA874" s="369"/>
      <c r="NNB874" s="369"/>
      <c r="NNC874" s="369"/>
      <c r="NND874" s="369"/>
      <c r="NNE874" s="369"/>
      <c r="NNF874" s="369"/>
      <c r="NNG874" s="369"/>
      <c r="NNH874" s="369"/>
      <c r="NNI874" s="369"/>
      <c r="NNJ874" s="369"/>
      <c r="NNK874" s="369"/>
      <c r="NNL874" s="369"/>
      <c r="NNM874" s="369"/>
      <c r="NNN874" s="369"/>
      <c r="NNO874" s="369"/>
      <c r="NNP874" s="369"/>
      <c r="NNQ874" s="369"/>
      <c r="NNR874" s="369"/>
      <c r="NNS874" s="369"/>
      <c r="NNT874" s="369"/>
      <c r="NNU874" s="369"/>
      <c r="NNV874" s="369"/>
      <c r="NNW874" s="369"/>
      <c r="NNX874" s="369"/>
      <c r="NNY874" s="369"/>
      <c r="NNZ874" s="369"/>
      <c r="NOA874" s="369"/>
      <c r="NOB874" s="369"/>
      <c r="NOC874" s="369"/>
      <c r="NOD874" s="369"/>
      <c r="NOE874" s="369"/>
      <c r="NOF874" s="369"/>
      <c r="NOG874" s="369"/>
      <c r="NOH874" s="369"/>
      <c r="NOI874" s="369"/>
      <c r="NOJ874" s="369"/>
      <c r="NOK874" s="369"/>
      <c r="NOL874" s="369"/>
      <c r="NOM874" s="369"/>
      <c r="NON874" s="369"/>
      <c r="NOO874" s="369"/>
      <c r="NOP874" s="369"/>
      <c r="NOQ874" s="369"/>
      <c r="NOR874" s="369"/>
      <c r="NOS874" s="369"/>
      <c r="NOT874" s="369"/>
      <c r="NOU874" s="369"/>
      <c r="NOV874" s="369"/>
      <c r="NOW874" s="369"/>
      <c r="NOX874" s="369"/>
      <c r="NOY874" s="369"/>
      <c r="NOZ874" s="369"/>
      <c r="NPA874" s="369"/>
      <c r="NPB874" s="369"/>
      <c r="NPC874" s="369"/>
      <c r="NPD874" s="369"/>
      <c r="NPE874" s="369"/>
      <c r="NPF874" s="369"/>
      <c r="NPG874" s="369"/>
      <c r="NPH874" s="369"/>
      <c r="NPI874" s="369"/>
      <c r="NPJ874" s="369"/>
      <c r="NPK874" s="369"/>
      <c r="NPL874" s="369"/>
      <c r="NPM874" s="369"/>
      <c r="NPN874" s="369"/>
      <c r="NPO874" s="369"/>
      <c r="NPP874" s="369"/>
      <c r="NPQ874" s="369"/>
      <c r="NPR874" s="369"/>
      <c r="NPS874" s="369"/>
      <c r="NPT874" s="369"/>
      <c r="NPU874" s="369"/>
      <c r="NPV874" s="369"/>
      <c r="NPW874" s="369"/>
      <c r="NPX874" s="369"/>
      <c r="NPY874" s="369"/>
      <c r="NPZ874" s="369"/>
      <c r="NQA874" s="369"/>
      <c r="NQB874" s="369"/>
      <c r="NQC874" s="369"/>
      <c r="NQD874" s="369"/>
      <c r="NQE874" s="369"/>
      <c r="NQF874" s="369"/>
      <c r="NQG874" s="369"/>
      <c r="NQH874" s="369"/>
      <c r="NQI874" s="369"/>
      <c r="NQJ874" s="369"/>
      <c r="NQK874" s="369"/>
      <c r="NQL874" s="369"/>
      <c r="NQM874" s="369"/>
      <c r="NQN874" s="369"/>
      <c r="NQO874" s="369"/>
      <c r="NQP874" s="369"/>
      <c r="NQQ874" s="369"/>
      <c r="NQR874" s="369"/>
      <c r="NQS874" s="369"/>
      <c r="NQT874" s="369"/>
      <c r="NQU874" s="369"/>
      <c r="NQV874" s="369"/>
      <c r="NQW874" s="369"/>
      <c r="NQX874" s="369"/>
      <c r="NQY874" s="369"/>
      <c r="NQZ874" s="369"/>
      <c r="NRA874" s="369"/>
      <c r="NRB874" s="369"/>
      <c r="NRC874" s="369"/>
      <c r="NRD874" s="369"/>
      <c r="NRE874" s="369"/>
      <c r="NRF874" s="369"/>
      <c r="NRG874" s="369"/>
      <c r="NRH874" s="369"/>
      <c r="NRI874" s="369"/>
      <c r="NRJ874" s="369"/>
      <c r="NRK874" s="369"/>
      <c r="NRL874" s="369"/>
      <c r="NRM874" s="369"/>
      <c r="NRN874" s="369"/>
      <c r="NRO874" s="369"/>
      <c r="NRP874" s="369"/>
      <c r="NRQ874" s="369"/>
      <c r="NRR874" s="369"/>
      <c r="NRS874" s="369"/>
      <c r="NRT874" s="369"/>
      <c r="NRU874" s="369"/>
      <c r="NRV874" s="369"/>
      <c r="NRW874" s="369"/>
      <c r="NRX874" s="369"/>
      <c r="NRY874" s="369"/>
      <c r="NRZ874" s="369"/>
      <c r="NSA874" s="369"/>
      <c r="NSB874" s="369"/>
      <c r="NSC874" s="369"/>
      <c r="NSD874" s="369"/>
      <c r="NSE874" s="369"/>
      <c r="NSF874" s="369"/>
      <c r="NSG874" s="369"/>
      <c r="NSH874" s="369"/>
      <c r="NSI874" s="369"/>
      <c r="NSJ874" s="369"/>
      <c r="NSK874" s="369"/>
      <c r="NSL874" s="369"/>
      <c r="NSM874" s="369"/>
      <c r="NSN874" s="369"/>
      <c r="NSO874" s="369"/>
      <c r="NSP874" s="369"/>
      <c r="NSQ874" s="369"/>
      <c r="NSR874" s="369"/>
      <c r="NSS874" s="369"/>
      <c r="NST874" s="369"/>
      <c r="NSU874" s="369"/>
      <c r="NSV874" s="369"/>
      <c r="NSW874" s="369"/>
      <c r="NSX874" s="369"/>
      <c r="NSY874" s="369"/>
      <c r="NSZ874" s="369"/>
      <c r="NTA874" s="369"/>
      <c r="NTB874" s="369"/>
      <c r="NTC874" s="369"/>
      <c r="NTD874" s="369"/>
      <c r="NTE874" s="369"/>
      <c r="NTF874" s="369"/>
      <c r="NTG874" s="369"/>
      <c r="NTH874" s="369"/>
      <c r="NTI874" s="369"/>
      <c r="NTJ874" s="369"/>
      <c r="NTK874" s="369"/>
      <c r="NTL874" s="369"/>
      <c r="NTM874" s="369"/>
      <c r="NTN874" s="369"/>
      <c r="NTO874" s="369"/>
      <c r="NTP874" s="369"/>
      <c r="NTQ874" s="369"/>
      <c r="NTR874" s="369"/>
      <c r="NTS874" s="369"/>
      <c r="NTT874" s="369"/>
      <c r="NTU874" s="369"/>
      <c r="NTV874" s="369"/>
      <c r="NTW874" s="369"/>
      <c r="NTX874" s="369"/>
      <c r="NTY874" s="369"/>
      <c r="NTZ874" s="369"/>
      <c r="NUA874" s="369"/>
      <c r="NUB874" s="369"/>
      <c r="NUC874" s="369"/>
      <c r="NUD874" s="369"/>
      <c r="NUE874" s="369"/>
      <c r="NUF874" s="369"/>
      <c r="NUG874" s="369"/>
      <c r="NUH874" s="369"/>
      <c r="NUI874" s="369"/>
      <c r="NUJ874" s="369"/>
      <c r="NUK874" s="369"/>
      <c r="NUL874" s="369"/>
      <c r="NUM874" s="369"/>
      <c r="NUN874" s="369"/>
      <c r="NUO874" s="369"/>
      <c r="NUP874" s="369"/>
      <c r="NUQ874" s="369"/>
      <c r="NUR874" s="369"/>
      <c r="NUS874" s="369"/>
      <c r="NUT874" s="369"/>
      <c r="NUU874" s="369"/>
      <c r="NUV874" s="369"/>
      <c r="NUW874" s="369"/>
      <c r="NUX874" s="369"/>
      <c r="NUY874" s="369"/>
      <c r="NUZ874" s="369"/>
      <c r="NVA874" s="369"/>
      <c r="NVB874" s="369"/>
      <c r="NVC874" s="369"/>
      <c r="NVD874" s="369"/>
      <c r="NVE874" s="369"/>
      <c r="NVF874" s="369"/>
      <c r="NVG874" s="369"/>
      <c r="NVH874" s="369"/>
      <c r="NVI874" s="369"/>
      <c r="NVJ874" s="369"/>
      <c r="NVK874" s="369"/>
      <c r="NVL874" s="369"/>
      <c r="NVM874" s="369"/>
      <c r="NVN874" s="369"/>
      <c r="NVO874" s="369"/>
      <c r="NVP874" s="369"/>
      <c r="NVQ874" s="369"/>
      <c r="NVR874" s="369"/>
      <c r="NVS874" s="369"/>
      <c r="NVT874" s="369"/>
      <c r="NVU874" s="369"/>
      <c r="NVV874" s="369"/>
      <c r="NVW874" s="369"/>
      <c r="NVX874" s="369"/>
      <c r="NVY874" s="369"/>
      <c r="NVZ874" s="369"/>
      <c r="NWA874" s="369"/>
      <c r="NWB874" s="369"/>
      <c r="NWC874" s="369"/>
      <c r="NWD874" s="369"/>
      <c r="NWE874" s="369"/>
      <c r="NWF874" s="369"/>
      <c r="NWG874" s="369"/>
      <c r="NWH874" s="369"/>
      <c r="NWI874" s="369"/>
      <c r="NWJ874" s="369"/>
      <c r="NWK874" s="369"/>
      <c r="NWL874" s="369"/>
      <c r="NWM874" s="369"/>
      <c r="NWN874" s="369"/>
      <c r="NWO874" s="369"/>
      <c r="NWP874" s="369"/>
      <c r="NWQ874" s="369"/>
      <c r="NWR874" s="369"/>
      <c r="NWS874" s="369"/>
      <c r="NWT874" s="369"/>
      <c r="NWU874" s="369"/>
      <c r="NWV874" s="369"/>
      <c r="NWW874" s="369"/>
      <c r="NWX874" s="369"/>
      <c r="NWY874" s="369"/>
      <c r="NWZ874" s="369"/>
      <c r="NXA874" s="369"/>
      <c r="NXB874" s="369"/>
      <c r="NXC874" s="369"/>
      <c r="NXD874" s="369"/>
      <c r="NXE874" s="369"/>
      <c r="NXF874" s="369"/>
      <c r="NXG874" s="369"/>
      <c r="NXH874" s="369"/>
      <c r="NXI874" s="369"/>
      <c r="NXJ874" s="369"/>
      <c r="NXK874" s="369"/>
      <c r="NXL874" s="369"/>
      <c r="NXM874" s="369"/>
      <c r="NXN874" s="369"/>
      <c r="NXO874" s="369"/>
      <c r="NXP874" s="369"/>
      <c r="NXQ874" s="369"/>
      <c r="NXR874" s="369"/>
      <c r="NXS874" s="369"/>
      <c r="NXT874" s="369"/>
      <c r="NXU874" s="369"/>
      <c r="NXV874" s="369"/>
      <c r="NXW874" s="369"/>
      <c r="NXX874" s="369"/>
      <c r="NXY874" s="369"/>
      <c r="NXZ874" s="369"/>
      <c r="NYA874" s="369"/>
      <c r="NYB874" s="369"/>
      <c r="NYC874" s="369"/>
      <c r="NYD874" s="369"/>
      <c r="NYE874" s="369"/>
      <c r="NYF874" s="369"/>
      <c r="NYG874" s="369"/>
      <c r="NYH874" s="369"/>
      <c r="NYI874" s="369"/>
      <c r="NYJ874" s="369"/>
      <c r="NYK874" s="369"/>
      <c r="NYL874" s="369"/>
      <c r="NYM874" s="369"/>
      <c r="NYN874" s="369"/>
      <c r="NYO874" s="369"/>
      <c r="NYP874" s="369"/>
      <c r="NYQ874" s="369"/>
      <c r="NYR874" s="369"/>
      <c r="NYS874" s="369"/>
      <c r="NYT874" s="369"/>
      <c r="NYU874" s="369"/>
      <c r="NYV874" s="369"/>
      <c r="NYW874" s="369"/>
      <c r="NYX874" s="369"/>
      <c r="NYY874" s="369"/>
      <c r="NYZ874" s="369"/>
      <c r="NZA874" s="369"/>
      <c r="NZB874" s="369"/>
      <c r="NZC874" s="369"/>
      <c r="NZD874" s="369"/>
      <c r="NZE874" s="369"/>
      <c r="NZF874" s="369"/>
      <c r="NZG874" s="369"/>
      <c r="NZH874" s="369"/>
      <c r="NZI874" s="369"/>
      <c r="NZJ874" s="369"/>
      <c r="NZK874" s="369"/>
      <c r="NZL874" s="369"/>
      <c r="NZM874" s="369"/>
      <c r="NZN874" s="369"/>
      <c r="NZO874" s="369"/>
      <c r="NZP874" s="369"/>
      <c r="NZQ874" s="369"/>
      <c r="NZR874" s="369"/>
      <c r="NZS874" s="369"/>
      <c r="NZT874" s="369"/>
      <c r="NZU874" s="369"/>
      <c r="NZV874" s="369"/>
      <c r="NZW874" s="369"/>
      <c r="NZX874" s="369"/>
      <c r="NZY874" s="369"/>
      <c r="NZZ874" s="369"/>
      <c r="OAA874" s="369"/>
      <c r="OAB874" s="369"/>
      <c r="OAC874" s="369"/>
      <c r="OAD874" s="369"/>
      <c r="OAE874" s="369"/>
      <c r="OAF874" s="369"/>
      <c r="OAG874" s="369"/>
      <c r="OAH874" s="369"/>
      <c r="OAI874" s="369"/>
      <c r="OAJ874" s="369"/>
      <c r="OAK874" s="369"/>
      <c r="OAL874" s="369"/>
      <c r="OAM874" s="369"/>
      <c r="OAN874" s="369"/>
      <c r="OAO874" s="369"/>
      <c r="OAP874" s="369"/>
      <c r="OAQ874" s="369"/>
      <c r="OAR874" s="369"/>
      <c r="OAS874" s="369"/>
      <c r="OAT874" s="369"/>
      <c r="OAU874" s="369"/>
      <c r="OAV874" s="369"/>
      <c r="OAW874" s="369"/>
      <c r="OAX874" s="369"/>
      <c r="OAY874" s="369"/>
      <c r="OAZ874" s="369"/>
      <c r="OBA874" s="369"/>
      <c r="OBB874" s="369"/>
      <c r="OBC874" s="369"/>
      <c r="OBD874" s="369"/>
      <c r="OBE874" s="369"/>
      <c r="OBF874" s="369"/>
      <c r="OBG874" s="369"/>
      <c r="OBH874" s="369"/>
      <c r="OBI874" s="369"/>
      <c r="OBJ874" s="369"/>
      <c r="OBK874" s="369"/>
      <c r="OBL874" s="369"/>
      <c r="OBM874" s="369"/>
      <c r="OBN874" s="369"/>
      <c r="OBO874" s="369"/>
      <c r="OBP874" s="369"/>
      <c r="OBQ874" s="369"/>
      <c r="OBR874" s="369"/>
      <c r="OBS874" s="369"/>
      <c r="OBT874" s="369"/>
      <c r="OBU874" s="369"/>
      <c r="OBV874" s="369"/>
      <c r="OBW874" s="369"/>
      <c r="OBX874" s="369"/>
      <c r="OBY874" s="369"/>
      <c r="OBZ874" s="369"/>
      <c r="OCA874" s="369"/>
      <c r="OCB874" s="369"/>
      <c r="OCC874" s="369"/>
      <c r="OCD874" s="369"/>
      <c r="OCE874" s="369"/>
      <c r="OCF874" s="369"/>
      <c r="OCG874" s="369"/>
      <c r="OCH874" s="369"/>
      <c r="OCI874" s="369"/>
      <c r="OCJ874" s="369"/>
      <c r="OCK874" s="369"/>
      <c r="OCL874" s="369"/>
      <c r="OCM874" s="369"/>
      <c r="OCN874" s="369"/>
      <c r="OCO874" s="369"/>
      <c r="OCP874" s="369"/>
      <c r="OCQ874" s="369"/>
      <c r="OCR874" s="369"/>
      <c r="OCS874" s="369"/>
      <c r="OCT874" s="369"/>
      <c r="OCU874" s="369"/>
      <c r="OCV874" s="369"/>
      <c r="OCW874" s="369"/>
      <c r="OCX874" s="369"/>
      <c r="OCY874" s="369"/>
      <c r="OCZ874" s="369"/>
      <c r="ODA874" s="369"/>
      <c r="ODB874" s="369"/>
      <c r="ODC874" s="369"/>
      <c r="ODD874" s="369"/>
      <c r="ODE874" s="369"/>
      <c r="ODF874" s="369"/>
      <c r="ODG874" s="369"/>
      <c r="ODH874" s="369"/>
      <c r="ODI874" s="369"/>
      <c r="ODJ874" s="369"/>
      <c r="ODK874" s="369"/>
      <c r="ODL874" s="369"/>
      <c r="ODM874" s="369"/>
      <c r="ODN874" s="369"/>
      <c r="ODO874" s="369"/>
      <c r="ODP874" s="369"/>
      <c r="ODQ874" s="369"/>
      <c r="ODR874" s="369"/>
      <c r="ODS874" s="369"/>
      <c r="ODT874" s="369"/>
      <c r="ODU874" s="369"/>
      <c r="ODV874" s="369"/>
      <c r="ODW874" s="369"/>
      <c r="ODX874" s="369"/>
      <c r="ODY874" s="369"/>
      <c r="ODZ874" s="369"/>
      <c r="OEA874" s="369"/>
      <c r="OEB874" s="369"/>
      <c r="OEC874" s="369"/>
      <c r="OED874" s="369"/>
      <c r="OEE874" s="369"/>
      <c r="OEF874" s="369"/>
      <c r="OEG874" s="369"/>
      <c r="OEH874" s="369"/>
      <c r="OEI874" s="369"/>
      <c r="OEJ874" s="369"/>
      <c r="OEK874" s="369"/>
      <c r="OEL874" s="369"/>
      <c r="OEM874" s="369"/>
      <c r="OEN874" s="369"/>
      <c r="OEO874" s="369"/>
      <c r="OEP874" s="369"/>
      <c r="OEQ874" s="369"/>
      <c r="OER874" s="369"/>
      <c r="OES874" s="369"/>
      <c r="OET874" s="369"/>
      <c r="OEU874" s="369"/>
      <c r="OEV874" s="369"/>
      <c r="OEW874" s="369"/>
      <c r="OEX874" s="369"/>
      <c r="OEY874" s="369"/>
      <c r="OEZ874" s="369"/>
      <c r="OFA874" s="369"/>
      <c r="OFB874" s="369"/>
      <c r="OFC874" s="369"/>
      <c r="OFD874" s="369"/>
      <c r="OFE874" s="369"/>
      <c r="OFF874" s="369"/>
      <c r="OFG874" s="369"/>
      <c r="OFH874" s="369"/>
      <c r="OFI874" s="369"/>
      <c r="OFJ874" s="369"/>
      <c r="OFK874" s="369"/>
      <c r="OFL874" s="369"/>
      <c r="OFM874" s="369"/>
      <c r="OFN874" s="369"/>
      <c r="OFO874" s="369"/>
      <c r="OFP874" s="369"/>
      <c r="OFQ874" s="369"/>
      <c r="OFR874" s="369"/>
      <c r="OFS874" s="369"/>
      <c r="OFT874" s="369"/>
      <c r="OFU874" s="369"/>
      <c r="OFV874" s="369"/>
      <c r="OFW874" s="369"/>
      <c r="OFX874" s="369"/>
      <c r="OFY874" s="369"/>
      <c r="OFZ874" s="369"/>
      <c r="OGA874" s="369"/>
      <c r="OGB874" s="369"/>
      <c r="OGC874" s="369"/>
      <c r="OGD874" s="369"/>
      <c r="OGE874" s="369"/>
      <c r="OGF874" s="369"/>
      <c r="OGG874" s="369"/>
      <c r="OGH874" s="369"/>
      <c r="OGI874" s="369"/>
      <c r="OGJ874" s="369"/>
      <c r="OGK874" s="369"/>
      <c r="OGL874" s="369"/>
      <c r="OGM874" s="369"/>
      <c r="OGN874" s="369"/>
      <c r="OGO874" s="369"/>
      <c r="OGP874" s="369"/>
      <c r="OGQ874" s="369"/>
      <c r="OGR874" s="369"/>
      <c r="OGS874" s="369"/>
      <c r="OGT874" s="369"/>
      <c r="OGU874" s="369"/>
      <c r="OGV874" s="369"/>
      <c r="OGW874" s="369"/>
      <c r="OGX874" s="369"/>
      <c r="OGY874" s="369"/>
      <c r="OGZ874" s="369"/>
      <c r="OHA874" s="369"/>
      <c r="OHB874" s="369"/>
      <c r="OHC874" s="369"/>
      <c r="OHD874" s="369"/>
      <c r="OHE874" s="369"/>
      <c r="OHF874" s="369"/>
      <c r="OHG874" s="369"/>
      <c r="OHH874" s="369"/>
      <c r="OHI874" s="369"/>
      <c r="OHJ874" s="369"/>
      <c r="OHK874" s="369"/>
      <c r="OHL874" s="369"/>
      <c r="OHM874" s="369"/>
      <c r="OHN874" s="369"/>
      <c r="OHO874" s="369"/>
      <c r="OHP874" s="369"/>
      <c r="OHQ874" s="369"/>
      <c r="OHR874" s="369"/>
      <c r="OHS874" s="369"/>
      <c r="OHT874" s="369"/>
      <c r="OHU874" s="369"/>
      <c r="OHV874" s="369"/>
      <c r="OHW874" s="369"/>
      <c r="OHX874" s="369"/>
      <c r="OHY874" s="369"/>
      <c r="OHZ874" s="369"/>
      <c r="OIA874" s="369"/>
      <c r="OIB874" s="369"/>
      <c r="OIC874" s="369"/>
      <c r="OID874" s="369"/>
      <c r="OIE874" s="369"/>
      <c r="OIF874" s="369"/>
      <c r="OIG874" s="369"/>
      <c r="OIH874" s="369"/>
      <c r="OII874" s="369"/>
      <c r="OIJ874" s="369"/>
      <c r="OIK874" s="369"/>
      <c r="OIL874" s="369"/>
      <c r="OIM874" s="369"/>
      <c r="OIN874" s="369"/>
      <c r="OIO874" s="369"/>
      <c r="OIP874" s="369"/>
      <c r="OIQ874" s="369"/>
      <c r="OIR874" s="369"/>
      <c r="OIS874" s="369"/>
      <c r="OIT874" s="369"/>
      <c r="OIU874" s="369"/>
      <c r="OIV874" s="369"/>
      <c r="OIW874" s="369"/>
      <c r="OIX874" s="369"/>
      <c r="OIY874" s="369"/>
      <c r="OIZ874" s="369"/>
      <c r="OJA874" s="369"/>
      <c r="OJB874" s="369"/>
      <c r="OJC874" s="369"/>
      <c r="OJD874" s="369"/>
      <c r="OJE874" s="369"/>
      <c r="OJF874" s="369"/>
      <c r="OJG874" s="369"/>
      <c r="OJH874" s="369"/>
      <c r="OJI874" s="369"/>
      <c r="OJJ874" s="369"/>
      <c r="OJK874" s="369"/>
      <c r="OJL874" s="369"/>
      <c r="OJM874" s="369"/>
      <c r="OJN874" s="369"/>
      <c r="OJO874" s="369"/>
      <c r="OJP874" s="369"/>
      <c r="OJQ874" s="369"/>
      <c r="OJR874" s="369"/>
      <c r="OJS874" s="369"/>
      <c r="OJT874" s="369"/>
      <c r="OJU874" s="369"/>
      <c r="OJV874" s="369"/>
      <c r="OJW874" s="369"/>
      <c r="OJX874" s="369"/>
      <c r="OJY874" s="369"/>
      <c r="OJZ874" s="369"/>
      <c r="OKA874" s="369"/>
      <c r="OKB874" s="369"/>
      <c r="OKC874" s="369"/>
      <c r="OKD874" s="369"/>
      <c r="OKE874" s="369"/>
      <c r="OKF874" s="369"/>
      <c r="OKG874" s="369"/>
      <c r="OKH874" s="369"/>
      <c r="OKI874" s="369"/>
      <c r="OKJ874" s="369"/>
      <c r="OKK874" s="369"/>
      <c r="OKL874" s="369"/>
      <c r="OKM874" s="369"/>
      <c r="OKN874" s="369"/>
      <c r="OKO874" s="369"/>
      <c r="OKP874" s="369"/>
      <c r="OKQ874" s="369"/>
      <c r="OKR874" s="369"/>
      <c r="OKS874" s="369"/>
      <c r="OKT874" s="369"/>
      <c r="OKU874" s="369"/>
      <c r="OKV874" s="369"/>
      <c r="OKW874" s="369"/>
      <c r="OKX874" s="369"/>
      <c r="OKY874" s="369"/>
      <c r="OKZ874" s="369"/>
      <c r="OLA874" s="369"/>
      <c r="OLB874" s="369"/>
      <c r="OLC874" s="369"/>
      <c r="OLD874" s="369"/>
      <c r="OLE874" s="369"/>
      <c r="OLF874" s="369"/>
      <c r="OLG874" s="369"/>
      <c r="OLH874" s="369"/>
      <c r="OLI874" s="369"/>
      <c r="OLJ874" s="369"/>
      <c r="OLK874" s="369"/>
      <c r="OLL874" s="369"/>
      <c r="OLM874" s="369"/>
      <c r="OLN874" s="369"/>
      <c r="OLO874" s="369"/>
      <c r="OLP874" s="369"/>
      <c r="OLQ874" s="369"/>
      <c r="OLR874" s="369"/>
      <c r="OLS874" s="369"/>
      <c r="OLT874" s="369"/>
      <c r="OLU874" s="369"/>
      <c r="OLV874" s="369"/>
      <c r="OLW874" s="369"/>
      <c r="OLX874" s="369"/>
      <c r="OLY874" s="369"/>
      <c r="OLZ874" s="369"/>
      <c r="OMA874" s="369"/>
      <c r="OMB874" s="369"/>
      <c r="OMC874" s="369"/>
      <c r="OMD874" s="369"/>
      <c r="OME874" s="369"/>
      <c r="OMF874" s="369"/>
      <c r="OMG874" s="369"/>
      <c r="OMH874" s="369"/>
      <c r="OMI874" s="369"/>
      <c r="OMJ874" s="369"/>
      <c r="OMK874" s="369"/>
      <c r="OML874" s="369"/>
      <c r="OMM874" s="369"/>
      <c r="OMN874" s="369"/>
      <c r="OMO874" s="369"/>
      <c r="OMP874" s="369"/>
      <c r="OMQ874" s="369"/>
      <c r="OMR874" s="369"/>
      <c r="OMS874" s="369"/>
      <c r="OMT874" s="369"/>
      <c r="OMU874" s="369"/>
      <c r="OMV874" s="369"/>
      <c r="OMW874" s="369"/>
      <c r="OMX874" s="369"/>
      <c r="OMY874" s="369"/>
      <c r="OMZ874" s="369"/>
      <c r="ONA874" s="369"/>
      <c r="ONB874" s="369"/>
      <c r="ONC874" s="369"/>
      <c r="OND874" s="369"/>
      <c r="ONE874" s="369"/>
      <c r="ONF874" s="369"/>
      <c r="ONG874" s="369"/>
      <c r="ONH874" s="369"/>
      <c r="ONI874" s="369"/>
      <c r="ONJ874" s="369"/>
      <c r="ONK874" s="369"/>
      <c r="ONL874" s="369"/>
      <c r="ONM874" s="369"/>
      <c r="ONN874" s="369"/>
      <c r="ONO874" s="369"/>
      <c r="ONP874" s="369"/>
      <c r="ONQ874" s="369"/>
      <c r="ONR874" s="369"/>
      <c r="ONS874" s="369"/>
      <c r="ONT874" s="369"/>
      <c r="ONU874" s="369"/>
      <c r="ONV874" s="369"/>
      <c r="ONW874" s="369"/>
      <c r="ONX874" s="369"/>
      <c r="ONY874" s="369"/>
      <c r="ONZ874" s="369"/>
      <c r="OOA874" s="369"/>
      <c r="OOB874" s="369"/>
      <c r="OOC874" s="369"/>
      <c r="OOD874" s="369"/>
      <c r="OOE874" s="369"/>
      <c r="OOF874" s="369"/>
      <c r="OOG874" s="369"/>
      <c r="OOH874" s="369"/>
      <c r="OOI874" s="369"/>
      <c r="OOJ874" s="369"/>
      <c r="OOK874" s="369"/>
      <c r="OOL874" s="369"/>
      <c r="OOM874" s="369"/>
      <c r="OON874" s="369"/>
      <c r="OOO874" s="369"/>
      <c r="OOP874" s="369"/>
      <c r="OOQ874" s="369"/>
      <c r="OOR874" s="369"/>
      <c r="OOS874" s="369"/>
      <c r="OOT874" s="369"/>
      <c r="OOU874" s="369"/>
      <c r="OOV874" s="369"/>
      <c r="OOW874" s="369"/>
      <c r="OOX874" s="369"/>
      <c r="OOY874" s="369"/>
      <c r="OOZ874" s="369"/>
      <c r="OPA874" s="369"/>
      <c r="OPB874" s="369"/>
      <c r="OPC874" s="369"/>
      <c r="OPD874" s="369"/>
      <c r="OPE874" s="369"/>
      <c r="OPF874" s="369"/>
      <c r="OPG874" s="369"/>
      <c r="OPH874" s="369"/>
      <c r="OPI874" s="369"/>
      <c r="OPJ874" s="369"/>
      <c r="OPK874" s="369"/>
      <c r="OPL874" s="369"/>
      <c r="OPM874" s="369"/>
      <c r="OPN874" s="369"/>
      <c r="OPO874" s="369"/>
      <c r="OPP874" s="369"/>
      <c r="OPQ874" s="369"/>
      <c r="OPR874" s="369"/>
      <c r="OPS874" s="369"/>
      <c r="OPT874" s="369"/>
      <c r="OPU874" s="369"/>
      <c r="OPV874" s="369"/>
      <c r="OPW874" s="369"/>
      <c r="OPX874" s="369"/>
      <c r="OPY874" s="369"/>
      <c r="OPZ874" s="369"/>
      <c r="OQA874" s="369"/>
      <c r="OQB874" s="369"/>
      <c r="OQC874" s="369"/>
      <c r="OQD874" s="369"/>
      <c r="OQE874" s="369"/>
      <c r="OQF874" s="369"/>
      <c r="OQG874" s="369"/>
      <c r="OQH874" s="369"/>
      <c r="OQI874" s="369"/>
      <c r="OQJ874" s="369"/>
      <c r="OQK874" s="369"/>
      <c r="OQL874" s="369"/>
      <c r="OQM874" s="369"/>
      <c r="OQN874" s="369"/>
      <c r="OQO874" s="369"/>
      <c r="OQP874" s="369"/>
      <c r="OQQ874" s="369"/>
      <c r="OQR874" s="369"/>
      <c r="OQS874" s="369"/>
      <c r="OQT874" s="369"/>
      <c r="OQU874" s="369"/>
      <c r="OQV874" s="369"/>
      <c r="OQW874" s="369"/>
      <c r="OQX874" s="369"/>
      <c r="OQY874" s="369"/>
      <c r="OQZ874" s="369"/>
      <c r="ORA874" s="369"/>
      <c r="ORB874" s="369"/>
      <c r="ORC874" s="369"/>
      <c r="ORD874" s="369"/>
      <c r="ORE874" s="369"/>
      <c r="ORF874" s="369"/>
      <c r="ORG874" s="369"/>
      <c r="ORH874" s="369"/>
      <c r="ORI874" s="369"/>
      <c r="ORJ874" s="369"/>
      <c r="ORK874" s="369"/>
      <c r="ORL874" s="369"/>
      <c r="ORM874" s="369"/>
      <c r="ORN874" s="369"/>
      <c r="ORO874" s="369"/>
      <c r="ORP874" s="369"/>
      <c r="ORQ874" s="369"/>
      <c r="ORR874" s="369"/>
      <c r="ORS874" s="369"/>
      <c r="ORT874" s="369"/>
      <c r="ORU874" s="369"/>
      <c r="ORV874" s="369"/>
      <c r="ORW874" s="369"/>
      <c r="ORX874" s="369"/>
      <c r="ORY874" s="369"/>
      <c r="ORZ874" s="369"/>
      <c r="OSA874" s="369"/>
      <c r="OSB874" s="369"/>
      <c r="OSC874" s="369"/>
      <c r="OSD874" s="369"/>
      <c r="OSE874" s="369"/>
      <c r="OSF874" s="369"/>
      <c r="OSG874" s="369"/>
      <c r="OSH874" s="369"/>
      <c r="OSI874" s="369"/>
      <c r="OSJ874" s="369"/>
      <c r="OSK874" s="369"/>
      <c r="OSL874" s="369"/>
      <c r="OSM874" s="369"/>
      <c r="OSN874" s="369"/>
      <c r="OSO874" s="369"/>
      <c r="OSP874" s="369"/>
      <c r="OSQ874" s="369"/>
      <c r="OSR874" s="369"/>
      <c r="OSS874" s="369"/>
      <c r="OST874" s="369"/>
      <c r="OSU874" s="369"/>
      <c r="OSV874" s="369"/>
      <c r="OSW874" s="369"/>
      <c r="OSX874" s="369"/>
      <c r="OSY874" s="369"/>
      <c r="OSZ874" s="369"/>
      <c r="OTA874" s="369"/>
      <c r="OTB874" s="369"/>
      <c r="OTC874" s="369"/>
      <c r="OTD874" s="369"/>
      <c r="OTE874" s="369"/>
      <c r="OTF874" s="369"/>
      <c r="OTG874" s="369"/>
      <c r="OTH874" s="369"/>
      <c r="OTI874" s="369"/>
      <c r="OTJ874" s="369"/>
      <c r="OTK874" s="369"/>
      <c r="OTL874" s="369"/>
      <c r="OTM874" s="369"/>
      <c r="OTN874" s="369"/>
      <c r="OTO874" s="369"/>
      <c r="OTP874" s="369"/>
      <c r="OTQ874" s="369"/>
      <c r="OTR874" s="369"/>
      <c r="OTS874" s="369"/>
      <c r="OTT874" s="369"/>
      <c r="OTU874" s="369"/>
      <c r="OTV874" s="369"/>
      <c r="OTW874" s="369"/>
      <c r="OTX874" s="369"/>
      <c r="OTY874" s="369"/>
      <c r="OTZ874" s="369"/>
      <c r="OUA874" s="369"/>
      <c r="OUB874" s="369"/>
      <c r="OUC874" s="369"/>
      <c r="OUD874" s="369"/>
      <c r="OUE874" s="369"/>
      <c r="OUF874" s="369"/>
      <c r="OUG874" s="369"/>
      <c r="OUH874" s="369"/>
      <c r="OUI874" s="369"/>
      <c r="OUJ874" s="369"/>
      <c r="OUK874" s="369"/>
      <c r="OUL874" s="369"/>
      <c r="OUM874" s="369"/>
      <c r="OUN874" s="369"/>
      <c r="OUO874" s="369"/>
      <c r="OUP874" s="369"/>
      <c r="OUQ874" s="369"/>
      <c r="OUR874" s="369"/>
      <c r="OUS874" s="369"/>
      <c r="OUT874" s="369"/>
      <c r="OUU874" s="369"/>
      <c r="OUV874" s="369"/>
      <c r="OUW874" s="369"/>
      <c r="OUX874" s="369"/>
      <c r="OUY874" s="369"/>
      <c r="OUZ874" s="369"/>
      <c r="OVA874" s="369"/>
      <c r="OVB874" s="369"/>
      <c r="OVC874" s="369"/>
      <c r="OVD874" s="369"/>
      <c r="OVE874" s="369"/>
      <c r="OVF874" s="369"/>
      <c r="OVG874" s="369"/>
      <c r="OVH874" s="369"/>
      <c r="OVI874" s="369"/>
      <c r="OVJ874" s="369"/>
      <c r="OVK874" s="369"/>
      <c r="OVL874" s="369"/>
      <c r="OVM874" s="369"/>
      <c r="OVN874" s="369"/>
      <c r="OVO874" s="369"/>
      <c r="OVP874" s="369"/>
      <c r="OVQ874" s="369"/>
      <c r="OVR874" s="369"/>
      <c r="OVS874" s="369"/>
      <c r="OVT874" s="369"/>
      <c r="OVU874" s="369"/>
      <c r="OVV874" s="369"/>
      <c r="OVW874" s="369"/>
      <c r="OVX874" s="369"/>
      <c r="OVY874" s="369"/>
      <c r="OVZ874" s="369"/>
      <c r="OWA874" s="369"/>
      <c r="OWB874" s="369"/>
      <c r="OWC874" s="369"/>
      <c r="OWD874" s="369"/>
      <c r="OWE874" s="369"/>
      <c r="OWF874" s="369"/>
      <c r="OWG874" s="369"/>
      <c r="OWH874" s="369"/>
      <c r="OWI874" s="369"/>
      <c r="OWJ874" s="369"/>
      <c r="OWK874" s="369"/>
      <c r="OWL874" s="369"/>
      <c r="OWM874" s="369"/>
      <c r="OWN874" s="369"/>
      <c r="OWO874" s="369"/>
      <c r="OWP874" s="369"/>
      <c r="OWQ874" s="369"/>
      <c r="OWR874" s="369"/>
      <c r="OWS874" s="369"/>
      <c r="OWT874" s="369"/>
      <c r="OWU874" s="369"/>
      <c r="OWV874" s="369"/>
      <c r="OWW874" s="369"/>
      <c r="OWX874" s="369"/>
      <c r="OWY874" s="369"/>
      <c r="OWZ874" s="369"/>
      <c r="OXA874" s="369"/>
      <c r="OXB874" s="369"/>
      <c r="OXC874" s="369"/>
      <c r="OXD874" s="369"/>
      <c r="OXE874" s="369"/>
      <c r="OXF874" s="369"/>
      <c r="OXG874" s="369"/>
      <c r="OXH874" s="369"/>
      <c r="OXI874" s="369"/>
      <c r="OXJ874" s="369"/>
      <c r="OXK874" s="369"/>
      <c r="OXL874" s="369"/>
      <c r="OXM874" s="369"/>
      <c r="OXN874" s="369"/>
      <c r="OXO874" s="369"/>
      <c r="OXP874" s="369"/>
      <c r="OXQ874" s="369"/>
      <c r="OXR874" s="369"/>
      <c r="OXS874" s="369"/>
      <c r="OXT874" s="369"/>
      <c r="OXU874" s="369"/>
      <c r="OXV874" s="369"/>
      <c r="OXW874" s="369"/>
      <c r="OXX874" s="369"/>
      <c r="OXY874" s="369"/>
      <c r="OXZ874" s="369"/>
      <c r="OYA874" s="369"/>
      <c r="OYB874" s="369"/>
      <c r="OYC874" s="369"/>
      <c r="OYD874" s="369"/>
      <c r="OYE874" s="369"/>
      <c r="OYF874" s="369"/>
      <c r="OYG874" s="369"/>
      <c r="OYH874" s="369"/>
      <c r="OYI874" s="369"/>
      <c r="OYJ874" s="369"/>
      <c r="OYK874" s="369"/>
      <c r="OYL874" s="369"/>
      <c r="OYM874" s="369"/>
      <c r="OYN874" s="369"/>
      <c r="OYO874" s="369"/>
      <c r="OYP874" s="369"/>
      <c r="OYQ874" s="369"/>
      <c r="OYR874" s="369"/>
      <c r="OYS874" s="369"/>
      <c r="OYT874" s="369"/>
      <c r="OYU874" s="369"/>
      <c r="OYV874" s="369"/>
      <c r="OYW874" s="369"/>
      <c r="OYX874" s="369"/>
      <c r="OYY874" s="369"/>
      <c r="OYZ874" s="369"/>
      <c r="OZA874" s="369"/>
      <c r="OZB874" s="369"/>
      <c r="OZC874" s="369"/>
      <c r="OZD874" s="369"/>
      <c r="OZE874" s="369"/>
      <c r="OZF874" s="369"/>
      <c r="OZG874" s="369"/>
      <c r="OZH874" s="369"/>
      <c r="OZI874" s="369"/>
      <c r="OZJ874" s="369"/>
      <c r="OZK874" s="369"/>
      <c r="OZL874" s="369"/>
      <c r="OZM874" s="369"/>
      <c r="OZN874" s="369"/>
      <c r="OZO874" s="369"/>
      <c r="OZP874" s="369"/>
      <c r="OZQ874" s="369"/>
      <c r="OZR874" s="369"/>
      <c r="OZS874" s="369"/>
      <c r="OZT874" s="369"/>
      <c r="OZU874" s="369"/>
      <c r="OZV874" s="369"/>
      <c r="OZW874" s="369"/>
      <c r="OZX874" s="369"/>
      <c r="OZY874" s="369"/>
      <c r="OZZ874" s="369"/>
      <c r="PAA874" s="369"/>
      <c r="PAB874" s="369"/>
      <c r="PAC874" s="369"/>
      <c r="PAD874" s="369"/>
      <c r="PAE874" s="369"/>
      <c r="PAF874" s="369"/>
      <c r="PAG874" s="369"/>
      <c r="PAH874" s="369"/>
      <c r="PAI874" s="369"/>
      <c r="PAJ874" s="369"/>
      <c r="PAK874" s="369"/>
      <c r="PAL874" s="369"/>
      <c r="PAM874" s="369"/>
      <c r="PAN874" s="369"/>
      <c r="PAO874" s="369"/>
      <c r="PAP874" s="369"/>
      <c r="PAQ874" s="369"/>
      <c r="PAR874" s="369"/>
      <c r="PAS874" s="369"/>
      <c r="PAT874" s="369"/>
      <c r="PAU874" s="369"/>
      <c r="PAV874" s="369"/>
      <c r="PAW874" s="369"/>
      <c r="PAX874" s="369"/>
      <c r="PAY874" s="369"/>
      <c r="PAZ874" s="369"/>
      <c r="PBA874" s="369"/>
      <c r="PBB874" s="369"/>
      <c r="PBC874" s="369"/>
      <c r="PBD874" s="369"/>
      <c r="PBE874" s="369"/>
      <c r="PBF874" s="369"/>
      <c r="PBG874" s="369"/>
      <c r="PBH874" s="369"/>
      <c r="PBI874" s="369"/>
      <c r="PBJ874" s="369"/>
      <c r="PBK874" s="369"/>
      <c r="PBL874" s="369"/>
      <c r="PBM874" s="369"/>
      <c r="PBN874" s="369"/>
      <c r="PBO874" s="369"/>
      <c r="PBP874" s="369"/>
      <c r="PBQ874" s="369"/>
      <c r="PBR874" s="369"/>
      <c r="PBS874" s="369"/>
      <c r="PBT874" s="369"/>
      <c r="PBU874" s="369"/>
      <c r="PBV874" s="369"/>
      <c r="PBW874" s="369"/>
      <c r="PBX874" s="369"/>
      <c r="PBY874" s="369"/>
      <c r="PBZ874" s="369"/>
      <c r="PCA874" s="369"/>
      <c r="PCB874" s="369"/>
      <c r="PCC874" s="369"/>
      <c r="PCD874" s="369"/>
      <c r="PCE874" s="369"/>
      <c r="PCF874" s="369"/>
      <c r="PCG874" s="369"/>
      <c r="PCH874" s="369"/>
      <c r="PCI874" s="369"/>
      <c r="PCJ874" s="369"/>
      <c r="PCK874" s="369"/>
      <c r="PCL874" s="369"/>
      <c r="PCM874" s="369"/>
      <c r="PCN874" s="369"/>
      <c r="PCO874" s="369"/>
      <c r="PCP874" s="369"/>
      <c r="PCQ874" s="369"/>
      <c r="PCR874" s="369"/>
      <c r="PCS874" s="369"/>
      <c r="PCT874" s="369"/>
      <c r="PCU874" s="369"/>
      <c r="PCV874" s="369"/>
      <c r="PCW874" s="369"/>
      <c r="PCX874" s="369"/>
      <c r="PCY874" s="369"/>
      <c r="PCZ874" s="369"/>
      <c r="PDA874" s="369"/>
      <c r="PDB874" s="369"/>
      <c r="PDC874" s="369"/>
      <c r="PDD874" s="369"/>
      <c r="PDE874" s="369"/>
      <c r="PDF874" s="369"/>
      <c r="PDG874" s="369"/>
      <c r="PDH874" s="369"/>
      <c r="PDI874" s="369"/>
      <c r="PDJ874" s="369"/>
      <c r="PDK874" s="369"/>
      <c r="PDL874" s="369"/>
      <c r="PDM874" s="369"/>
      <c r="PDN874" s="369"/>
      <c r="PDO874" s="369"/>
      <c r="PDP874" s="369"/>
      <c r="PDQ874" s="369"/>
      <c r="PDR874" s="369"/>
      <c r="PDS874" s="369"/>
      <c r="PDT874" s="369"/>
      <c r="PDU874" s="369"/>
      <c r="PDV874" s="369"/>
      <c r="PDW874" s="369"/>
      <c r="PDX874" s="369"/>
      <c r="PDY874" s="369"/>
      <c r="PDZ874" s="369"/>
      <c r="PEA874" s="369"/>
      <c r="PEB874" s="369"/>
      <c r="PEC874" s="369"/>
      <c r="PED874" s="369"/>
      <c r="PEE874" s="369"/>
      <c r="PEF874" s="369"/>
      <c r="PEG874" s="369"/>
      <c r="PEH874" s="369"/>
      <c r="PEI874" s="369"/>
      <c r="PEJ874" s="369"/>
      <c r="PEK874" s="369"/>
      <c r="PEL874" s="369"/>
      <c r="PEM874" s="369"/>
      <c r="PEN874" s="369"/>
      <c r="PEO874" s="369"/>
      <c r="PEP874" s="369"/>
      <c r="PEQ874" s="369"/>
      <c r="PER874" s="369"/>
      <c r="PES874" s="369"/>
      <c r="PET874" s="369"/>
      <c r="PEU874" s="369"/>
      <c r="PEV874" s="369"/>
      <c r="PEW874" s="369"/>
      <c r="PEX874" s="369"/>
      <c r="PEY874" s="369"/>
      <c r="PEZ874" s="369"/>
      <c r="PFA874" s="369"/>
      <c r="PFB874" s="369"/>
      <c r="PFC874" s="369"/>
      <c r="PFD874" s="369"/>
      <c r="PFE874" s="369"/>
      <c r="PFF874" s="369"/>
      <c r="PFG874" s="369"/>
      <c r="PFH874" s="369"/>
      <c r="PFI874" s="369"/>
      <c r="PFJ874" s="369"/>
      <c r="PFK874" s="369"/>
      <c r="PFL874" s="369"/>
      <c r="PFM874" s="369"/>
      <c r="PFN874" s="369"/>
      <c r="PFO874" s="369"/>
      <c r="PFP874" s="369"/>
      <c r="PFQ874" s="369"/>
      <c r="PFR874" s="369"/>
      <c r="PFS874" s="369"/>
      <c r="PFT874" s="369"/>
      <c r="PFU874" s="369"/>
      <c r="PFV874" s="369"/>
      <c r="PFW874" s="369"/>
      <c r="PFX874" s="369"/>
      <c r="PFY874" s="369"/>
      <c r="PFZ874" s="369"/>
      <c r="PGA874" s="369"/>
      <c r="PGB874" s="369"/>
      <c r="PGC874" s="369"/>
      <c r="PGD874" s="369"/>
      <c r="PGE874" s="369"/>
      <c r="PGF874" s="369"/>
      <c r="PGG874" s="369"/>
      <c r="PGH874" s="369"/>
      <c r="PGI874" s="369"/>
      <c r="PGJ874" s="369"/>
      <c r="PGK874" s="369"/>
      <c r="PGL874" s="369"/>
      <c r="PGM874" s="369"/>
      <c r="PGN874" s="369"/>
      <c r="PGO874" s="369"/>
      <c r="PGP874" s="369"/>
      <c r="PGQ874" s="369"/>
      <c r="PGR874" s="369"/>
      <c r="PGS874" s="369"/>
      <c r="PGT874" s="369"/>
      <c r="PGU874" s="369"/>
      <c r="PGV874" s="369"/>
      <c r="PGW874" s="369"/>
      <c r="PGX874" s="369"/>
      <c r="PGY874" s="369"/>
      <c r="PGZ874" s="369"/>
      <c r="PHA874" s="369"/>
      <c r="PHB874" s="369"/>
      <c r="PHC874" s="369"/>
      <c r="PHD874" s="369"/>
      <c r="PHE874" s="369"/>
      <c r="PHF874" s="369"/>
      <c r="PHG874" s="369"/>
      <c r="PHH874" s="369"/>
      <c r="PHI874" s="369"/>
      <c r="PHJ874" s="369"/>
      <c r="PHK874" s="369"/>
      <c r="PHL874" s="369"/>
      <c r="PHM874" s="369"/>
      <c r="PHN874" s="369"/>
      <c r="PHO874" s="369"/>
      <c r="PHP874" s="369"/>
      <c r="PHQ874" s="369"/>
      <c r="PHR874" s="369"/>
      <c r="PHS874" s="369"/>
      <c r="PHT874" s="369"/>
      <c r="PHU874" s="369"/>
      <c r="PHV874" s="369"/>
      <c r="PHW874" s="369"/>
      <c r="PHX874" s="369"/>
      <c r="PHY874" s="369"/>
      <c r="PHZ874" s="369"/>
      <c r="PIA874" s="369"/>
      <c r="PIB874" s="369"/>
      <c r="PIC874" s="369"/>
      <c r="PID874" s="369"/>
      <c r="PIE874" s="369"/>
      <c r="PIF874" s="369"/>
      <c r="PIG874" s="369"/>
      <c r="PIH874" s="369"/>
      <c r="PII874" s="369"/>
      <c r="PIJ874" s="369"/>
      <c r="PIK874" s="369"/>
      <c r="PIL874" s="369"/>
      <c r="PIM874" s="369"/>
      <c r="PIN874" s="369"/>
      <c r="PIO874" s="369"/>
      <c r="PIP874" s="369"/>
      <c r="PIQ874" s="369"/>
      <c r="PIR874" s="369"/>
      <c r="PIS874" s="369"/>
      <c r="PIT874" s="369"/>
      <c r="PIU874" s="369"/>
      <c r="PIV874" s="369"/>
      <c r="PIW874" s="369"/>
      <c r="PIX874" s="369"/>
      <c r="PIY874" s="369"/>
      <c r="PIZ874" s="369"/>
      <c r="PJA874" s="369"/>
      <c r="PJB874" s="369"/>
      <c r="PJC874" s="369"/>
      <c r="PJD874" s="369"/>
      <c r="PJE874" s="369"/>
      <c r="PJF874" s="369"/>
      <c r="PJG874" s="369"/>
      <c r="PJH874" s="369"/>
      <c r="PJI874" s="369"/>
      <c r="PJJ874" s="369"/>
      <c r="PJK874" s="369"/>
      <c r="PJL874" s="369"/>
      <c r="PJM874" s="369"/>
      <c r="PJN874" s="369"/>
      <c r="PJO874" s="369"/>
      <c r="PJP874" s="369"/>
      <c r="PJQ874" s="369"/>
      <c r="PJR874" s="369"/>
      <c r="PJS874" s="369"/>
      <c r="PJT874" s="369"/>
      <c r="PJU874" s="369"/>
      <c r="PJV874" s="369"/>
      <c r="PJW874" s="369"/>
      <c r="PJX874" s="369"/>
      <c r="PJY874" s="369"/>
      <c r="PJZ874" s="369"/>
      <c r="PKA874" s="369"/>
      <c r="PKB874" s="369"/>
      <c r="PKC874" s="369"/>
      <c r="PKD874" s="369"/>
      <c r="PKE874" s="369"/>
      <c r="PKF874" s="369"/>
      <c r="PKG874" s="369"/>
      <c r="PKH874" s="369"/>
      <c r="PKI874" s="369"/>
      <c r="PKJ874" s="369"/>
      <c r="PKK874" s="369"/>
      <c r="PKL874" s="369"/>
      <c r="PKM874" s="369"/>
      <c r="PKN874" s="369"/>
      <c r="PKO874" s="369"/>
      <c r="PKP874" s="369"/>
      <c r="PKQ874" s="369"/>
      <c r="PKR874" s="369"/>
      <c r="PKS874" s="369"/>
      <c r="PKT874" s="369"/>
      <c r="PKU874" s="369"/>
      <c r="PKV874" s="369"/>
      <c r="PKW874" s="369"/>
      <c r="PKX874" s="369"/>
      <c r="PKY874" s="369"/>
      <c r="PKZ874" s="369"/>
      <c r="PLA874" s="369"/>
      <c r="PLB874" s="369"/>
      <c r="PLC874" s="369"/>
      <c r="PLD874" s="369"/>
      <c r="PLE874" s="369"/>
      <c r="PLF874" s="369"/>
      <c r="PLG874" s="369"/>
      <c r="PLH874" s="369"/>
      <c r="PLI874" s="369"/>
      <c r="PLJ874" s="369"/>
      <c r="PLK874" s="369"/>
      <c r="PLL874" s="369"/>
      <c r="PLM874" s="369"/>
      <c r="PLN874" s="369"/>
      <c r="PLO874" s="369"/>
      <c r="PLP874" s="369"/>
      <c r="PLQ874" s="369"/>
      <c r="PLR874" s="369"/>
      <c r="PLS874" s="369"/>
      <c r="PLT874" s="369"/>
      <c r="PLU874" s="369"/>
      <c r="PLV874" s="369"/>
      <c r="PLW874" s="369"/>
      <c r="PLX874" s="369"/>
      <c r="PLY874" s="369"/>
      <c r="PLZ874" s="369"/>
      <c r="PMA874" s="369"/>
      <c r="PMB874" s="369"/>
      <c r="PMC874" s="369"/>
      <c r="PMD874" s="369"/>
      <c r="PME874" s="369"/>
      <c r="PMF874" s="369"/>
      <c r="PMG874" s="369"/>
      <c r="PMH874" s="369"/>
      <c r="PMI874" s="369"/>
      <c r="PMJ874" s="369"/>
      <c r="PMK874" s="369"/>
      <c r="PML874" s="369"/>
      <c r="PMM874" s="369"/>
      <c r="PMN874" s="369"/>
      <c r="PMO874" s="369"/>
      <c r="PMP874" s="369"/>
      <c r="PMQ874" s="369"/>
      <c r="PMR874" s="369"/>
      <c r="PMS874" s="369"/>
      <c r="PMT874" s="369"/>
      <c r="PMU874" s="369"/>
      <c r="PMV874" s="369"/>
      <c r="PMW874" s="369"/>
      <c r="PMX874" s="369"/>
      <c r="PMY874" s="369"/>
      <c r="PMZ874" s="369"/>
      <c r="PNA874" s="369"/>
      <c r="PNB874" s="369"/>
      <c r="PNC874" s="369"/>
      <c r="PND874" s="369"/>
      <c r="PNE874" s="369"/>
      <c r="PNF874" s="369"/>
      <c r="PNG874" s="369"/>
      <c r="PNH874" s="369"/>
      <c r="PNI874" s="369"/>
      <c r="PNJ874" s="369"/>
      <c r="PNK874" s="369"/>
      <c r="PNL874" s="369"/>
      <c r="PNM874" s="369"/>
      <c r="PNN874" s="369"/>
      <c r="PNO874" s="369"/>
      <c r="PNP874" s="369"/>
      <c r="PNQ874" s="369"/>
      <c r="PNR874" s="369"/>
      <c r="PNS874" s="369"/>
      <c r="PNT874" s="369"/>
      <c r="PNU874" s="369"/>
      <c r="PNV874" s="369"/>
      <c r="PNW874" s="369"/>
      <c r="PNX874" s="369"/>
      <c r="PNY874" s="369"/>
      <c r="PNZ874" s="369"/>
      <c r="POA874" s="369"/>
      <c r="POB874" s="369"/>
      <c r="POC874" s="369"/>
      <c r="POD874" s="369"/>
      <c r="POE874" s="369"/>
      <c r="POF874" s="369"/>
      <c r="POG874" s="369"/>
      <c r="POH874" s="369"/>
      <c r="POI874" s="369"/>
      <c r="POJ874" s="369"/>
      <c r="POK874" s="369"/>
      <c r="POL874" s="369"/>
      <c r="POM874" s="369"/>
      <c r="PON874" s="369"/>
      <c r="POO874" s="369"/>
      <c r="POP874" s="369"/>
      <c r="POQ874" s="369"/>
      <c r="POR874" s="369"/>
      <c r="POS874" s="369"/>
      <c r="POT874" s="369"/>
      <c r="POU874" s="369"/>
      <c r="POV874" s="369"/>
      <c r="POW874" s="369"/>
      <c r="POX874" s="369"/>
      <c r="POY874" s="369"/>
      <c r="POZ874" s="369"/>
      <c r="PPA874" s="369"/>
      <c r="PPB874" s="369"/>
      <c r="PPC874" s="369"/>
      <c r="PPD874" s="369"/>
      <c r="PPE874" s="369"/>
      <c r="PPF874" s="369"/>
      <c r="PPG874" s="369"/>
      <c r="PPH874" s="369"/>
      <c r="PPI874" s="369"/>
      <c r="PPJ874" s="369"/>
      <c r="PPK874" s="369"/>
      <c r="PPL874" s="369"/>
      <c r="PPM874" s="369"/>
      <c r="PPN874" s="369"/>
      <c r="PPO874" s="369"/>
      <c r="PPP874" s="369"/>
      <c r="PPQ874" s="369"/>
      <c r="PPR874" s="369"/>
      <c r="PPS874" s="369"/>
      <c r="PPT874" s="369"/>
      <c r="PPU874" s="369"/>
      <c r="PPV874" s="369"/>
      <c r="PPW874" s="369"/>
      <c r="PPX874" s="369"/>
      <c r="PPY874" s="369"/>
      <c r="PPZ874" s="369"/>
      <c r="PQA874" s="369"/>
      <c r="PQB874" s="369"/>
      <c r="PQC874" s="369"/>
      <c r="PQD874" s="369"/>
      <c r="PQE874" s="369"/>
      <c r="PQF874" s="369"/>
      <c r="PQG874" s="369"/>
      <c r="PQH874" s="369"/>
      <c r="PQI874" s="369"/>
      <c r="PQJ874" s="369"/>
      <c r="PQK874" s="369"/>
      <c r="PQL874" s="369"/>
      <c r="PQM874" s="369"/>
      <c r="PQN874" s="369"/>
      <c r="PQO874" s="369"/>
      <c r="PQP874" s="369"/>
      <c r="PQQ874" s="369"/>
      <c r="PQR874" s="369"/>
      <c r="PQS874" s="369"/>
      <c r="PQT874" s="369"/>
      <c r="PQU874" s="369"/>
      <c r="PQV874" s="369"/>
      <c r="PQW874" s="369"/>
      <c r="PQX874" s="369"/>
      <c r="PQY874" s="369"/>
      <c r="PQZ874" s="369"/>
      <c r="PRA874" s="369"/>
      <c r="PRB874" s="369"/>
      <c r="PRC874" s="369"/>
      <c r="PRD874" s="369"/>
      <c r="PRE874" s="369"/>
      <c r="PRF874" s="369"/>
      <c r="PRG874" s="369"/>
      <c r="PRH874" s="369"/>
      <c r="PRI874" s="369"/>
      <c r="PRJ874" s="369"/>
      <c r="PRK874" s="369"/>
      <c r="PRL874" s="369"/>
      <c r="PRM874" s="369"/>
      <c r="PRN874" s="369"/>
      <c r="PRO874" s="369"/>
      <c r="PRP874" s="369"/>
      <c r="PRQ874" s="369"/>
      <c r="PRR874" s="369"/>
      <c r="PRS874" s="369"/>
      <c r="PRT874" s="369"/>
      <c r="PRU874" s="369"/>
      <c r="PRV874" s="369"/>
      <c r="PRW874" s="369"/>
      <c r="PRX874" s="369"/>
      <c r="PRY874" s="369"/>
      <c r="PRZ874" s="369"/>
      <c r="PSA874" s="369"/>
      <c r="PSB874" s="369"/>
      <c r="PSC874" s="369"/>
      <c r="PSD874" s="369"/>
      <c r="PSE874" s="369"/>
      <c r="PSF874" s="369"/>
      <c r="PSG874" s="369"/>
      <c r="PSH874" s="369"/>
      <c r="PSI874" s="369"/>
      <c r="PSJ874" s="369"/>
      <c r="PSK874" s="369"/>
      <c r="PSL874" s="369"/>
      <c r="PSM874" s="369"/>
      <c r="PSN874" s="369"/>
      <c r="PSO874" s="369"/>
      <c r="PSP874" s="369"/>
      <c r="PSQ874" s="369"/>
      <c r="PSR874" s="369"/>
      <c r="PSS874" s="369"/>
      <c r="PST874" s="369"/>
      <c r="PSU874" s="369"/>
      <c r="PSV874" s="369"/>
      <c r="PSW874" s="369"/>
      <c r="PSX874" s="369"/>
      <c r="PSY874" s="369"/>
      <c r="PSZ874" s="369"/>
      <c r="PTA874" s="369"/>
      <c r="PTB874" s="369"/>
      <c r="PTC874" s="369"/>
      <c r="PTD874" s="369"/>
      <c r="PTE874" s="369"/>
      <c r="PTF874" s="369"/>
      <c r="PTG874" s="369"/>
      <c r="PTH874" s="369"/>
      <c r="PTI874" s="369"/>
      <c r="PTJ874" s="369"/>
      <c r="PTK874" s="369"/>
      <c r="PTL874" s="369"/>
      <c r="PTM874" s="369"/>
      <c r="PTN874" s="369"/>
      <c r="PTO874" s="369"/>
      <c r="PTP874" s="369"/>
      <c r="PTQ874" s="369"/>
      <c r="PTR874" s="369"/>
      <c r="PTS874" s="369"/>
      <c r="PTT874" s="369"/>
      <c r="PTU874" s="369"/>
      <c r="PTV874" s="369"/>
      <c r="PTW874" s="369"/>
      <c r="PTX874" s="369"/>
      <c r="PTY874" s="369"/>
      <c r="PTZ874" s="369"/>
      <c r="PUA874" s="369"/>
      <c r="PUB874" s="369"/>
      <c r="PUC874" s="369"/>
      <c r="PUD874" s="369"/>
      <c r="PUE874" s="369"/>
      <c r="PUF874" s="369"/>
      <c r="PUG874" s="369"/>
      <c r="PUH874" s="369"/>
      <c r="PUI874" s="369"/>
      <c r="PUJ874" s="369"/>
      <c r="PUK874" s="369"/>
      <c r="PUL874" s="369"/>
      <c r="PUM874" s="369"/>
      <c r="PUN874" s="369"/>
      <c r="PUO874" s="369"/>
      <c r="PUP874" s="369"/>
      <c r="PUQ874" s="369"/>
      <c r="PUR874" s="369"/>
      <c r="PUS874" s="369"/>
      <c r="PUT874" s="369"/>
      <c r="PUU874" s="369"/>
      <c r="PUV874" s="369"/>
      <c r="PUW874" s="369"/>
      <c r="PUX874" s="369"/>
      <c r="PUY874" s="369"/>
      <c r="PUZ874" s="369"/>
      <c r="PVA874" s="369"/>
      <c r="PVB874" s="369"/>
      <c r="PVC874" s="369"/>
      <c r="PVD874" s="369"/>
      <c r="PVE874" s="369"/>
      <c r="PVF874" s="369"/>
      <c r="PVG874" s="369"/>
      <c r="PVH874" s="369"/>
      <c r="PVI874" s="369"/>
      <c r="PVJ874" s="369"/>
      <c r="PVK874" s="369"/>
      <c r="PVL874" s="369"/>
      <c r="PVM874" s="369"/>
      <c r="PVN874" s="369"/>
      <c r="PVO874" s="369"/>
      <c r="PVP874" s="369"/>
      <c r="PVQ874" s="369"/>
      <c r="PVR874" s="369"/>
      <c r="PVS874" s="369"/>
      <c r="PVT874" s="369"/>
      <c r="PVU874" s="369"/>
      <c r="PVV874" s="369"/>
      <c r="PVW874" s="369"/>
      <c r="PVX874" s="369"/>
      <c r="PVY874" s="369"/>
      <c r="PVZ874" s="369"/>
      <c r="PWA874" s="369"/>
      <c r="PWB874" s="369"/>
      <c r="PWC874" s="369"/>
      <c r="PWD874" s="369"/>
      <c r="PWE874" s="369"/>
      <c r="PWF874" s="369"/>
      <c r="PWG874" s="369"/>
      <c r="PWH874" s="369"/>
      <c r="PWI874" s="369"/>
      <c r="PWJ874" s="369"/>
      <c r="PWK874" s="369"/>
      <c r="PWL874" s="369"/>
      <c r="PWM874" s="369"/>
      <c r="PWN874" s="369"/>
      <c r="PWO874" s="369"/>
      <c r="PWP874" s="369"/>
      <c r="PWQ874" s="369"/>
      <c r="PWR874" s="369"/>
      <c r="PWS874" s="369"/>
      <c r="PWT874" s="369"/>
      <c r="PWU874" s="369"/>
      <c r="PWV874" s="369"/>
      <c r="PWW874" s="369"/>
      <c r="PWX874" s="369"/>
      <c r="PWY874" s="369"/>
      <c r="PWZ874" s="369"/>
      <c r="PXA874" s="369"/>
      <c r="PXB874" s="369"/>
      <c r="PXC874" s="369"/>
      <c r="PXD874" s="369"/>
      <c r="PXE874" s="369"/>
      <c r="PXF874" s="369"/>
      <c r="PXG874" s="369"/>
      <c r="PXH874" s="369"/>
      <c r="PXI874" s="369"/>
      <c r="PXJ874" s="369"/>
      <c r="PXK874" s="369"/>
      <c r="PXL874" s="369"/>
      <c r="PXM874" s="369"/>
      <c r="PXN874" s="369"/>
      <c r="PXO874" s="369"/>
      <c r="PXP874" s="369"/>
      <c r="PXQ874" s="369"/>
      <c r="PXR874" s="369"/>
      <c r="PXS874" s="369"/>
      <c r="PXT874" s="369"/>
      <c r="PXU874" s="369"/>
      <c r="PXV874" s="369"/>
      <c r="PXW874" s="369"/>
      <c r="PXX874" s="369"/>
      <c r="PXY874" s="369"/>
      <c r="PXZ874" s="369"/>
      <c r="PYA874" s="369"/>
      <c r="PYB874" s="369"/>
      <c r="PYC874" s="369"/>
      <c r="PYD874" s="369"/>
      <c r="PYE874" s="369"/>
      <c r="PYF874" s="369"/>
      <c r="PYG874" s="369"/>
      <c r="PYH874" s="369"/>
      <c r="PYI874" s="369"/>
      <c r="PYJ874" s="369"/>
      <c r="PYK874" s="369"/>
      <c r="PYL874" s="369"/>
      <c r="PYM874" s="369"/>
      <c r="PYN874" s="369"/>
      <c r="PYO874" s="369"/>
      <c r="PYP874" s="369"/>
      <c r="PYQ874" s="369"/>
      <c r="PYR874" s="369"/>
      <c r="PYS874" s="369"/>
      <c r="PYT874" s="369"/>
      <c r="PYU874" s="369"/>
      <c r="PYV874" s="369"/>
      <c r="PYW874" s="369"/>
      <c r="PYX874" s="369"/>
      <c r="PYY874" s="369"/>
      <c r="PYZ874" s="369"/>
      <c r="PZA874" s="369"/>
      <c r="PZB874" s="369"/>
      <c r="PZC874" s="369"/>
      <c r="PZD874" s="369"/>
      <c r="PZE874" s="369"/>
      <c r="PZF874" s="369"/>
      <c r="PZG874" s="369"/>
      <c r="PZH874" s="369"/>
      <c r="PZI874" s="369"/>
      <c r="PZJ874" s="369"/>
      <c r="PZK874" s="369"/>
      <c r="PZL874" s="369"/>
      <c r="PZM874" s="369"/>
      <c r="PZN874" s="369"/>
      <c r="PZO874" s="369"/>
      <c r="PZP874" s="369"/>
      <c r="PZQ874" s="369"/>
      <c r="PZR874" s="369"/>
      <c r="PZS874" s="369"/>
      <c r="PZT874" s="369"/>
      <c r="PZU874" s="369"/>
      <c r="PZV874" s="369"/>
      <c r="PZW874" s="369"/>
      <c r="PZX874" s="369"/>
      <c r="PZY874" s="369"/>
      <c r="PZZ874" s="369"/>
      <c r="QAA874" s="369"/>
      <c r="QAB874" s="369"/>
      <c r="QAC874" s="369"/>
      <c r="QAD874" s="369"/>
      <c r="QAE874" s="369"/>
      <c r="QAF874" s="369"/>
      <c r="QAG874" s="369"/>
      <c r="QAH874" s="369"/>
      <c r="QAI874" s="369"/>
      <c r="QAJ874" s="369"/>
      <c r="QAK874" s="369"/>
      <c r="QAL874" s="369"/>
      <c r="QAM874" s="369"/>
      <c r="QAN874" s="369"/>
      <c r="QAO874" s="369"/>
      <c r="QAP874" s="369"/>
      <c r="QAQ874" s="369"/>
      <c r="QAR874" s="369"/>
      <c r="QAS874" s="369"/>
      <c r="QAT874" s="369"/>
      <c r="QAU874" s="369"/>
      <c r="QAV874" s="369"/>
      <c r="QAW874" s="369"/>
      <c r="QAX874" s="369"/>
      <c r="QAY874" s="369"/>
      <c r="QAZ874" s="369"/>
      <c r="QBA874" s="369"/>
      <c r="QBB874" s="369"/>
      <c r="QBC874" s="369"/>
      <c r="QBD874" s="369"/>
      <c r="QBE874" s="369"/>
      <c r="QBF874" s="369"/>
      <c r="QBG874" s="369"/>
      <c r="QBH874" s="369"/>
      <c r="QBI874" s="369"/>
      <c r="QBJ874" s="369"/>
      <c r="QBK874" s="369"/>
      <c r="QBL874" s="369"/>
      <c r="QBM874" s="369"/>
      <c r="QBN874" s="369"/>
      <c r="QBO874" s="369"/>
      <c r="QBP874" s="369"/>
      <c r="QBQ874" s="369"/>
      <c r="QBR874" s="369"/>
      <c r="QBS874" s="369"/>
      <c r="QBT874" s="369"/>
      <c r="QBU874" s="369"/>
      <c r="QBV874" s="369"/>
      <c r="QBW874" s="369"/>
      <c r="QBX874" s="369"/>
      <c r="QBY874" s="369"/>
      <c r="QBZ874" s="369"/>
      <c r="QCA874" s="369"/>
      <c r="QCB874" s="369"/>
      <c r="QCC874" s="369"/>
      <c r="QCD874" s="369"/>
      <c r="QCE874" s="369"/>
      <c r="QCF874" s="369"/>
      <c r="QCG874" s="369"/>
      <c r="QCH874" s="369"/>
      <c r="QCI874" s="369"/>
      <c r="QCJ874" s="369"/>
      <c r="QCK874" s="369"/>
      <c r="QCL874" s="369"/>
      <c r="QCM874" s="369"/>
      <c r="QCN874" s="369"/>
      <c r="QCO874" s="369"/>
      <c r="QCP874" s="369"/>
      <c r="QCQ874" s="369"/>
      <c r="QCR874" s="369"/>
      <c r="QCS874" s="369"/>
      <c r="QCT874" s="369"/>
      <c r="QCU874" s="369"/>
      <c r="QCV874" s="369"/>
      <c r="QCW874" s="369"/>
      <c r="QCX874" s="369"/>
      <c r="QCY874" s="369"/>
      <c r="QCZ874" s="369"/>
      <c r="QDA874" s="369"/>
      <c r="QDB874" s="369"/>
      <c r="QDC874" s="369"/>
      <c r="QDD874" s="369"/>
      <c r="QDE874" s="369"/>
      <c r="QDF874" s="369"/>
      <c r="QDG874" s="369"/>
      <c r="QDH874" s="369"/>
      <c r="QDI874" s="369"/>
      <c r="QDJ874" s="369"/>
      <c r="QDK874" s="369"/>
      <c r="QDL874" s="369"/>
      <c r="QDM874" s="369"/>
      <c r="QDN874" s="369"/>
      <c r="QDO874" s="369"/>
      <c r="QDP874" s="369"/>
      <c r="QDQ874" s="369"/>
      <c r="QDR874" s="369"/>
      <c r="QDS874" s="369"/>
      <c r="QDT874" s="369"/>
      <c r="QDU874" s="369"/>
      <c r="QDV874" s="369"/>
      <c r="QDW874" s="369"/>
      <c r="QDX874" s="369"/>
      <c r="QDY874" s="369"/>
      <c r="QDZ874" s="369"/>
      <c r="QEA874" s="369"/>
      <c r="QEB874" s="369"/>
      <c r="QEC874" s="369"/>
      <c r="QED874" s="369"/>
      <c r="QEE874" s="369"/>
      <c r="QEF874" s="369"/>
      <c r="QEG874" s="369"/>
      <c r="QEH874" s="369"/>
      <c r="QEI874" s="369"/>
      <c r="QEJ874" s="369"/>
      <c r="QEK874" s="369"/>
      <c r="QEL874" s="369"/>
      <c r="QEM874" s="369"/>
      <c r="QEN874" s="369"/>
      <c r="QEO874" s="369"/>
      <c r="QEP874" s="369"/>
      <c r="QEQ874" s="369"/>
      <c r="QER874" s="369"/>
      <c r="QES874" s="369"/>
      <c r="QET874" s="369"/>
      <c r="QEU874" s="369"/>
      <c r="QEV874" s="369"/>
      <c r="QEW874" s="369"/>
      <c r="QEX874" s="369"/>
      <c r="QEY874" s="369"/>
      <c r="QEZ874" s="369"/>
      <c r="QFA874" s="369"/>
      <c r="QFB874" s="369"/>
      <c r="QFC874" s="369"/>
      <c r="QFD874" s="369"/>
      <c r="QFE874" s="369"/>
      <c r="QFF874" s="369"/>
      <c r="QFG874" s="369"/>
      <c r="QFH874" s="369"/>
      <c r="QFI874" s="369"/>
      <c r="QFJ874" s="369"/>
      <c r="QFK874" s="369"/>
      <c r="QFL874" s="369"/>
      <c r="QFM874" s="369"/>
      <c r="QFN874" s="369"/>
      <c r="QFO874" s="369"/>
      <c r="QFP874" s="369"/>
      <c r="QFQ874" s="369"/>
      <c r="QFR874" s="369"/>
      <c r="QFS874" s="369"/>
      <c r="QFT874" s="369"/>
      <c r="QFU874" s="369"/>
      <c r="QFV874" s="369"/>
      <c r="QFW874" s="369"/>
      <c r="QFX874" s="369"/>
      <c r="QFY874" s="369"/>
      <c r="QFZ874" s="369"/>
      <c r="QGA874" s="369"/>
      <c r="QGB874" s="369"/>
      <c r="QGC874" s="369"/>
      <c r="QGD874" s="369"/>
      <c r="QGE874" s="369"/>
      <c r="QGF874" s="369"/>
      <c r="QGG874" s="369"/>
      <c r="QGH874" s="369"/>
      <c r="QGI874" s="369"/>
      <c r="QGJ874" s="369"/>
      <c r="QGK874" s="369"/>
      <c r="QGL874" s="369"/>
      <c r="QGM874" s="369"/>
      <c r="QGN874" s="369"/>
      <c r="QGO874" s="369"/>
      <c r="QGP874" s="369"/>
      <c r="QGQ874" s="369"/>
      <c r="QGR874" s="369"/>
      <c r="QGS874" s="369"/>
      <c r="QGT874" s="369"/>
      <c r="QGU874" s="369"/>
      <c r="QGV874" s="369"/>
      <c r="QGW874" s="369"/>
      <c r="QGX874" s="369"/>
      <c r="QGY874" s="369"/>
      <c r="QGZ874" s="369"/>
      <c r="QHA874" s="369"/>
      <c r="QHB874" s="369"/>
      <c r="QHC874" s="369"/>
      <c r="QHD874" s="369"/>
      <c r="QHE874" s="369"/>
      <c r="QHF874" s="369"/>
      <c r="QHG874" s="369"/>
      <c r="QHH874" s="369"/>
      <c r="QHI874" s="369"/>
      <c r="QHJ874" s="369"/>
      <c r="QHK874" s="369"/>
      <c r="QHL874" s="369"/>
      <c r="QHM874" s="369"/>
      <c r="QHN874" s="369"/>
      <c r="QHO874" s="369"/>
      <c r="QHP874" s="369"/>
      <c r="QHQ874" s="369"/>
      <c r="QHR874" s="369"/>
      <c r="QHS874" s="369"/>
      <c r="QHT874" s="369"/>
      <c r="QHU874" s="369"/>
      <c r="QHV874" s="369"/>
      <c r="QHW874" s="369"/>
      <c r="QHX874" s="369"/>
      <c r="QHY874" s="369"/>
      <c r="QHZ874" s="369"/>
      <c r="QIA874" s="369"/>
      <c r="QIB874" s="369"/>
      <c r="QIC874" s="369"/>
      <c r="QID874" s="369"/>
      <c r="QIE874" s="369"/>
      <c r="QIF874" s="369"/>
      <c r="QIG874" s="369"/>
      <c r="QIH874" s="369"/>
      <c r="QII874" s="369"/>
      <c r="QIJ874" s="369"/>
      <c r="QIK874" s="369"/>
      <c r="QIL874" s="369"/>
      <c r="QIM874" s="369"/>
      <c r="QIN874" s="369"/>
      <c r="QIO874" s="369"/>
      <c r="QIP874" s="369"/>
      <c r="QIQ874" s="369"/>
      <c r="QIR874" s="369"/>
      <c r="QIS874" s="369"/>
      <c r="QIT874" s="369"/>
      <c r="QIU874" s="369"/>
      <c r="QIV874" s="369"/>
      <c r="QIW874" s="369"/>
      <c r="QIX874" s="369"/>
      <c r="QIY874" s="369"/>
      <c r="QIZ874" s="369"/>
      <c r="QJA874" s="369"/>
      <c r="QJB874" s="369"/>
      <c r="QJC874" s="369"/>
      <c r="QJD874" s="369"/>
      <c r="QJE874" s="369"/>
      <c r="QJF874" s="369"/>
      <c r="QJG874" s="369"/>
      <c r="QJH874" s="369"/>
      <c r="QJI874" s="369"/>
      <c r="QJJ874" s="369"/>
      <c r="QJK874" s="369"/>
      <c r="QJL874" s="369"/>
      <c r="QJM874" s="369"/>
      <c r="QJN874" s="369"/>
      <c r="QJO874" s="369"/>
      <c r="QJP874" s="369"/>
      <c r="QJQ874" s="369"/>
      <c r="QJR874" s="369"/>
      <c r="QJS874" s="369"/>
      <c r="QJT874" s="369"/>
      <c r="QJU874" s="369"/>
      <c r="QJV874" s="369"/>
      <c r="QJW874" s="369"/>
      <c r="QJX874" s="369"/>
      <c r="QJY874" s="369"/>
      <c r="QJZ874" s="369"/>
      <c r="QKA874" s="369"/>
      <c r="QKB874" s="369"/>
      <c r="QKC874" s="369"/>
      <c r="QKD874" s="369"/>
      <c r="QKE874" s="369"/>
      <c r="QKF874" s="369"/>
      <c r="QKG874" s="369"/>
      <c r="QKH874" s="369"/>
      <c r="QKI874" s="369"/>
      <c r="QKJ874" s="369"/>
      <c r="QKK874" s="369"/>
      <c r="QKL874" s="369"/>
      <c r="QKM874" s="369"/>
      <c r="QKN874" s="369"/>
      <c r="QKO874" s="369"/>
      <c r="QKP874" s="369"/>
      <c r="QKQ874" s="369"/>
      <c r="QKR874" s="369"/>
      <c r="QKS874" s="369"/>
      <c r="QKT874" s="369"/>
      <c r="QKU874" s="369"/>
      <c r="QKV874" s="369"/>
      <c r="QKW874" s="369"/>
      <c r="QKX874" s="369"/>
      <c r="QKY874" s="369"/>
      <c r="QKZ874" s="369"/>
      <c r="QLA874" s="369"/>
      <c r="QLB874" s="369"/>
      <c r="QLC874" s="369"/>
      <c r="QLD874" s="369"/>
      <c r="QLE874" s="369"/>
      <c r="QLF874" s="369"/>
      <c r="QLG874" s="369"/>
      <c r="QLH874" s="369"/>
      <c r="QLI874" s="369"/>
      <c r="QLJ874" s="369"/>
      <c r="QLK874" s="369"/>
      <c r="QLL874" s="369"/>
      <c r="QLM874" s="369"/>
      <c r="QLN874" s="369"/>
      <c r="QLO874" s="369"/>
      <c r="QLP874" s="369"/>
      <c r="QLQ874" s="369"/>
      <c r="QLR874" s="369"/>
      <c r="QLS874" s="369"/>
      <c r="QLT874" s="369"/>
      <c r="QLU874" s="369"/>
      <c r="QLV874" s="369"/>
      <c r="QLW874" s="369"/>
      <c r="QLX874" s="369"/>
      <c r="QLY874" s="369"/>
      <c r="QLZ874" s="369"/>
      <c r="QMA874" s="369"/>
      <c r="QMB874" s="369"/>
      <c r="QMC874" s="369"/>
      <c r="QMD874" s="369"/>
      <c r="QME874" s="369"/>
      <c r="QMF874" s="369"/>
      <c r="QMG874" s="369"/>
      <c r="QMH874" s="369"/>
      <c r="QMI874" s="369"/>
      <c r="QMJ874" s="369"/>
      <c r="QMK874" s="369"/>
      <c r="QML874" s="369"/>
      <c r="QMM874" s="369"/>
      <c r="QMN874" s="369"/>
      <c r="QMO874" s="369"/>
      <c r="QMP874" s="369"/>
      <c r="QMQ874" s="369"/>
      <c r="QMR874" s="369"/>
      <c r="QMS874" s="369"/>
      <c r="QMT874" s="369"/>
      <c r="QMU874" s="369"/>
      <c r="QMV874" s="369"/>
      <c r="QMW874" s="369"/>
      <c r="QMX874" s="369"/>
      <c r="QMY874" s="369"/>
      <c r="QMZ874" s="369"/>
      <c r="QNA874" s="369"/>
      <c r="QNB874" s="369"/>
      <c r="QNC874" s="369"/>
      <c r="QND874" s="369"/>
      <c r="QNE874" s="369"/>
      <c r="QNF874" s="369"/>
      <c r="QNG874" s="369"/>
      <c r="QNH874" s="369"/>
      <c r="QNI874" s="369"/>
      <c r="QNJ874" s="369"/>
      <c r="QNK874" s="369"/>
      <c r="QNL874" s="369"/>
      <c r="QNM874" s="369"/>
      <c r="QNN874" s="369"/>
      <c r="QNO874" s="369"/>
      <c r="QNP874" s="369"/>
      <c r="QNQ874" s="369"/>
      <c r="QNR874" s="369"/>
      <c r="QNS874" s="369"/>
      <c r="QNT874" s="369"/>
      <c r="QNU874" s="369"/>
      <c r="QNV874" s="369"/>
      <c r="QNW874" s="369"/>
      <c r="QNX874" s="369"/>
      <c r="QNY874" s="369"/>
      <c r="QNZ874" s="369"/>
      <c r="QOA874" s="369"/>
      <c r="QOB874" s="369"/>
      <c r="QOC874" s="369"/>
      <c r="QOD874" s="369"/>
      <c r="QOE874" s="369"/>
      <c r="QOF874" s="369"/>
      <c r="QOG874" s="369"/>
      <c r="QOH874" s="369"/>
      <c r="QOI874" s="369"/>
      <c r="QOJ874" s="369"/>
      <c r="QOK874" s="369"/>
      <c r="QOL874" s="369"/>
      <c r="QOM874" s="369"/>
      <c r="QON874" s="369"/>
      <c r="QOO874" s="369"/>
      <c r="QOP874" s="369"/>
      <c r="QOQ874" s="369"/>
      <c r="QOR874" s="369"/>
      <c r="QOS874" s="369"/>
      <c r="QOT874" s="369"/>
      <c r="QOU874" s="369"/>
      <c r="QOV874" s="369"/>
      <c r="QOW874" s="369"/>
      <c r="QOX874" s="369"/>
      <c r="QOY874" s="369"/>
      <c r="QOZ874" s="369"/>
      <c r="QPA874" s="369"/>
      <c r="QPB874" s="369"/>
      <c r="QPC874" s="369"/>
      <c r="QPD874" s="369"/>
      <c r="QPE874" s="369"/>
      <c r="QPF874" s="369"/>
      <c r="QPG874" s="369"/>
      <c r="QPH874" s="369"/>
      <c r="QPI874" s="369"/>
      <c r="QPJ874" s="369"/>
      <c r="QPK874" s="369"/>
      <c r="QPL874" s="369"/>
      <c r="QPM874" s="369"/>
      <c r="QPN874" s="369"/>
      <c r="QPO874" s="369"/>
      <c r="QPP874" s="369"/>
      <c r="QPQ874" s="369"/>
      <c r="QPR874" s="369"/>
      <c r="QPS874" s="369"/>
      <c r="QPT874" s="369"/>
      <c r="QPU874" s="369"/>
      <c r="QPV874" s="369"/>
      <c r="QPW874" s="369"/>
      <c r="QPX874" s="369"/>
      <c r="QPY874" s="369"/>
      <c r="QPZ874" s="369"/>
      <c r="QQA874" s="369"/>
      <c r="QQB874" s="369"/>
      <c r="QQC874" s="369"/>
      <c r="QQD874" s="369"/>
      <c r="QQE874" s="369"/>
      <c r="QQF874" s="369"/>
      <c r="QQG874" s="369"/>
      <c r="QQH874" s="369"/>
      <c r="QQI874" s="369"/>
      <c r="QQJ874" s="369"/>
      <c r="QQK874" s="369"/>
      <c r="QQL874" s="369"/>
      <c r="QQM874" s="369"/>
      <c r="QQN874" s="369"/>
      <c r="QQO874" s="369"/>
      <c r="QQP874" s="369"/>
      <c r="QQQ874" s="369"/>
      <c r="QQR874" s="369"/>
      <c r="QQS874" s="369"/>
      <c r="QQT874" s="369"/>
      <c r="QQU874" s="369"/>
      <c r="QQV874" s="369"/>
      <c r="QQW874" s="369"/>
      <c r="QQX874" s="369"/>
      <c r="QQY874" s="369"/>
      <c r="QQZ874" s="369"/>
      <c r="QRA874" s="369"/>
      <c r="QRB874" s="369"/>
      <c r="QRC874" s="369"/>
      <c r="QRD874" s="369"/>
      <c r="QRE874" s="369"/>
      <c r="QRF874" s="369"/>
      <c r="QRG874" s="369"/>
      <c r="QRH874" s="369"/>
      <c r="QRI874" s="369"/>
      <c r="QRJ874" s="369"/>
      <c r="QRK874" s="369"/>
      <c r="QRL874" s="369"/>
      <c r="QRM874" s="369"/>
      <c r="QRN874" s="369"/>
      <c r="QRO874" s="369"/>
      <c r="QRP874" s="369"/>
      <c r="QRQ874" s="369"/>
      <c r="QRR874" s="369"/>
      <c r="QRS874" s="369"/>
      <c r="QRT874" s="369"/>
      <c r="QRU874" s="369"/>
      <c r="QRV874" s="369"/>
      <c r="QRW874" s="369"/>
      <c r="QRX874" s="369"/>
      <c r="QRY874" s="369"/>
      <c r="QRZ874" s="369"/>
      <c r="QSA874" s="369"/>
      <c r="QSB874" s="369"/>
      <c r="QSC874" s="369"/>
      <c r="QSD874" s="369"/>
      <c r="QSE874" s="369"/>
      <c r="QSF874" s="369"/>
      <c r="QSG874" s="369"/>
      <c r="QSH874" s="369"/>
      <c r="QSI874" s="369"/>
      <c r="QSJ874" s="369"/>
      <c r="QSK874" s="369"/>
      <c r="QSL874" s="369"/>
      <c r="QSM874" s="369"/>
      <c r="QSN874" s="369"/>
      <c r="QSO874" s="369"/>
      <c r="QSP874" s="369"/>
      <c r="QSQ874" s="369"/>
      <c r="QSR874" s="369"/>
      <c r="QSS874" s="369"/>
      <c r="QST874" s="369"/>
      <c r="QSU874" s="369"/>
      <c r="QSV874" s="369"/>
      <c r="QSW874" s="369"/>
      <c r="QSX874" s="369"/>
      <c r="QSY874" s="369"/>
      <c r="QSZ874" s="369"/>
      <c r="QTA874" s="369"/>
      <c r="QTB874" s="369"/>
      <c r="QTC874" s="369"/>
      <c r="QTD874" s="369"/>
      <c r="QTE874" s="369"/>
      <c r="QTF874" s="369"/>
      <c r="QTG874" s="369"/>
      <c r="QTH874" s="369"/>
      <c r="QTI874" s="369"/>
      <c r="QTJ874" s="369"/>
      <c r="QTK874" s="369"/>
      <c r="QTL874" s="369"/>
      <c r="QTM874" s="369"/>
      <c r="QTN874" s="369"/>
      <c r="QTO874" s="369"/>
      <c r="QTP874" s="369"/>
      <c r="QTQ874" s="369"/>
      <c r="QTR874" s="369"/>
      <c r="QTS874" s="369"/>
      <c r="QTT874" s="369"/>
      <c r="QTU874" s="369"/>
      <c r="QTV874" s="369"/>
      <c r="QTW874" s="369"/>
      <c r="QTX874" s="369"/>
      <c r="QTY874" s="369"/>
      <c r="QTZ874" s="369"/>
      <c r="QUA874" s="369"/>
      <c r="QUB874" s="369"/>
      <c r="QUC874" s="369"/>
      <c r="QUD874" s="369"/>
      <c r="QUE874" s="369"/>
      <c r="QUF874" s="369"/>
      <c r="QUG874" s="369"/>
      <c r="QUH874" s="369"/>
      <c r="QUI874" s="369"/>
      <c r="QUJ874" s="369"/>
      <c r="QUK874" s="369"/>
      <c r="QUL874" s="369"/>
      <c r="QUM874" s="369"/>
      <c r="QUN874" s="369"/>
      <c r="QUO874" s="369"/>
      <c r="QUP874" s="369"/>
      <c r="QUQ874" s="369"/>
      <c r="QUR874" s="369"/>
      <c r="QUS874" s="369"/>
      <c r="QUT874" s="369"/>
      <c r="QUU874" s="369"/>
      <c r="QUV874" s="369"/>
      <c r="QUW874" s="369"/>
      <c r="QUX874" s="369"/>
      <c r="QUY874" s="369"/>
      <c r="QUZ874" s="369"/>
      <c r="QVA874" s="369"/>
      <c r="QVB874" s="369"/>
      <c r="QVC874" s="369"/>
      <c r="QVD874" s="369"/>
      <c r="QVE874" s="369"/>
      <c r="QVF874" s="369"/>
      <c r="QVG874" s="369"/>
      <c r="QVH874" s="369"/>
      <c r="QVI874" s="369"/>
      <c r="QVJ874" s="369"/>
      <c r="QVK874" s="369"/>
      <c r="QVL874" s="369"/>
      <c r="QVM874" s="369"/>
      <c r="QVN874" s="369"/>
      <c r="QVO874" s="369"/>
      <c r="QVP874" s="369"/>
      <c r="QVQ874" s="369"/>
      <c r="QVR874" s="369"/>
      <c r="QVS874" s="369"/>
      <c r="QVT874" s="369"/>
      <c r="QVU874" s="369"/>
      <c r="QVV874" s="369"/>
      <c r="QVW874" s="369"/>
      <c r="QVX874" s="369"/>
      <c r="QVY874" s="369"/>
      <c r="QVZ874" s="369"/>
      <c r="QWA874" s="369"/>
      <c r="QWB874" s="369"/>
      <c r="QWC874" s="369"/>
      <c r="QWD874" s="369"/>
      <c r="QWE874" s="369"/>
      <c r="QWF874" s="369"/>
      <c r="QWG874" s="369"/>
      <c r="QWH874" s="369"/>
      <c r="QWI874" s="369"/>
      <c r="QWJ874" s="369"/>
      <c r="QWK874" s="369"/>
      <c r="QWL874" s="369"/>
      <c r="QWM874" s="369"/>
      <c r="QWN874" s="369"/>
      <c r="QWO874" s="369"/>
      <c r="QWP874" s="369"/>
      <c r="QWQ874" s="369"/>
      <c r="QWR874" s="369"/>
      <c r="QWS874" s="369"/>
      <c r="QWT874" s="369"/>
      <c r="QWU874" s="369"/>
      <c r="QWV874" s="369"/>
      <c r="QWW874" s="369"/>
      <c r="QWX874" s="369"/>
      <c r="QWY874" s="369"/>
      <c r="QWZ874" s="369"/>
      <c r="QXA874" s="369"/>
      <c r="QXB874" s="369"/>
      <c r="QXC874" s="369"/>
      <c r="QXD874" s="369"/>
      <c r="QXE874" s="369"/>
      <c r="QXF874" s="369"/>
      <c r="QXG874" s="369"/>
      <c r="QXH874" s="369"/>
      <c r="QXI874" s="369"/>
      <c r="QXJ874" s="369"/>
      <c r="QXK874" s="369"/>
      <c r="QXL874" s="369"/>
      <c r="QXM874" s="369"/>
      <c r="QXN874" s="369"/>
      <c r="QXO874" s="369"/>
      <c r="QXP874" s="369"/>
      <c r="QXQ874" s="369"/>
      <c r="QXR874" s="369"/>
      <c r="QXS874" s="369"/>
      <c r="QXT874" s="369"/>
      <c r="QXU874" s="369"/>
      <c r="QXV874" s="369"/>
      <c r="QXW874" s="369"/>
      <c r="QXX874" s="369"/>
      <c r="QXY874" s="369"/>
      <c r="QXZ874" s="369"/>
      <c r="QYA874" s="369"/>
      <c r="QYB874" s="369"/>
      <c r="QYC874" s="369"/>
      <c r="QYD874" s="369"/>
      <c r="QYE874" s="369"/>
      <c r="QYF874" s="369"/>
      <c r="QYG874" s="369"/>
      <c r="QYH874" s="369"/>
      <c r="QYI874" s="369"/>
      <c r="QYJ874" s="369"/>
      <c r="QYK874" s="369"/>
      <c r="QYL874" s="369"/>
      <c r="QYM874" s="369"/>
      <c r="QYN874" s="369"/>
      <c r="QYO874" s="369"/>
      <c r="QYP874" s="369"/>
      <c r="QYQ874" s="369"/>
      <c r="QYR874" s="369"/>
      <c r="QYS874" s="369"/>
      <c r="QYT874" s="369"/>
      <c r="QYU874" s="369"/>
      <c r="QYV874" s="369"/>
      <c r="QYW874" s="369"/>
      <c r="QYX874" s="369"/>
      <c r="QYY874" s="369"/>
      <c r="QYZ874" s="369"/>
      <c r="QZA874" s="369"/>
      <c r="QZB874" s="369"/>
      <c r="QZC874" s="369"/>
      <c r="QZD874" s="369"/>
      <c r="QZE874" s="369"/>
      <c r="QZF874" s="369"/>
      <c r="QZG874" s="369"/>
      <c r="QZH874" s="369"/>
      <c r="QZI874" s="369"/>
      <c r="QZJ874" s="369"/>
      <c r="QZK874" s="369"/>
      <c r="QZL874" s="369"/>
      <c r="QZM874" s="369"/>
      <c r="QZN874" s="369"/>
      <c r="QZO874" s="369"/>
      <c r="QZP874" s="369"/>
      <c r="QZQ874" s="369"/>
      <c r="QZR874" s="369"/>
      <c r="QZS874" s="369"/>
      <c r="QZT874" s="369"/>
      <c r="QZU874" s="369"/>
      <c r="QZV874" s="369"/>
      <c r="QZW874" s="369"/>
      <c r="QZX874" s="369"/>
      <c r="QZY874" s="369"/>
      <c r="QZZ874" s="369"/>
      <c r="RAA874" s="369"/>
      <c r="RAB874" s="369"/>
      <c r="RAC874" s="369"/>
      <c r="RAD874" s="369"/>
      <c r="RAE874" s="369"/>
      <c r="RAF874" s="369"/>
      <c r="RAG874" s="369"/>
      <c r="RAH874" s="369"/>
      <c r="RAI874" s="369"/>
      <c r="RAJ874" s="369"/>
      <c r="RAK874" s="369"/>
      <c r="RAL874" s="369"/>
      <c r="RAM874" s="369"/>
      <c r="RAN874" s="369"/>
      <c r="RAO874" s="369"/>
      <c r="RAP874" s="369"/>
      <c r="RAQ874" s="369"/>
      <c r="RAR874" s="369"/>
      <c r="RAS874" s="369"/>
      <c r="RAT874" s="369"/>
      <c r="RAU874" s="369"/>
      <c r="RAV874" s="369"/>
      <c r="RAW874" s="369"/>
      <c r="RAX874" s="369"/>
      <c r="RAY874" s="369"/>
      <c r="RAZ874" s="369"/>
      <c r="RBA874" s="369"/>
      <c r="RBB874" s="369"/>
      <c r="RBC874" s="369"/>
      <c r="RBD874" s="369"/>
      <c r="RBE874" s="369"/>
      <c r="RBF874" s="369"/>
      <c r="RBG874" s="369"/>
      <c r="RBH874" s="369"/>
      <c r="RBI874" s="369"/>
      <c r="RBJ874" s="369"/>
      <c r="RBK874" s="369"/>
      <c r="RBL874" s="369"/>
      <c r="RBM874" s="369"/>
      <c r="RBN874" s="369"/>
      <c r="RBO874" s="369"/>
      <c r="RBP874" s="369"/>
      <c r="RBQ874" s="369"/>
      <c r="RBR874" s="369"/>
      <c r="RBS874" s="369"/>
      <c r="RBT874" s="369"/>
      <c r="RBU874" s="369"/>
      <c r="RBV874" s="369"/>
      <c r="RBW874" s="369"/>
      <c r="RBX874" s="369"/>
      <c r="RBY874" s="369"/>
      <c r="RBZ874" s="369"/>
      <c r="RCA874" s="369"/>
      <c r="RCB874" s="369"/>
      <c r="RCC874" s="369"/>
      <c r="RCD874" s="369"/>
      <c r="RCE874" s="369"/>
      <c r="RCF874" s="369"/>
      <c r="RCG874" s="369"/>
      <c r="RCH874" s="369"/>
      <c r="RCI874" s="369"/>
      <c r="RCJ874" s="369"/>
      <c r="RCK874" s="369"/>
      <c r="RCL874" s="369"/>
      <c r="RCM874" s="369"/>
      <c r="RCN874" s="369"/>
      <c r="RCO874" s="369"/>
      <c r="RCP874" s="369"/>
      <c r="RCQ874" s="369"/>
      <c r="RCR874" s="369"/>
      <c r="RCS874" s="369"/>
      <c r="RCT874" s="369"/>
      <c r="RCU874" s="369"/>
      <c r="RCV874" s="369"/>
      <c r="RCW874" s="369"/>
      <c r="RCX874" s="369"/>
      <c r="RCY874" s="369"/>
      <c r="RCZ874" s="369"/>
      <c r="RDA874" s="369"/>
      <c r="RDB874" s="369"/>
      <c r="RDC874" s="369"/>
      <c r="RDD874" s="369"/>
      <c r="RDE874" s="369"/>
      <c r="RDF874" s="369"/>
      <c r="RDG874" s="369"/>
      <c r="RDH874" s="369"/>
      <c r="RDI874" s="369"/>
      <c r="RDJ874" s="369"/>
      <c r="RDK874" s="369"/>
      <c r="RDL874" s="369"/>
      <c r="RDM874" s="369"/>
      <c r="RDN874" s="369"/>
      <c r="RDO874" s="369"/>
      <c r="RDP874" s="369"/>
      <c r="RDQ874" s="369"/>
      <c r="RDR874" s="369"/>
      <c r="RDS874" s="369"/>
      <c r="RDT874" s="369"/>
      <c r="RDU874" s="369"/>
      <c r="RDV874" s="369"/>
      <c r="RDW874" s="369"/>
      <c r="RDX874" s="369"/>
      <c r="RDY874" s="369"/>
      <c r="RDZ874" s="369"/>
      <c r="REA874" s="369"/>
      <c r="REB874" s="369"/>
      <c r="REC874" s="369"/>
      <c r="RED874" s="369"/>
      <c r="REE874" s="369"/>
      <c r="REF874" s="369"/>
      <c r="REG874" s="369"/>
      <c r="REH874" s="369"/>
      <c r="REI874" s="369"/>
      <c r="REJ874" s="369"/>
      <c r="REK874" s="369"/>
      <c r="REL874" s="369"/>
      <c r="REM874" s="369"/>
      <c r="REN874" s="369"/>
      <c r="REO874" s="369"/>
      <c r="REP874" s="369"/>
      <c r="REQ874" s="369"/>
      <c r="RER874" s="369"/>
      <c r="RES874" s="369"/>
      <c r="RET874" s="369"/>
      <c r="REU874" s="369"/>
      <c r="REV874" s="369"/>
      <c r="REW874" s="369"/>
      <c r="REX874" s="369"/>
      <c r="REY874" s="369"/>
      <c r="REZ874" s="369"/>
      <c r="RFA874" s="369"/>
      <c r="RFB874" s="369"/>
      <c r="RFC874" s="369"/>
      <c r="RFD874" s="369"/>
      <c r="RFE874" s="369"/>
      <c r="RFF874" s="369"/>
      <c r="RFG874" s="369"/>
      <c r="RFH874" s="369"/>
      <c r="RFI874" s="369"/>
      <c r="RFJ874" s="369"/>
      <c r="RFK874" s="369"/>
      <c r="RFL874" s="369"/>
      <c r="RFM874" s="369"/>
      <c r="RFN874" s="369"/>
      <c r="RFO874" s="369"/>
      <c r="RFP874" s="369"/>
      <c r="RFQ874" s="369"/>
      <c r="RFR874" s="369"/>
      <c r="RFS874" s="369"/>
      <c r="RFT874" s="369"/>
      <c r="RFU874" s="369"/>
      <c r="RFV874" s="369"/>
      <c r="RFW874" s="369"/>
      <c r="RFX874" s="369"/>
      <c r="RFY874" s="369"/>
      <c r="RFZ874" s="369"/>
      <c r="RGA874" s="369"/>
      <c r="RGB874" s="369"/>
      <c r="RGC874" s="369"/>
      <c r="RGD874" s="369"/>
      <c r="RGE874" s="369"/>
      <c r="RGF874" s="369"/>
      <c r="RGG874" s="369"/>
      <c r="RGH874" s="369"/>
      <c r="RGI874" s="369"/>
      <c r="RGJ874" s="369"/>
      <c r="RGK874" s="369"/>
      <c r="RGL874" s="369"/>
      <c r="RGM874" s="369"/>
      <c r="RGN874" s="369"/>
      <c r="RGO874" s="369"/>
      <c r="RGP874" s="369"/>
      <c r="RGQ874" s="369"/>
      <c r="RGR874" s="369"/>
      <c r="RGS874" s="369"/>
      <c r="RGT874" s="369"/>
      <c r="RGU874" s="369"/>
      <c r="RGV874" s="369"/>
      <c r="RGW874" s="369"/>
      <c r="RGX874" s="369"/>
      <c r="RGY874" s="369"/>
      <c r="RGZ874" s="369"/>
      <c r="RHA874" s="369"/>
      <c r="RHB874" s="369"/>
      <c r="RHC874" s="369"/>
      <c r="RHD874" s="369"/>
      <c r="RHE874" s="369"/>
      <c r="RHF874" s="369"/>
      <c r="RHG874" s="369"/>
      <c r="RHH874" s="369"/>
      <c r="RHI874" s="369"/>
      <c r="RHJ874" s="369"/>
      <c r="RHK874" s="369"/>
      <c r="RHL874" s="369"/>
      <c r="RHM874" s="369"/>
      <c r="RHN874" s="369"/>
      <c r="RHO874" s="369"/>
      <c r="RHP874" s="369"/>
      <c r="RHQ874" s="369"/>
      <c r="RHR874" s="369"/>
      <c r="RHS874" s="369"/>
      <c r="RHT874" s="369"/>
      <c r="RHU874" s="369"/>
      <c r="RHV874" s="369"/>
      <c r="RHW874" s="369"/>
      <c r="RHX874" s="369"/>
      <c r="RHY874" s="369"/>
      <c r="RHZ874" s="369"/>
      <c r="RIA874" s="369"/>
      <c r="RIB874" s="369"/>
      <c r="RIC874" s="369"/>
      <c r="RID874" s="369"/>
      <c r="RIE874" s="369"/>
      <c r="RIF874" s="369"/>
      <c r="RIG874" s="369"/>
      <c r="RIH874" s="369"/>
      <c r="RII874" s="369"/>
      <c r="RIJ874" s="369"/>
      <c r="RIK874" s="369"/>
      <c r="RIL874" s="369"/>
      <c r="RIM874" s="369"/>
      <c r="RIN874" s="369"/>
      <c r="RIO874" s="369"/>
      <c r="RIP874" s="369"/>
      <c r="RIQ874" s="369"/>
      <c r="RIR874" s="369"/>
      <c r="RIS874" s="369"/>
      <c r="RIT874" s="369"/>
      <c r="RIU874" s="369"/>
      <c r="RIV874" s="369"/>
      <c r="RIW874" s="369"/>
      <c r="RIX874" s="369"/>
      <c r="RIY874" s="369"/>
      <c r="RIZ874" s="369"/>
      <c r="RJA874" s="369"/>
      <c r="RJB874" s="369"/>
      <c r="RJC874" s="369"/>
      <c r="RJD874" s="369"/>
      <c r="RJE874" s="369"/>
      <c r="RJF874" s="369"/>
      <c r="RJG874" s="369"/>
      <c r="RJH874" s="369"/>
      <c r="RJI874" s="369"/>
      <c r="RJJ874" s="369"/>
      <c r="RJK874" s="369"/>
      <c r="RJL874" s="369"/>
      <c r="RJM874" s="369"/>
      <c r="RJN874" s="369"/>
      <c r="RJO874" s="369"/>
      <c r="RJP874" s="369"/>
      <c r="RJQ874" s="369"/>
      <c r="RJR874" s="369"/>
      <c r="RJS874" s="369"/>
      <c r="RJT874" s="369"/>
      <c r="RJU874" s="369"/>
      <c r="RJV874" s="369"/>
      <c r="RJW874" s="369"/>
      <c r="RJX874" s="369"/>
      <c r="RJY874" s="369"/>
      <c r="RJZ874" s="369"/>
      <c r="RKA874" s="369"/>
      <c r="RKB874" s="369"/>
      <c r="RKC874" s="369"/>
      <c r="RKD874" s="369"/>
      <c r="RKE874" s="369"/>
      <c r="RKF874" s="369"/>
      <c r="RKG874" s="369"/>
      <c r="RKH874" s="369"/>
      <c r="RKI874" s="369"/>
      <c r="RKJ874" s="369"/>
      <c r="RKK874" s="369"/>
      <c r="RKL874" s="369"/>
      <c r="RKM874" s="369"/>
      <c r="RKN874" s="369"/>
      <c r="RKO874" s="369"/>
      <c r="RKP874" s="369"/>
      <c r="RKQ874" s="369"/>
      <c r="RKR874" s="369"/>
      <c r="RKS874" s="369"/>
      <c r="RKT874" s="369"/>
      <c r="RKU874" s="369"/>
      <c r="RKV874" s="369"/>
      <c r="RKW874" s="369"/>
      <c r="RKX874" s="369"/>
      <c r="RKY874" s="369"/>
      <c r="RKZ874" s="369"/>
      <c r="RLA874" s="369"/>
      <c r="RLB874" s="369"/>
      <c r="RLC874" s="369"/>
      <c r="RLD874" s="369"/>
      <c r="RLE874" s="369"/>
      <c r="RLF874" s="369"/>
      <c r="RLG874" s="369"/>
      <c r="RLH874" s="369"/>
      <c r="RLI874" s="369"/>
      <c r="RLJ874" s="369"/>
      <c r="RLK874" s="369"/>
      <c r="RLL874" s="369"/>
      <c r="RLM874" s="369"/>
      <c r="RLN874" s="369"/>
      <c r="RLO874" s="369"/>
      <c r="RLP874" s="369"/>
      <c r="RLQ874" s="369"/>
      <c r="RLR874" s="369"/>
      <c r="RLS874" s="369"/>
      <c r="RLT874" s="369"/>
      <c r="RLU874" s="369"/>
      <c r="RLV874" s="369"/>
      <c r="RLW874" s="369"/>
      <c r="RLX874" s="369"/>
      <c r="RLY874" s="369"/>
      <c r="RLZ874" s="369"/>
      <c r="RMA874" s="369"/>
      <c r="RMB874" s="369"/>
      <c r="RMC874" s="369"/>
      <c r="RMD874" s="369"/>
      <c r="RME874" s="369"/>
      <c r="RMF874" s="369"/>
      <c r="RMG874" s="369"/>
      <c r="RMH874" s="369"/>
      <c r="RMI874" s="369"/>
      <c r="RMJ874" s="369"/>
      <c r="RMK874" s="369"/>
      <c r="RML874" s="369"/>
      <c r="RMM874" s="369"/>
      <c r="RMN874" s="369"/>
      <c r="RMO874" s="369"/>
      <c r="RMP874" s="369"/>
      <c r="RMQ874" s="369"/>
      <c r="RMR874" s="369"/>
      <c r="RMS874" s="369"/>
      <c r="RMT874" s="369"/>
      <c r="RMU874" s="369"/>
      <c r="RMV874" s="369"/>
      <c r="RMW874" s="369"/>
      <c r="RMX874" s="369"/>
      <c r="RMY874" s="369"/>
      <c r="RMZ874" s="369"/>
      <c r="RNA874" s="369"/>
      <c r="RNB874" s="369"/>
      <c r="RNC874" s="369"/>
      <c r="RND874" s="369"/>
      <c r="RNE874" s="369"/>
      <c r="RNF874" s="369"/>
      <c r="RNG874" s="369"/>
      <c r="RNH874" s="369"/>
      <c r="RNI874" s="369"/>
      <c r="RNJ874" s="369"/>
      <c r="RNK874" s="369"/>
      <c r="RNL874" s="369"/>
      <c r="RNM874" s="369"/>
      <c r="RNN874" s="369"/>
      <c r="RNO874" s="369"/>
      <c r="RNP874" s="369"/>
      <c r="RNQ874" s="369"/>
      <c r="RNR874" s="369"/>
      <c r="RNS874" s="369"/>
      <c r="RNT874" s="369"/>
      <c r="RNU874" s="369"/>
      <c r="RNV874" s="369"/>
      <c r="RNW874" s="369"/>
      <c r="RNX874" s="369"/>
      <c r="RNY874" s="369"/>
      <c r="RNZ874" s="369"/>
      <c r="ROA874" s="369"/>
      <c r="ROB874" s="369"/>
      <c r="ROC874" s="369"/>
      <c r="ROD874" s="369"/>
      <c r="ROE874" s="369"/>
      <c r="ROF874" s="369"/>
      <c r="ROG874" s="369"/>
      <c r="ROH874" s="369"/>
      <c r="ROI874" s="369"/>
      <c r="ROJ874" s="369"/>
      <c r="ROK874" s="369"/>
      <c r="ROL874" s="369"/>
      <c r="ROM874" s="369"/>
      <c r="RON874" s="369"/>
      <c r="ROO874" s="369"/>
      <c r="ROP874" s="369"/>
      <c r="ROQ874" s="369"/>
      <c r="ROR874" s="369"/>
      <c r="ROS874" s="369"/>
      <c r="ROT874" s="369"/>
      <c r="ROU874" s="369"/>
      <c r="ROV874" s="369"/>
      <c r="ROW874" s="369"/>
      <c r="ROX874" s="369"/>
      <c r="ROY874" s="369"/>
      <c r="ROZ874" s="369"/>
      <c r="RPA874" s="369"/>
      <c r="RPB874" s="369"/>
      <c r="RPC874" s="369"/>
      <c r="RPD874" s="369"/>
      <c r="RPE874" s="369"/>
      <c r="RPF874" s="369"/>
      <c r="RPG874" s="369"/>
      <c r="RPH874" s="369"/>
      <c r="RPI874" s="369"/>
      <c r="RPJ874" s="369"/>
      <c r="RPK874" s="369"/>
      <c r="RPL874" s="369"/>
      <c r="RPM874" s="369"/>
      <c r="RPN874" s="369"/>
      <c r="RPO874" s="369"/>
      <c r="RPP874" s="369"/>
      <c r="RPQ874" s="369"/>
      <c r="RPR874" s="369"/>
      <c r="RPS874" s="369"/>
      <c r="RPT874" s="369"/>
      <c r="RPU874" s="369"/>
      <c r="RPV874" s="369"/>
      <c r="RPW874" s="369"/>
      <c r="RPX874" s="369"/>
      <c r="RPY874" s="369"/>
      <c r="RPZ874" s="369"/>
      <c r="RQA874" s="369"/>
      <c r="RQB874" s="369"/>
      <c r="RQC874" s="369"/>
      <c r="RQD874" s="369"/>
      <c r="RQE874" s="369"/>
      <c r="RQF874" s="369"/>
      <c r="RQG874" s="369"/>
      <c r="RQH874" s="369"/>
      <c r="RQI874" s="369"/>
      <c r="RQJ874" s="369"/>
      <c r="RQK874" s="369"/>
      <c r="RQL874" s="369"/>
      <c r="RQM874" s="369"/>
      <c r="RQN874" s="369"/>
      <c r="RQO874" s="369"/>
      <c r="RQP874" s="369"/>
      <c r="RQQ874" s="369"/>
      <c r="RQR874" s="369"/>
      <c r="RQS874" s="369"/>
      <c r="RQT874" s="369"/>
      <c r="RQU874" s="369"/>
      <c r="RQV874" s="369"/>
      <c r="RQW874" s="369"/>
      <c r="RQX874" s="369"/>
      <c r="RQY874" s="369"/>
      <c r="RQZ874" s="369"/>
      <c r="RRA874" s="369"/>
      <c r="RRB874" s="369"/>
      <c r="RRC874" s="369"/>
      <c r="RRD874" s="369"/>
      <c r="RRE874" s="369"/>
      <c r="RRF874" s="369"/>
      <c r="RRG874" s="369"/>
      <c r="RRH874" s="369"/>
      <c r="RRI874" s="369"/>
      <c r="RRJ874" s="369"/>
      <c r="RRK874" s="369"/>
      <c r="RRL874" s="369"/>
      <c r="RRM874" s="369"/>
      <c r="RRN874" s="369"/>
      <c r="RRO874" s="369"/>
      <c r="RRP874" s="369"/>
      <c r="RRQ874" s="369"/>
      <c r="RRR874" s="369"/>
      <c r="RRS874" s="369"/>
      <c r="RRT874" s="369"/>
      <c r="RRU874" s="369"/>
      <c r="RRV874" s="369"/>
      <c r="RRW874" s="369"/>
      <c r="RRX874" s="369"/>
      <c r="RRY874" s="369"/>
      <c r="RRZ874" s="369"/>
      <c r="RSA874" s="369"/>
      <c r="RSB874" s="369"/>
      <c r="RSC874" s="369"/>
      <c r="RSD874" s="369"/>
      <c r="RSE874" s="369"/>
      <c r="RSF874" s="369"/>
      <c r="RSG874" s="369"/>
      <c r="RSH874" s="369"/>
      <c r="RSI874" s="369"/>
      <c r="RSJ874" s="369"/>
      <c r="RSK874" s="369"/>
      <c r="RSL874" s="369"/>
      <c r="RSM874" s="369"/>
      <c r="RSN874" s="369"/>
      <c r="RSO874" s="369"/>
      <c r="RSP874" s="369"/>
      <c r="RSQ874" s="369"/>
      <c r="RSR874" s="369"/>
      <c r="RSS874" s="369"/>
      <c r="RST874" s="369"/>
      <c r="RSU874" s="369"/>
      <c r="RSV874" s="369"/>
      <c r="RSW874" s="369"/>
      <c r="RSX874" s="369"/>
      <c r="RSY874" s="369"/>
      <c r="RSZ874" s="369"/>
      <c r="RTA874" s="369"/>
      <c r="RTB874" s="369"/>
      <c r="RTC874" s="369"/>
      <c r="RTD874" s="369"/>
      <c r="RTE874" s="369"/>
      <c r="RTF874" s="369"/>
      <c r="RTG874" s="369"/>
      <c r="RTH874" s="369"/>
      <c r="RTI874" s="369"/>
      <c r="RTJ874" s="369"/>
      <c r="RTK874" s="369"/>
      <c r="RTL874" s="369"/>
      <c r="RTM874" s="369"/>
      <c r="RTN874" s="369"/>
      <c r="RTO874" s="369"/>
      <c r="RTP874" s="369"/>
      <c r="RTQ874" s="369"/>
      <c r="RTR874" s="369"/>
      <c r="RTS874" s="369"/>
      <c r="RTT874" s="369"/>
      <c r="RTU874" s="369"/>
      <c r="RTV874" s="369"/>
      <c r="RTW874" s="369"/>
      <c r="RTX874" s="369"/>
      <c r="RTY874" s="369"/>
      <c r="RTZ874" s="369"/>
      <c r="RUA874" s="369"/>
      <c r="RUB874" s="369"/>
      <c r="RUC874" s="369"/>
      <c r="RUD874" s="369"/>
      <c r="RUE874" s="369"/>
      <c r="RUF874" s="369"/>
      <c r="RUG874" s="369"/>
      <c r="RUH874" s="369"/>
      <c r="RUI874" s="369"/>
      <c r="RUJ874" s="369"/>
      <c r="RUK874" s="369"/>
      <c r="RUL874" s="369"/>
      <c r="RUM874" s="369"/>
      <c r="RUN874" s="369"/>
      <c r="RUO874" s="369"/>
      <c r="RUP874" s="369"/>
      <c r="RUQ874" s="369"/>
      <c r="RUR874" s="369"/>
      <c r="RUS874" s="369"/>
      <c r="RUT874" s="369"/>
      <c r="RUU874" s="369"/>
      <c r="RUV874" s="369"/>
      <c r="RUW874" s="369"/>
      <c r="RUX874" s="369"/>
      <c r="RUY874" s="369"/>
      <c r="RUZ874" s="369"/>
      <c r="RVA874" s="369"/>
      <c r="RVB874" s="369"/>
      <c r="RVC874" s="369"/>
      <c r="RVD874" s="369"/>
      <c r="RVE874" s="369"/>
      <c r="RVF874" s="369"/>
      <c r="RVG874" s="369"/>
      <c r="RVH874" s="369"/>
      <c r="RVI874" s="369"/>
      <c r="RVJ874" s="369"/>
      <c r="RVK874" s="369"/>
      <c r="RVL874" s="369"/>
      <c r="RVM874" s="369"/>
      <c r="RVN874" s="369"/>
      <c r="RVO874" s="369"/>
      <c r="RVP874" s="369"/>
      <c r="RVQ874" s="369"/>
      <c r="RVR874" s="369"/>
      <c r="RVS874" s="369"/>
      <c r="RVT874" s="369"/>
      <c r="RVU874" s="369"/>
      <c r="RVV874" s="369"/>
      <c r="RVW874" s="369"/>
      <c r="RVX874" s="369"/>
      <c r="RVY874" s="369"/>
      <c r="RVZ874" s="369"/>
      <c r="RWA874" s="369"/>
      <c r="RWB874" s="369"/>
      <c r="RWC874" s="369"/>
      <c r="RWD874" s="369"/>
      <c r="RWE874" s="369"/>
      <c r="RWF874" s="369"/>
      <c r="RWG874" s="369"/>
      <c r="RWH874" s="369"/>
      <c r="RWI874" s="369"/>
      <c r="RWJ874" s="369"/>
      <c r="RWK874" s="369"/>
      <c r="RWL874" s="369"/>
      <c r="RWM874" s="369"/>
      <c r="RWN874" s="369"/>
      <c r="RWO874" s="369"/>
      <c r="RWP874" s="369"/>
      <c r="RWQ874" s="369"/>
      <c r="RWR874" s="369"/>
      <c r="RWS874" s="369"/>
      <c r="RWT874" s="369"/>
      <c r="RWU874" s="369"/>
      <c r="RWV874" s="369"/>
      <c r="RWW874" s="369"/>
      <c r="RWX874" s="369"/>
      <c r="RWY874" s="369"/>
      <c r="RWZ874" s="369"/>
      <c r="RXA874" s="369"/>
      <c r="RXB874" s="369"/>
      <c r="RXC874" s="369"/>
      <c r="RXD874" s="369"/>
      <c r="RXE874" s="369"/>
      <c r="RXF874" s="369"/>
      <c r="RXG874" s="369"/>
      <c r="RXH874" s="369"/>
      <c r="RXI874" s="369"/>
      <c r="RXJ874" s="369"/>
      <c r="RXK874" s="369"/>
      <c r="RXL874" s="369"/>
      <c r="RXM874" s="369"/>
      <c r="RXN874" s="369"/>
      <c r="RXO874" s="369"/>
      <c r="RXP874" s="369"/>
      <c r="RXQ874" s="369"/>
      <c r="RXR874" s="369"/>
      <c r="RXS874" s="369"/>
      <c r="RXT874" s="369"/>
      <c r="RXU874" s="369"/>
      <c r="RXV874" s="369"/>
      <c r="RXW874" s="369"/>
      <c r="RXX874" s="369"/>
      <c r="RXY874" s="369"/>
      <c r="RXZ874" s="369"/>
      <c r="RYA874" s="369"/>
      <c r="RYB874" s="369"/>
      <c r="RYC874" s="369"/>
      <c r="RYD874" s="369"/>
      <c r="RYE874" s="369"/>
      <c r="RYF874" s="369"/>
      <c r="RYG874" s="369"/>
      <c r="RYH874" s="369"/>
      <c r="RYI874" s="369"/>
      <c r="RYJ874" s="369"/>
      <c r="RYK874" s="369"/>
      <c r="RYL874" s="369"/>
      <c r="RYM874" s="369"/>
      <c r="RYN874" s="369"/>
      <c r="RYO874" s="369"/>
      <c r="RYP874" s="369"/>
      <c r="RYQ874" s="369"/>
      <c r="RYR874" s="369"/>
      <c r="RYS874" s="369"/>
      <c r="RYT874" s="369"/>
      <c r="RYU874" s="369"/>
      <c r="RYV874" s="369"/>
      <c r="RYW874" s="369"/>
      <c r="RYX874" s="369"/>
      <c r="RYY874" s="369"/>
      <c r="RYZ874" s="369"/>
      <c r="RZA874" s="369"/>
      <c r="RZB874" s="369"/>
      <c r="RZC874" s="369"/>
      <c r="RZD874" s="369"/>
      <c r="RZE874" s="369"/>
      <c r="RZF874" s="369"/>
      <c r="RZG874" s="369"/>
      <c r="RZH874" s="369"/>
      <c r="RZI874" s="369"/>
      <c r="RZJ874" s="369"/>
      <c r="RZK874" s="369"/>
      <c r="RZL874" s="369"/>
      <c r="RZM874" s="369"/>
      <c r="RZN874" s="369"/>
      <c r="RZO874" s="369"/>
      <c r="RZP874" s="369"/>
      <c r="RZQ874" s="369"/>
      <c r="RZR874" s="369"/>
      <c r="RZS874" s="369"/>
      <c r="RZT874" s="369"/>
      <c r="RZU874" s="369"/>
      <c r="RZV874" s="369"/>
      <c r="RZW874" s="369"/>
      <c r="RZX874" s="369"/>
      <c r="RZY874" s="369"/>
      <c r="RZZ874" s="369"/>
      <c r="SAA874" s="369"/>
      <c r="SAB874" s="369"/>
      <c r="SAC874" s="369"/>
      <c r="SAD874" s="369"/>
      <c r="SAE874" s="369"/>
      <c r="SAF874" s="369"/>
      <c r="SAG874" s="369"/>
      <c r="SAH874" s="369"/>
      <c r="SAI874" s="369"/>
      <c r="SAJ874" s="369"/>
      <c r="SAK874" s="369"/>
      <c r="SAL874" s="369"/>
      <c r="SAM874" s="369"/>
      <c r="SAN874" s="369"/>
      <c r="SAO874" s="369"/>
      <c r="SAP874" s="369"/>
      <c r="SAQ874" s="369"/>
      <c r="SAR874" s="369"/>
      <c r="SAS874" s="369"/>
      <c r="SAT874" s="369"/>
      <c r="SAU874" s="369"/>
      <c r="SAV874" s="369"/>
      <c r="SAW874" s="369"/>
      <c r="SAX874" s="369"/>
      <c r="SAY874" s="369"/>
      <c r="SAZ874" s="369"/>
      <c r="SBA874" s="369"/>
      <c r="SBB874" s="369"/>
      <c r="SBC874" s="369"/>
      <c r="SBD874" s="369"/>
      <c r="SBE874" s="369"/>
      <c r="SBF874" s="369"/>
      <c r="SBG874" s="369"/>
      <c r="SBH874" s="369"/>
      <c r="SBI874" s="369"/>
      <c r="SBJ874" s="369"/>
      <c r="SBK874" s="369"/>
      <c r="SBL874" s="369"/>
      <c r="SBM874" s="369"/>
      <c r="SBN874" s="369"/>
      <c r="SBO874" s="369"/>
      <c r="SBP874" s="369"/>
      <c r="SBQ874" s="369"/>
      <c r="SBR874" s="369"/>
      <c r="SBS874" s="369"/>
      <c r="SBT874" s="369"/>
      <c r="SBU874" s="369"/>
      <c r="SBV874" s="369"/>
      <c r="SBW874" s="369"/>
      <c r="SBX874" s="369"/>
      <c r="SBY874" s="369"/>
      <c r="SBZ874" s="369"/>
      <c r="SCA874" s="369"/>
      <c r="SCB874" s="369"/>
      <c r="SCC874" s="369"/>
      <c r="SCD874" s="369"/>
      <c r="SCE874" s="369"/>
      <c r="SCF874" s="369"/>
      <c r="SCG874" s="369"/>
      <c r="SCH874" s="369"/>
      <c r="SCI874" s="369"/>
      <c r="SCJ874" s="369"/>
      <c r="SCK874" s="369"/>
      <c r="SCL874" s="369"/>
      <c r="SCM874" s="369"/>
      <c r="SCN874" s="369"/>
      <c r="SCO874" s="369"/>
      <c r="SCP874" s="369"/>
      <c r="SCQ874" s="369"/>
      <c r="SCR874" s="369"/>
      <c r="SCS874" s="369"/>
      <c r="SCT874" s="369"/>
      <c r="SCU874" s="369"/>
      <c r="SCV874" s="369"/>
      <c r="SCW874" s="369"/>
      <c r="SCX874" s="369"/>
      <c r="SCY874" s="369"/>
      <c r="SCZ874" s="369"/>
      <c r="SDA874" s="369"/>
      <c r="SDB874" s="369"/>
      <c r="SDC874" s="369"/>
      <c r="SDD874" s="369"/>
      <c r="SDE874" s="369"/>
      <c r="SDF874" s="369"/>
      <c r="SDG874" s="369"/>
      <c r="SDH874" s="369"/>
      <c r="SDI874" s="369"/>
      <c r="SDJ874" s="369"/>
      <c r="SDK874" s="369"/>
      <c r="SDL874" s="369"/>
      <c r="SDM874" s="369"/>
      <c r="SDN874" s="369"/>
      <c r="SDO874" s="369"/>
      <c r="SDP874" s="369"/>
      <c r="SDQ874" s="369"/>
      <c r="SDR874" s="369"/>
      <c r="SDS874" s="369"/>
      <c r="SDT874" s="369"/>
      <c r="SDU874" s="369"/>
      <c r="SDV874" s="369"/>
      <c r="SDW874" s="369"/>
      <c r="SDX874" s="369"/>
      <c r="SDY874" s="369"/>
      <c r="SDZ874" s="369"/>
      <c r="SEA874" s="369"/>
      <c r="SEB874" s="369"/>
      <c r="SEC874" s="369"/>
      <c r="SED874" s="369"/>
      <c r="SEE874" s="369"/>
      <c r="SEF874" s="369"/>
      <c r="SEG874" s="369"/>
      <c r="SEH874" s="369"/>
      <c r="SEI874" s="369"/>
      <c r="SEJ874" s="369"/>
      <c r="SEK874" s="369"/>
      <c r="SEL874" s="369"/>
      <c r="SEM874" s="369"/>
      <c r="SEN874" s="369"/>
      <c r="SEO874" s="369"/>
      <c r="SEP874" s="369"/>
      <c r="SEQ874" s="369"/>
      <c r="SER874" s="369"/>
      <c r="SES874" s="369"/>
      <c r="SET874" s="369"/>
      <c r="SEU874" s="369"/>
      <c r="SEV874" s="369"/>
      <c r="SEW874" s="369"/>
      <c r="SEX874" s="369"/>
      <c r="SEY874" s="369"/>
      <c r="SEZ874" s="369"/>
      <c r="SFA874" s="369"/>
      <c r="SFB874" s="369"/>
      <c r="SFC874" s="369"/>
      <c r="SFD874" s="369"/>
      <c r="SFE874" s="369"/>
      <c r="SFF874" s="369"/>
      <c r="SFG874" s="369"/>
      <c r="SFH874" s="369"/>
      <c r="SFI874" s="369"/>
      <c r="SFJ874" s="369"/>
      <c r="SFK874" s="369"/>
      <c r="SFL874" s="369"/>
      <c r="SFM874" s="369"/>
      <c r="SFN874" s="369"/>
      <c r="SFO874" s="369"/>
      <c r="SFP874" s="369"/>
      <c r="SFQ874" s="369"/>
      <c r="SFR874" s="369"/>
      <c r="SFS874" s="369"/>
      <c r="SFT874" s="369"/>
      <c r="SFU874" s="369"/>
      <c r="SFV874" s="369"/>
      <c r="SFW874" s="369"/>
      <c r="SFX874" s="369"/>
      <c r="SFY874" s="369"/>
      <c r="SFZ874" s="369"/>
      <c r="SGA874" s="369"/>
      <c r="SGB874" s="369"/>
      <c r="SGC874" s="369"/>
      <c r="SGD874" s="369"/>
      <c r="SGE874" s="369"/>
      <c r="SGF874" s="369"/>
      <c r="SGG874" s="369"/>
      <c r="SGH874" s="369"/>
      <c r="SGI874" s="369"/>
      <c r="SGJ874" s="369"/>
      <c r="SGK874" s="369"/>
      <c r="SGL874" s="369"/>
      <c r="SGM874" s="369"/>
      <c r="SGN874" s="369"/>
      <c r="SGO874" s="369"/>
      <c r="SGP874" s="369"/>
      <c r="SGQ874" s="369"/>
      <c r="SGR874" s="369"/>
      <c r="SGS874" s="369"/>
      <c r="SGT874" s="369"/>
      <c r="SGU874" s="369"/>
      <c r="SGV874" s="369"/>
      <c r="SGW874" s="369"/>
      <c r="SGX874" s="369"/>
      <c r="SGY874" s="369"/>
      <c r="SGZ874" s="369"/>
      <c r="SHA874" s="369"/>
      <c r="SHB874" s="369"/>
      <c r="SHC874" s="369"/>
      <c r="SHD874" s="369"/>
      <c r="SHE874" s="369"/>
      <c r="SHF874" s="369"/>
      <c r="SHG874" s="369"/>
      <c r="SHH874" s="369"/>
      <c r="SHI874" s="369"/>
      <c r="SHJ874" s="369"/>
      <c r="SHK874" s="369"/>
      <c r="SHL874" s="369"/>
      <c r="SHM874" s="369"/>
      <c r="SHN874" s="369"/>
      <c r="SHO874" s="369"/>
      <c r="SHP874" s="369"/>
      <c r="SHQ874" s="369"/>
      <c r="SHR874" s="369"/>
      <c r="SHS874" s="369"/>
      <c r="SHT874" s="369"/>
      <c r="SHU874" s="369"/>
      <c r="SHV874" s="369"/>
      <c r="SHW874" s="369"/>
      <c r="SHX874" s="369"/>
      <c r="SHY874" s="369"/>
      <c r="SHZ874" s="369"/>
      <c r="SIA874" s="369"/>
      <c r="SIB874" s="369"/>
      <c r="SIC874" s="369"/>
      <c r="SID874" s="369"/>
      <c r="SIE874" s="369"/>
      <c r="SIF874" s="369"/>
      <c r="SIG874" s="369"/>
      <c r="SIH874" s="369"/>
      <c r="SII874" s="369"/>
      <c r="SIJ874" s="369"/>
      <c r="SIK874" s="369"/>
      <c r="SIL874" s="369"/>
      <c r="SIM874" s="369"/>
      <c r="SIN874" s="369"/>
      <c r="SIO874" s="369"/>
      <c r="SIP874" s="369"/>
      <c r="SIQ874" s="369"/>
      <c r="SIR874" s="369"/>
      <c r="SIS874" s="369"/>
      <c r="SIT874" s="369"/>
      <c r="SIU874" s="369"/>
      <c r="SIV874" s="369"/>
      <c r="SIW874" s="369"/>
      <c r="SIX874" s="369"/>
      <c r="SIY874" s="369"/>
      <c r="SIZ874" s="369"/>
      <c r="SJA874" s="369"/>
      <c r="SJB874" s="369"/>
      <c r="SJC874" s="369"/>
      <c r="SJD874" s="369"/>
      <c r="SJE874" s="369"/>
      <c r="SJF874" s="369"/>
      <c r="SJG874" s="369"/>
      <c r="SJH874" s="369"/>
      <c r="SJI874" s="369"/>
      <c r="SJJ874" s="369"/>
      <c r="SJK874" s="369"/>
      <c r="SJL874" s="369"/>
      <c r="SJM874" s="369"/>
      <c r="SJN874" s="369"/>
      <c r="SJO874" s="369"/>
      <c r="SJP874" s="369"/>
      <c r="SJQ874" s="369"/>
      <c r="SJR874" s="369"/>
      <c r="SJS874" s="369"/>
      <c r="SJT874" s="369"/>
      <c r="SJU874" s="369"/>
      <c r="SJV874" s="369"/>
      <c r="SJW874" s="369"/>
      <c r="SJX874" s="369"/>
      <c r="SJY874" s="369"/>
      <c r="SJZ874" s="369"/>
      <c r="SKA874" s="369"/>
      <c r="SKB874" s="369"/>
      <c r="SKC874" s="369"/>
      <c r="SKD874" s="369"/>
      <c r="SKE874" s="369"/>
      <c r="SKF874" s="369"/>
      <c r="SKG874" s="369"/>
      <c r="SKH874" s="369"/>
      <c r="SKI874" s="369"/>
      <c r="SKJ874" s="369"/>
      <c r="SKK874" s="369"/>
      <c r="SKL874" s="369"/>
      <c r="SKM874" s="369"/>
      <c r="SKN874" s="369"/>
      <c r="SKO874" s="369"/>
      <c r="SKP874" s="369"/>
      <c r="SKQ874" s="369"/>
      <c r="SKR874" s="369"/>
      <c r="SKS874" s="369"/>
      <c r="SKT874" s="369"/>
      <c r="SKU874" s="369"/>
      <c r="SKV874" s="369"/>
      <c r="SKW874" s="369"/>
      <c r="SKX874" s="369"/>
      <c r="SKY874" s="369"/>
      <c r="SKZ874" s="369"/>
      <c r="SLA874" s="369"/>
      <c r="SLB874" s="369"/>
      <c r="SLC874" s="369"/>
      <c r="SLD874" s="369"/>
      <c r="SLE874" s="369"/>
      <c r="SLF874" s="369"/>
      <c r="SLG874" s="369"/>
      <c r="SLH874" s="369"/>
      <c r="SLI874" s="369"/>
      <c r="SLJ874" s="369"/>
      <c r="SLK874" s="369"/>
      <c r="SLL874" s="369"/>
      <c r="SLM874" s="369"/>
      <c r="SLN874" s="369"/>
      <c r="SLO874" s="369"/>
      <c r="SLP874" s="369"/>
      <c r="SLQ874" s="369"/>
      <c r="SLR874" s="369"/>
      <c r="SLS874" s="369"/>
      <c r="SLT874" s="369"/>
      <c r="SLU874" s="369"/>
      <c r="SLV874" s="369"/>
      <c r="SLW874" s="369"/>
      <c r="SLX874" s="369"/>
      <c r="SLY874" s="369"/>
      <c r="SLZ874" s="369"/>
      <c r="SMA874" s="369"/>
      <c r="SMB874" s="369"/>
      <c r="SMC874" s="369"/>
      <c r="SMD874" s="369"/>
      <c r="SME874" s="369"/>
      <c r="SMF874" s="369"/>
      <c r="SMG874" s="369"/>
      <c r="SMH874" s="369"/>
      <c r="SMI874" s="369"/>
      <c r="SMJ874" s="369"/>
      <c r="SMK874" s="369"/>
      <c r="SML874" s="369"/>
      <c r="SMM874" s="369"/>
      <c r="SMN874" s="369"/>
      <c r="SMO874" s="369"/>
      <c r="SMP874" s="369"/>
      <c r="SMQ874" s="369"/>
      <c r="SMR874" s="369"/>
      <c r="SMS874" s="369"/>
      <c r="SMT874" s="369"/>
      <c r="SMU874" s="369"/>
      <c r="SMV874" s="369"/>
      <c r="SMW874" s="369"/>
      <c r="SMX874" s="369"/>
      <c r="SMY874" s="369"/>
      <c r="SMZ874" s="369"/>
      <c r="SNA874" s="369"/>
      <c r="SNB874" s="369"/>
      <c r="SNC874" s="369"/>
      <c r="SND874" s="369"/>
      <c r="SNE874" s="369"/>
      <c r="SNF874" s="369"/>
      <c r="SNG874" s="369"/>
      <c r="SNH874" s="369"/>
      <c r="SNI874" s="369"/>
      <c r="SNJ874" s="369"/>
      <c r="SNK874" s="369"/>
      <c r="SNL874" s="369"/>
      <c r="SNM874" s="369"/>
      <c r="SNN874" s="369"/>
      <c r="SNO874" s="369"/>
      <c r="SNP874" s="369"/>
      <c r="SNQ874" s="369"/>
      <c r="SNR874" s="369"/>
      <c r="SNS874" s="369"/>
      <c r="SNT874" s="369"/>
      <c r="SNU874" s="369"/>
      <c r="SNV874" s="369"/>
      <c r="SNW874" s="369"/>
      <c r="SNX874" s="369"/>
      <c r="SNY874" s="369"/>
      <c r="SNZ874" s="369"/>
      <c r="SOA874" s="369"/>
      <c r="SOB874" s="369"/>
      <c r="SOC874" s="369"/>
      <c r="SOD874" s="369"/>
      <c r="SOE874" s="369"/>
      <c r="SOF874" s="369"/>
      <c r="SOG874" s="369"/>
      <c r="SOH874" s="369"/>
      <c r="SOI874" s="369"/>
      <c r="SOJ874" s="369"/>
      <c r="SOK874" s="369"/>
      <c r="SOL874" s="369"/>
      <c r="SOM874" s="369"/>
      <c r="SON874" s="369"/>
      <c r="SOO874" s="369"/>
      <c r="SOP874" s="369"/>
      <c r="SOQ874" s="369"/>
      <c r="SOR874" s="369"/>
      <c r="SOS874" s="369"/>
      <c r="SOT874" s="369"/>
      <c r="SOU874" s="369"/>
      <c r="SOV874" s="369"/>
      <c r="SOW874" s="369"/>
      <c r="SOX874" s="369"/>
      <c r="SOY874" s="369"/>
      <c r="SOZ874" s="369"/>
      <c r="SPA874" s="369"/>
      <c r="SPB874" s="369"/>
      <c r="SPC874" s="369"/>
      <c r="SPD874" s="369"/>
      <c r="SPE874" s="369"/>
      <c r="SPF874" s="369"/>
      <c r="SPG874" s="369"/>
      <c r="SPH874" s="369"/>
      <c r="SPI874" s="369"/>
      <c r="SPJ874" s="369"/>
      <c r="SPK874" s="369"/>
      <c r="SPL874" s="369"/>
      <c r="SPM874" s="369"/>
      <c r="SPN874" s="369"/>
      <c r="SPO874" s="369"/>
      <c r="SPP874" s="369"/>
      <c r="SPQ874" s="369"/>
      <c r="SPR874" s="369"/>
      <c r="SPS874" s="369"/>
      <c r="SPT874" s="369"/>
      <c r="SPU874" s="369"/>
      <c r="SPV874" s="369"/>
      <c r="SPW874" s="369"/>
      <c r="SPX874" s="369"/>
      <c r="SPY874" s="369"/>
      <c r="SPZ874" s="369"/>
      <c r="SQA874" s="369"/>
      <c r="SQB874" s="369"/>
      <c r="SQC874" s="369"/>
      <c r="SQD874" s="369"/>
      <c r="SQE874" s="369"/>
      <c r="SQF874" s="369"/>
      <c r="SQG874" s="369"/>
      <c r="SQH874" s="369"/>
      <c r="SQI874" s="369"/>
      <c r="SQJ874" s="369"/>
      <c r="SQK874" s="369"/>
      <c r="SQL874" s="369"/>
      <c r="SQM874" s="369"/>
      <c r="SQN874" s="369"/>
      <c r="SQO874" s="369"/>
      <c r="SQP874" s="369"/>
      <c r="SQQ874" s="369"/>
      <c r="SQR874" s="369"/>
      <c r="SQS874" s="369"/>
      <c r="SQT874" s="369"/>
      <c r="SQU874" s="369"/>
      <c r="SQV874" s="369"/>
      <c r="SQW874" s="369"/>
      <c r="SQX874" s="369"/>
      <c r="SQY874" s="369"/>
      <c r="SQZ874" s="369"/>
      <c r="SRA874" s="369"/>
      <c r="SRB874" s="369"/>
      <c r="SRC874" s="369"/>
      <c r="SRD874" s="369"/>
      <c r="SRE874" s="369"/>
      <c r="SRF874" s="369"/>
      <c r="SRG874" s="369"/>
      <c r="SRH874" s="369"/>
      <c r="SRI874" s="369"/>
      <c r="SRJ874" s="369"/>
      <c r="SRK874" s="369"/>
      <c r="SRL874" s="369"/>
      <c r="SRM874" s="369"/>
      <c r="SRN874" s="369"/>
      <c r="SRO874" s="369"/>
      <c r="SRP874" s="369"/>
      <c r="SRQ874" s="369"/>
      <c r="SRR874" s="369"/>
      <c r="SRS874" s="369"/>
      <c r="SRT874" s="369"/>
      <c r="SRU874" s="369"/>
      <c r="SRV874" s="369"/>
      <c r="SRW874" s="369"/>
      <c r="SRX874" s="369"/>
      <c r="SRY874" s="369"/>
      <c r="SRZ874" s="369"/>
      <c r="SSA874" s="369"/>
      <c r="SSB874" s="369"/>
      <c r="SSC874" s="369"/>
      <c r="SSD874" s="369"/>
      <c r="SSE874" s="369"/>
      <c r="SSF874" s="369"/>
      <c r="SSG874" s="369"/>
      <c r="SSH874" s="369"/>
      <c r="SSI874" s="369"/>
      <c r="SSJ874" s="369"/>
      <c r="SSK874" s="369"/>
      <c r="SSL874" s="369"/>
      <c r="SSM874" s="369"/>
      <c r="SSN874" s="369"/>
      <c r="SSO874" s="369"/>
      <c r="SSP874" s="369"/>
      <c r="SSQ874" s="369"/>
      <c r="SSR874" s="369"/>
      <c r="SSS874" s="369"/>
      <c r="SST874" s="369"/>
      <c r="SSU874" s="369"/>
      <c r="SSV874" s="369"/>
      <c r="SSW874" s="369"/>
      <c r="SSX874" s="369"/>
      <c r="SSY874" s="369"/>
      <c r="SSZ874" s="369"/>
      <c r="STA874" s="369"/>
      <c r="STB874" s="369"/>
      <c r="STC874" s="369"/>
      <c r="STD874" s="369"/>
      <c r="STE874" s="369"/>
      <c r="STF874" s="369"/>
      <c r="STG874" s="369"/>
      <c r="STH874" s="369"/>
      <c r="STI874" s="369"/>
      <c r="STJ874" s="369"/>
      <c r="STK874" s="369"/>
      <c r="STL874" s="369"/>
      <c r="STM874" s="369"/>
      <c r="STN874" s="369"/>
      <c r="STO874" s="369"/>
      <c r="STP874" s="369"/>
      <c r="STQ874" s="369"/>
      <c r="STR874" s="369"/>
      <c r="STS874" s="369"/>
      <c r="STT874" s="369"/>
      <c r="STU874" s="369"/>
      <c r="STV874" s="369"/>
      <c r="STW874" s="369"/>
      <c r="STX874" s="369"/>
      <c r="STY874" s="369"/>
      <c r="STZ874" s="369"/>
      <c r="SUA874" s="369"/>
      <c r="SUB874" s="369"/>
      <c r="SUC874" s="369"/>
      <c r="SUD874" s="369"/>
      <c r="SUE874" s="369"/>
      <c r="SUF874" s="369"/>
      <c r="SUG874" s="369"/>
      <c r="SUH874" s="369"/>
      <c r="SUI874" s="369"/>
      <c r="SUJ874" s="369"/>
      <c r="SUK874" s="369"/>
      <c r="SUL874" s="369"/>
      <c r="SUM874" s="369"/>
      <c r="SUN874" s="369"/>
      <c r="SUO874" s="369"/>
      <c r="SUP874" s="369"/>
      <c r="SUQ874" s="369"/>
      <c r="SUR874" s="369"/>
      <c r="SUS874" s="369"/>
      <c r="SUT874" s="369"/>
      <c r="SUU874" s="369"/>
      <c r="SUV874" s="369"/>
      <c r="SUW874" s="369"/>
      <c r="SUX874" s="369"/>
      <c r="SUY874" s="369"/>
      <c r="SUZ874" s="369"/>
      <c r="SVA874" s="369"/>
      <c r="SVB874" s="369"/>
      <c r="SVC874" s="369"/>
      <c r="SVD874" s="369"/>
      <c r="SVE874" s="369"/>
      <c r="SVF874" s="369"/>
      <c r="SVG874" s="369"/>
      <c r="SVH874" s="369"/>
      <c r="SVI874" s="369"/>
      <c r="SVJ874" s="369"/>
      <c r="SVK874" s="369"/>
      <c r="SVL874" s="369"/>
      <c r="SVM874" s="369"/>
      <c r="SVN874" s="369"/>
      <c r="SVO874" s="369"/>
      <c r="SVP874" s="369"/>
      <c r="SVQ874" s="369"/>
      <c r="SVR874" s="369"/>
      <c r="SVS874" s="369"/>
      <c r="SVT874" s="369"/>
      <c r="SVU874" s="369"/>
      <c r="SVV874" s="369"/>
      <c r="SVW874" s="369"/>
      <c r="SVX874" s="369"/>
      <c r="SVY874" s="369"/>
      <c r="SVZ874" s="369"/>
      <c r="SWA874" s="369"/>
      <c r="SWB874" s="369"/>
      <c r="SWC874" s="369"/>
      <c r="SWD874" s="369"/>
      <c r="SWE874" s="369"/>
      <c r="SWF874" s="369"/>
      <c r="SWG874" s="369"/>
      <c r="SWH874" s="369"/>
      <c r="SWI874" s="369"/>
      <c r="SWJ874" s="369"/>
      <c r="SWK874" s="369"/>
      <c r="SWL874" s="369"/>
      <c r="SWM874" s="369"/>
      <c r="SWN874" s="369"/>
      <c r="SWO874" s="369"/>
      <c r="SWP874" s="369"/>
      <c r="SWQ874" s="369"/>
      <c r="SWR874" s="369"/>
      <c r="SWS874" s="369"/>
      <c r="SWT874" s="369"/>
      <c r="SWU874" s="369"/>
      <c r="SWV874" s="369"/>
      <c r="SWW874" s="369"/>
      <c r="SWX874" s="369"/>
      <c r="SWY874" s="369"/>
      <c r="SWZ874" s="369"/>
      <c r="SXA874" s="369"/>
      <c r="SXB874" s="369"/>
      <c r="SXC874" s="369"/>
      <c r="SXD874" s="369"/>
      <c r="SXE874" s="369"/>
      <c r="SXF874" s="369"/>
      <c r="SXG874" s="369"/>
      <c r="SXH874" s="369"/>
      <c r="SXI874" s="369"/>
      <c r="SXJ874" s="369"/>
      <c r="SXK874" s="369"/>
      <c r="SXL874" s="369"/>
      <c r="SXM874" s="369"/>
      <c r="SXN874" s="369"/>
      <c r="SXO874" s="369"/>
      <c r="SXP874" s="369"/>
      <c r="SXQ874" s="369"/>
      <c r="SXR874" s="369"/>
      <c r="SXS874" s="369"/>
      <c r="SXT874" s="369"/>
      <c r="SXU874" s="369"/>
      <c r="SXV874" s="369"/>
      <c r="SXW874" s="369"/>
      <c r="SXX874" s="369"/>
      <c r="SXY874" s="369"/>
      <c r="SXZ874" s="369"/>
      <c r="SYA874" s="369"/>
      <c r="SYB874" s="369"/>
      <c r="SYC874" s="369"/>
      <c r="SYD874" s="369"/>
      <c r="SYE874" s="369"/>
      <c r="SYF874" s="369"/>
      <c r="SYG874" s="369"/>
      <c r="SYH874" s="369"/>
      <c r="SYI874" s="369"/>
      <c r="SYJ874" s="369"/>
      <c r="SYK874" s="369"/>
      <c r="SYL874" s="369"/>
      <c r="SYM874" s="369"/>
      <c r="SYN874" s="369"/>
      <c r="SYO874" s="369"/>
      <c r="SYP874" s="369"/>
      <c r="SYQ874" s="369"/>
      <c r="SYR874" s="369"/>
      <c r="SYS874" s="369"/>
      <c r="SYT874" s="369"/>
      <c r="SYU874" s="369"/>
      <c r="SYV874" s="369"/>
      <c r="SYW874" s="369"/>
      <c r="SYX874" s="369"/>
      <c r="SYY874" s="369"/>
      <c r="SYZ874" s="369"/>
      <c r="SZA874" s="369"/>
      <c r="SZB874" s="369"/>
      <c r="SZC874" s="369"/>
      <c r="SZD874" s="369"/>
      <c r="SZE874" s="369"/>
      <c r="SZF874" s="369"/>
      <c r="SZG874" s="369"/>
      <c r="SZH874" s="369"/>
      <c r="SZI874" s="369"/>
      <c r="SZJ874" s="369"/>
      <c r="SZK874" s="369"/>
      <c r="SZL874" s="369"/>
      <c r="SZM874" s="369"/>
      <c r="SZN874" s="369"/>
      <c r="SZO874" s="369"/>
      <c r="SZP874" s="369"/>
      <c r="SZQ874" s="369"/>
      <c r="SZR874" s="369"/>
      <c r="SZS874" s="369"/>
      <c r="SZT874" s="369"/>
      <c r="SZU874" s="369"/>
      <c r="SZV874" s="369"/>
      <c r="SZW874" s="369"/>
      <c r="SZX874" s="369"/>
      <c r="SZY874" s="369"/>
      <c r="SZZ874" s="369"/>
      <c r="TAA874" s="369"/>
      <c r="TAB874" s="369"/>
      <c r="TAC874" s="369"/>
      <c r="TAD874" s="369"/>
      <c r="TAE874" s="369"/>
      <c r="TAF874" s="369"/>
      <c r="TAG874" s="369"/>
      <c r="TAH874" s="369"/>
      <c r="TAI874" s="369"/>
      <c r="TAJ874" s="369"/>
      <c r="TAK874" s="369"/>
      <c r="TAL874" s="369"/>
      <c r="TAM874" s="369"/>
      <c r="TAN874" s="369"/>
      <c r="TAO874" s="369"/>
      <c r="TAP874" s="369"/>
      <c r="TAQ874" s="369"/>
      <c r="TAR874" s="369"/>
      <c r="TAS874" s="369"/>
      <c r="TAT874" s="369"/>
      <c r="TAU874" s="369"/>
      <c r="TAV874" s="369"/>
      <c r="TAW874" s="369"/>
      <c r="TAX874" s="369"/>
      <c r="TAY874" s="369"/>
      <c r="TAZ874" s="369"/>
      <c r="TBA874" s="369"/>
      <c r="TBB874" s="369"/>
      <c r="TBC874" s="369"/>
      <c r="TBD874" s="369"/>
      <c r="TBE874" s="369"/>
      <c r="TBF874" s="369"/>
      <c r="TBG874" s="369"/>
      <c r="TBH874" s="369"/>
      <c r="TBI874" s="369"/>
      <c r="TBJ874" s="369"/>
      <c r="TBK874" s="369"/>
      <c r="TBL874" s="369"/>
      <c r="TBM874" s="369"/>
      <c r="TBN874" s="369"/>
      <c r="TBO874" s="369"/>
      <c r="TBP874" s="369"/>
      <c r="TBQ874" s="369"/>
      <c r="TBR874" s="369"/>
      <c r="TBS874" s="369"/>
      <c r="TBT874" s="369"/>
      <c r="TBU874" s="369"/>
      <c r="TBV874" s="369"/>
      <c r="TBW874" s="369"/>
      <c r="TBX874" s="369"/>
      <c r="TBY874" s="369"/>
      <c r="TBZ874" s="369"/>
      <c r="TCA874" s="369"/>
      <c r="TCB874" s="369"/>
      <c r="TCC874" s="369"/>
      <c r="TCD874" s="369"/>
      <c r="TCE874" s="369"/>
      <c r="TCF874" s="369"/>
      <c r="TCG874" s="369"/>
      <c r="TCH874" s="369"/>
      <c r="TCI874" s="369"/>
      <c r="TCJ874" s="369"/>
      <c r="TCK874" s="369"/>
      <c r="TCL874" s="369"/>
      <c r="TCM874" s="369"/>
      <c r="TCN874" s="369"/>
      <c r="TCO874" s="369"/>
      <c r="TCP874" s="369"/>
      <c r="TCQ874" s="369"/>
      <c r="TCR874" s="369"/>
      <c r="TCS874" s="369"/>
      <c r="TCT874" s="369"/>
      <c r="TCU874" s="369"/>
      <c r="TCV874" s="369"/>
      <c r="TCW874" s="369"/>
      <c r="TCX874" s="369"/>
      <c r="TCY874" s="369"/>
      <c r="TCZ874" s="369"/>
      <c r="TDA874" s="369"/>
      <c r="TDB874" s="369"/>
      <c r="TDC874" s="369"/>
      <c r="TDD874" s="369"/>
      <c r="TDE874" s="369"/>
      <c r="TDF874" s="369"/>
      <c r="TDG874" s="369"/>
      <c r="TDH874" s="369"/>
      <c r="TDI874" s="369"/>
      <c r="TDJ874" s="369"/>
      <c r="TDK874" s="369"/>
      <c r="TDL874" s="369"/>
      <c r="TDM874" s="369"/>
      <c r="TDN874" s="369"/>
      <c r="TDO874" s="369"/>
      <c r="TDP874" s="369"/>
      <c r="TDQ874" s="369"/>
      <c r="TDR874" s="369"/>
      <c r="TDS874" s="369"/>
      <c r="TDT874" s="369"/>
      <c r="TDU874" s="369"/>
      <c r="TDV874" s="369"/>
      <c r="TDW874" s="369"/>
      <c r="TDX874" s="369"/>
      <c r="TDY874" s="369"/>
      <c r="TDZ874" s="369"/>
      <c r="TEA874" s="369"/>
      <c r="TEB874" s="369"/>
      <c r="TEC874" s="369"/>
      <c r="TED874" s="369"/>
      <c r="TEE874" s="369"/>
      <c r="TEF874" s="369"/>
      <c r="TEG874" s="369"/>
      <c r="TEH874" s="369"/>
      <c r="TEI874" s="369"/>
      <c r="TEJ874" s="369"/>
      <c r="TEK874" s="369"/>
      <c r="TEL874" s="369"/>
      <c r="TEM874" s="369"/>
      <c r="TEN874" s="369"/>
      <c r="TEO874" s="369"/>
      <c r="TEP874" s="369"/>
      <c r="TEQ874" s="369"/>
      <c r="TER874" s="369"/>
      <c r="TES874" s="369"/>
      <c r="TET874" s="369"/>
      <c r="TEU874" s="369"/>
      <c r="TEV874" s="369"/>
      <c r="TEW874" s="369"/>
      <c r="TEX874" s="369"/>
      <c r="TEY874" s="369"/>
      <c r="TEZ874" s="369"/>
      <c r="TFA874" s="369"/>
      <c r="TFB874" s="369"/>
      <c r="TFC874" s="369"/>
      <c r="TFD874" s="369"/>
      <c r="TFE874" s="369"/>
      <c r="TFF874" s="369"/>
      <c r="TFG874" s="369"/>
      <c r="TFH874" s="369"/>
      <c r="TFI874" s="369"/>
      <c r="TFJ874" s="369"/>
      <c r="TFK874" s="369"/>
      <c r="TFL874" s="369"/>
      <c r="TFM874" s="369"/>
      <c r="TFN874" s="369"/>
      <c r="TFO874" s="369"/>
      <c r="TFP874" s="369"/>
      <c r="TFQ874" s="369"/>
      <c r="TFR874" s="369"/>
      <c r="TFS874" s="369"/>
      <c r="TFT874" s="369"/>
      <c r="TFU874" s="369"/>
      <c r="TFV874" s="369"/>
      <c r="TFW874" s="369"/>
      <c r="TFX874" s="369"/>
      <c r="TFY874" s="369"/>
      <c r="TFZ874" s="369"/>
      <c r="TGA874" s="369"/>
      <c r="TGB874" s="369"/>
      <c r="TGC874" s="369"/>
      <c r="TGD874" s="369"/>
      <c r="TGE874" s="369"/>
      <c r="TGF874" s="369"/>
      <c r="TGG874" s="369"/>
      <c r="TGH874" s="369"/>
      <c r="TGI874" s="369"/>
      <c r="TGJ874" s="369"/>
      <c r="TGK874" s="369"/>
      <c r="TGL874" s="369"/>
      <c r="TGM874" s="369"/>
      <c r="TGN874" s="369"/>
      <c r="TGO874" s="369"/>
      <c r="TGP874" s="369"/>
      <c r="TGQ874" s="369"/>
      <c r="TGR874" s="369"/>
      <c r="TGS874" s="369"/>
      <c r="TGT874" s="369"/>
      <c r="TGU874" s="369"/>
      <c r="TGV874" s="369"/>
      <c r="TGW874" s="369"/>
      <c r="TGX874" s="369"/>
      <c r="TGY874" s="369"/>
      <c r="TGZ874" s="369"/>
      <c r="THA874" s="369"/>
      <c r="THB874" s="369"/>
      <c r="THC874" s="369"/>
      <c r="THD874" s="369"/>
      <c r="THE874" s="369"/>
      <c r="THF874" s="369"/>
      <c r="THG874" s="369"/>
      <c r="THH874" s="369"/>
      <c r="THI874" s="369"/>
      <c r="THJ874" s="369"/>
      <c r="THK874" s="369"/>
      <c r="THL874" s="369"/>
      <c r="THM874" s="369"/>
      <c r="THN874" s="369"/>
      <c r="THO874" s="369"/>
      <c r="THP874" s="369"/>
      <c r="THQ874" s="369"/>
      <c r="THR874" s="369"/>
      <c r="THS874" s="369"/>
      <c r="THT874" s="369"/>
      <c r="THU874" s="369"/>
      <c r="THV874" s="369"/>
      <c r="THW874" s="369"/>
      <c r="THX874" s="369"/>
      <c r="THY874" s="369"/>
      <c r="THZ874" s="369"/>
      <c r="TIA874" s="369"/>
      <c r="TIB874" s="369"/>
      <c r="TIC874" s="369"/>
      <c r="TID874" s="369"/>
      <c r="TIE874" s="369"/>
      <c r="TIF874" s="369"/>
      <c r="TIG874" s="369"/>
      <c r="TIH874" s="369"/>
      <c r="TII874" s="369"/>
      <c r="TIJ874" s="369"/>
      <c r="TIK874" s="369"/>
      <c r="TIL874" s="369"/>
      <c r="TIM874" s="369"/>
      <c r="TIN874" s="369"/>
      <c r="TIO874" s="369"/>
      <c r="TIP874" s="369"/>
      <c r="TIQ874" s="369"/>
      <c r="TIR874" s="369"/>
      <c r="TIS874" s="369"/>
      <c r="TIT874" s="369"/>
      <c r="TIU874" s="369"/>
      <c r="TIV874" s="369"/>
      <c r="TIW874" s="369"/>
      <c r="TIX874" s="369"/>
      <c r="TIY874" s="369"/>
      <c r="TIZ874" s="369"/>
      <c r="TJA874" s="369"/>
      <c r="TJB874" s="369"/>
      <c r="TJC874" s="369"/>
      <c r="TJD874" s="369"/>
      <c r="TJE874" s="369"/>
      <c r="TJF874" s="369"/>
      <c r="TJG874" s="369"/>
      <c r="TJH874" s="369"/>
      <c r="TJI874" s="369"/>
      <c r="TJJ874" s="369"/>
      <c r="TJK874" s="369"/>
      <c r="TJL874" s="369"/>
      <c r="TJM874" s="369"/>
      <c r="TJN874" s="369"/>
      <c r="TJO874" s="369"/>
      <c r="TJP874" s="369"/>
      <c r="TJQ874" s="369"/>
      <c r="TJR874" s="369"/>
      <c r="TJS874" s="369"/>
      <c r="TJT874" s="369"/>
      <c r="TJU874" s="369"/>
      <c r="TJV874" s="369"/>
      <c r="TJW874" s="369"/>
      <c r="TJX874" s="369"/>
      <c r="TJY874" s="369"/>
      <c r="TJZ874" s="369"/>
      <c r="TKA874" s="369"/>
      <c r="TKB874" s="369"/>
      <c r="TKC874" s="369"/>
      <c r="TKD874" s="369"/>
      <c r="TKE874" s="369"/>
      <c r="TKF874" s="369"/>
      <c r="TKG874" s="369"/>
      <c r="TKH874" s="369"/>
      <c r="TKI874" s="369"/>
      <c r="TKJ874" s="369"/>
      <c r="TKK874" s="369"/>
      <c r="TKL874" s="369"/>
      <c r="TKM874" s="369"/>
      <c r="TKN874" s="369"/>
      <c r="TKO874" s="369"/>
      <c r="TKP874" s="369"/>
      <c r="TKQ874" s="369"/>
      <c r="TKR874" s="369"/>
      <c r="TKS874" s="369"/>
      <c r="TKT874" s="369"/>
      <c r="TKU874" s="369"/>
      <c r="TKV874" s="369"/>
      <c r="TKW874" s="369"/>
      <c r="TKX874" s="369"/>
      <c r="TKY874" s="369"/>
      <c r="TKZ874" s="369"/>
      <c r="TLA874" s="369"/>
      <c r="TLB874" s="369"/>
      <c r="TLC874" s="369"/>
      <c r="TLD874" s="369"/>
      <c r="TLE874" s="369"/>
      <c r="TLF874" s="369"/>
      <c r="TLG874" s="369"/>
      <c r="TLH874" s="369"/>
      <c r="TLI874" s="369"/>
      <c r="TLJ874" s="369"/>
      <c r="TLK874" s="369"/>
      <c r="TLL874" s="369"/>
      <c r="TLM874" s="369"/>
      <c r="TLN874" s="369"/>
      <c r="TLO874" s="369"/>
      <c r="TLP874" s="369"/>
      <c r="TLQ874" s="369"/>
      <c r="TLR874" s="369"/>
      <c r="TLS874" s="369"/>
      <c r="TLT874" s="369"/>
      <c r="TLU874" s="369"/>
      <c r="TLV874" s="369"/>
      <c r="TLW874" s="369"/>
      <c r="TLX874" s="369"/>
      <c r="TLY874" s="369"/>
      <c r="TLZ874" s="369"/>
      <c r="TMA874" s="369"/>
      <c r="TMB874" s="369"/>
      <c r="TMC874" s="369"/>
      <c r="TMD874" s="369"/>
      <c r="TME874" s="369"/>
      <c r="TMF874" s="369"/>
      <c r="TMG874" s="369"/>
      <c r="TMH874" s="369"/>
      <c r="TMI874" s="369"/>
      <c r="TMJ874" s="369"/>
      <c r="TMK874" s="369"/>
      <c r="TML874" s="369"/>
      <c r="TMM874" s="369"/>
      <c r="TMN874" s="369"/>
      <c r="TMO874" s="369"/>
      <c r="TMP874" s="369"/>
      <c r="TMQ874" s="369"/>
      <c r="TMR874" s="369"/>
      <c r="TMS874" s="369"/>
      <c r="TMT874" s="369"/>
      <c r="TMU874" s="369"/>
      <c r="TMV874" s="369"/>
      <c r="TMW874" s="369"/>
      <c r="TMX874" s="369"/>
      <c r="TMY874" s="369"/>
      <c r="TMZ874" s="369"/>
      <c r="TNA874" s="369"/>
      <c r="TNB874" s="369"/>
      <c r="TNC874" s="369"/>
      <c r="TND874" s="369"/>
      <c r="TNE874" s="369"/>
      <c r="TNF874" s="369"/>
      <c r="TNG874" s="369"/>
      <c r="TNH874" s="369"/>
      <c r="TNI874" s="369"/>
      <c r="TNJ874" s="369"/>
      <c r="TNK874" s="369"/>
      <c r="TNL874" s="369"/>
      <c r="TNM874" s="369"/>
      <c r="TNN874" s="369"/>
      <c r="TNO874" s="369"/>
      <c r="TNP874" s="369"/>
      <c r="TNQ874" s="369"/>
      <c r="TNR874" s="369"/>
      <c r="TNS874" s="369"/>
      <c r="TNT874" s="369"/>
      <c r="TNU874" s="369"/>
      <c r="TNV874" s="369"/>
      <c r="TNW874" s="369"/>
      <c r="TNX874" s="369"/>
      <c r="TNY874" s="369"/>
      <c r="TNZ874" s="369"/>
      <c r="TOA874" s="369"/>
      <c r="TOB874" s="369"/>
      <c r="TOC874" s="369"/>
      <c r="TOD874" s="369"/>
      <c r="TOE874" s="369"/>
      <c r="TOF874" s="369"/>
      <c r="TOG874" s="369"/>
      <c r="TOH874" s="369"/>
      <c r="TOI874" s="369"/>
      <c r="TOJ874" s="369"/>
      <c r="TOK874" s="369"/>
      <c r="TOL874" s="369"/>
      <c r="TOM874" s="369"/>
      <c r="TON874" s="369"/>
      <c r="TOO874" s="369"/>
      <c r="TOP874" s="369"/>
      <c r="TOQ874" s="369"/>
      <c r="TOR874" s="369"/>
      <c r="TOS874" s="369"/>
      <c r="TOT874" s="369"/>
      <c r="TOU874" s="369"/>
      <c r="TOV874" s="369"/>
      <c r="TOW874" s="369"/>
      <c r="TOX874" s="369"/>
      <c r="TOY874" s="369"/>
      <c r="TOZ874" s="369"/>
      <c r="TPA874" s="369"/>
      <c r="TPB874" s="369"/>
      <c r="TPC874" s="369"/>
      <c r="TPD874" s="369"/>
      <c r="TPE874" s="369"/>
      <c r="TPF874" s="369"/>
      <c r="TPG874" s="369"/>
      <c r="TPH874" s="369"/>
      <c r="TPI874" s="369"/>
      <c r="TPJ874" s="369"/>
      <c r="TPK874" s="369"/>
      <c r="TPL874" s="369"/>
      <c r="TPM874" s="369"/>
      <c r="TPN874" s="369"/>
      <c r="TPO874" s="369"/>
      <c r="TPP874" s="369"/>
      <c r="TPQ874" s="369"/>
      <c r="TPR874" s="369"/>
      <c r="TPS874" s="369"/>
      <c r="TPT874" s="369"/>
      <c r="TPU874" s="369"/>
      <c r="TPV874" s="369"/>
      <c r="TPW874" s="369"/>
      <c r="TPX874" s="369"/>
      <c r="TPY874" s="369"/>
      <c r="TPZ874" s="369"/>
      <c r="TQA874" s="369"/>
      <c r="TQB874" s="369"/>
      <c r="TQC874" s="369"/>
      <c r="TQD874" s="369"/>
      <c r="TQE874" s="369"/>
      <c r="TQF874" s="369"/>
      <c r="TQG874" s="369"/>
      <c r="TQH874" s="369"/>
      <c r="TQI874" s="369"/>
      <c r="TQJ874" s="369"/>
      <c r="TQK874" s="369"/>
      <c r="TQL874" s="369"/>
      <c r="TQM874" s="369"/>
      <c r="TQN874" s="369"/>
      <c r="TQO874" s="369"/>
      <c r="TQP874" s="369"/>
      <c r="TQQ874" s="369"/>
      <c r="TQR874" s="369"/>
      <c r="TQS874" s="369"/>
      <c r="TQT874" s="369"/>
      <c r="TQU874" s="369"/>
      <c r="TQV874" s="369"/>
      <c r="TQW874" s="369"/>
      <c r="TQX874" s="369"/>
      <c r="TQY874" s="369"/>
      <c r="TQZ874" s="369"/>
      <c r="TRA874" s="369"/>
      <c r="TRB874" s="369"/>
      <c r="TRC874" s="369"/>
      <c r="TRD874" s="369"/>
      <c r="TRE874" s="369"/>
      <c r="TRF874" s="369"/>
      <c r="TRG874" s="369"/>
      <c r="TRH874" s="369"/>
      <c r="TRI874" s="369"/>
      <c r="TRJ874" s="369"/>
      <c r="TRK874" s="369"/>
      <c r="TRL874" s="369"/>
      <c r="TRM874" s="369"/>
      <c r="TRN874" s="369"/>
      <c r="TRO874" s="369"/>
      <c r="TRP874" s="369"/>
      <c r="TRQ874" s="369"/>
      <c r="TRR874" s="369"/>
      <c r="TRS874" s="369"/>
      <c r="TRT874" s="369"/>
      <c r="TRU874" s="369"/>
      <c r="TRV874" s="369"/>
      <c r="TRW874" s="369"/>
      <c r="TRX874" s="369"/>
      <c r="TRY874" s="369"/>
      <c r="TRZ874" s="369"/>
      <c r="TSA874" s="369"/>
      <c r="TSB874" s="369"/>
      <c r="TSC874" s="369"/>
      <c r="TSD874" s="369"/>
      <c r="TSE874" s="369"/>
      <c r="TSF874" s="369"/>
      <c r="TSG874" s="369"/>
      <c r="TSH874" s="369"/>
      <c r="TSI874" s="369"/>
      <c r="TSJ874" s="369"/>
      <c r="TSK874" s="369"/>
      <c r="TSL874" s="369"/>
      <c r="TSM874" s="369"/>
      <c r="TSN874" s="369"/>
      <c r="TSO874" s="369"/>
      <c r="TSP874" s="369"/>
      <c r="TSQ874" s="369"/>
      <c r="TSR874" s="369"/>
      <c r="TSS874" s="369"/>
      <c r="TST874" s="369"/>
      <c r="TSU874" s="369"/>
      <c r="TSV874" s="369"/>
      <c r="TSW874" s="369"/>
      <c r="TSX874" s="369"/>
      <c r="TSY874" s="369"/>
      <c r="TSZ874" s="369"/>
      <c r="TTA874" s="369"/>
      <c r="TTB874" s="369"/>
      <c r="TTC874" s="369"/>
      <c r="TTD874" s="369"/>
      <c r="TTE874" s="369"/>
      <c r="TTF874" s="369"/>
      <c r="TTG874" s="369"/>
      <c r="TTH874" s="369"/>
      <c r="TTI874" s="369"/>
      <c r="TTJ874" s="369"/>
      <c r="TTK874" s="369"/>
      <c r="TTL874" s="369"/>
      <c r="TTM874" s="369"/>
      <c r="TTN874" s="369"/>
      <c r="TTO874" s="369"/>
      <c r="TTP874" s="369"/>
      <c r="TTQ874" s="369"/>
      <c r="TTR874" s="369"/>
      <c r="TTS874" s="369"/>
      <c r="TTT874" s="369"/>
      <c r="TTU874" s="369"/>
      <c r="TTV874" s="369"/>
      <c r="TTW874" s="369"/>
      <c r="TTX874" s="369"/>
      <c r="TTY874" s="369"/>
      <c r="TTZ874" s="369"/>
      <c r="TUA874" s="369"/>
      <c r="TUB874" s="369"/>
      <c r="TUC874" s="369"/>
      <c r="TUD874" s="369"/>
      <c r="TUE874" s="369"/>
      <c r="TUF874" s="369"/>
      <c r="TUG874" s="369"/>
      <c r="TUH874" s="369"/>
      <c r="TUI874" s="369"/>
      <c r="TUJ874" s="369"/>
      <c r="TUK874" s="369"/>
      <c r="TUL874" s="369"/>
      <c r="TUM874" s="369"/>
      <c r="TUN874" s="369"/>
      <c r="TUO874" s="369"/>
      <c r="TUP874" s="369"/>
      <c r="TUQ874" s="369"/>
      <c r="TUR874" s="369"/>
      <c r="TUS874" s="369"/>
      <c r="TUT874" s="369"/>
      <c r="TUU874" s="369"/>
      <c r="TUV874" s="369"/>
      <c r="TUW874" s="369"/>
      <c r="TUX874" s="369"/>
      <c r="TUY874" s="369"/>
      <c r="TUZ874" s="369"/>
      <c r="TVA874" s="369"/>
      <c r="TVB874" s="369"/>
      <c r="TVC874" s="369"/>
      <c r="TVD874" s="369"/>
      <c r="TVE874" s="369"/>
      <c r="TVF874" s="369"/>
      <c r="TVG874" s="369"/>
      <c r="TVH874" s="369"/>
      <c r="TVI874" s="369"/>
      <c r="TVJ874" s="369"/>
      <c r="TVK874" s="369"/>
      <c r="TVL874" s="369"/>
      <c r="TVM874" s="369"/>
      <c r="TVN874" s="369"/>
      <c r="TVO874" s="369"/>
      <c r="TVP874" s="369"/>
      <c r="TVQ874" s="369"/>
      <c r="TVR874" s="369"/>
      <c r="TVS874" s="369"/>
      <c r="TVT874" s="369"/>
      <c r="TVU874" s="369"/>
      <c r="TVV874" s="369"/>
      <c r="TVW874" s="369"/>
      <c r="TVX874" s="369"/>
      <c r="TVY874" s="369"/>
      <c r="TVZ874" s="369"/>
      <c r="TWA874" s="369"/>
      <c r="TWB874" s="369"/>
      <c r="TWC874" s="369"/>
      <c r="TWD874" s="369"/>
      <c r="TWE874" s="369"/>
      <c r="TWF874" s="369"/>
      <c r="TWG874" s="369"/>
      <c r="TWH874" s="369"/>
      <c r="TWI874" s="369"/>
      <c r="TWJ874" s="369"/>
      <c r="TWK874" s="369"/>
      <c r="TWL874" s="369"/>
      <c r="TWM874" s="369"/>
      <c r="TWN874" s="369"/>
      <c r="TWO874" s="369"/>
      <c r="TWP874" s="369"/>
      <c r="TWQ874" s="369"/>
      <c r="TWR874" s="369"/>
      <c r="TWS874" s="369"/>
      <c r="TWT874" s="369"/>
      <c r="TWU874" s="369"/>
      <c r="TWV874" s="369"/>
      <c r="TWW874" s="369"/>
      <c r="TWX874" s="369"/>
      <c r="TWY874" s="369"/>
      <c r="TWZ874" s="369"/>
      <c r="TXA874" s="369"/>
      <c r="TXB874" s="369"/>
      <c r="TXC874" s="369"/>
      <c r="TXD874" s="369"/>
      <c r="TXE874" s="369"/>
      <c r="TXF874" s="369"/>
      <c r="TXG874" s="369"/>
      <c r="TXH874" s="369"/>
      <c r="TXI874" s="369"/>
      <c r="TXJ874" s="369"/>
      <c r="TXK874" s="369"/>
      <c r="TXL874" s="369"/>
      <c r="TXM874" s="369"/>
      <c r="TXN874" s="369"/>
      <c r="TXO874" s="369"/>
      <c r="TXP874" s="369"/>
      <c r="TXQ874" s="369"/>
      <c r="TXR874" s="369"/>
      <c r="TXS874" s="369"/>
      <c r="TXT874" s="369"/>
      <c r="TXU874" s="369"/>
      <c r="TXV874" s="369"/>
      <c r="TXW874" s="369"/>
      <c r="TXX874" s="369"/>
      <c r="TXY874" s="369"/>
      <c r="TXZ874" s="369"/>
      <c r="TYA874" s="369"/>
      <c r="TYB874" s="369"/>
      <c r="TYC874" s="369"/>
      <c r="TYD874" s="369"/>
      <c r="TYE874" s="369"/>
      <c r="TYF874" s="369"/>
      <c r="TYG874" s="369"/>
      <c r="TYH874" s="369"/>
      <c r="TYI874" s="369"/>
      <c r="TYJ874" s="369"/>
      <c r="TYK874" s="369"/>
      <c r="TYL874" s="369"/>
      <c r="TYM874" s="369"/>
      <c r="TYN874" s="369"/>
      <c r="TYO874" s="369"/>
      <c r="TYP874" s="369"/>
      <c r="TYQ874" s="369"/>
      <c r="TYR874" s="369"/>
      <c r="TYS874" s="369"/>
      <c r="TYT874" s="369"/>
      <c r="TYU874" s="369"/>
      <c r="TYV874" s="369"/>
      <c r="TYW874" s="369"/>
      <c r="TYX874" s="369"/>
      <c r="TYY874" s="369"/>
      <c r="TYZ874" s="369"/>
      <c r="TZA874" s="369"/>
      <c r="TZB874" s="369"/>
      <c r="TZC874" s="369"/>
      <c r="TZD874" s="369"/>
      <c r="TZE874" s="369"/>
      <c r="TZF874" s="369"/>
      <c r="TZG874" s="369"/>
      <c r="TZH874" s="369"/>
      <c r="TZI874" s="369"/>
      <c r="TZJ874" s="369"/>
      <c r="TZK874" s="369"/>
      <c r="TZL874" s="369"/>
      <c r="TZM874" s="369"/>
      <c r="TZN874" s="369"/>
      <c r="TZO874" s="369"/>
      <c r="TZP874" s="369"/>
      <c r="TZQ874" s="369"/>
      <c r="TZR874" s="369"/>
      <c r="TZS874" s="369"/>
      <c r="TZT874" s="369"/>
      <c r="TZU874" s="369"/>
      <c r="TZV874" s="369"/>
      <c r="TZW874" s="369"/>
      <c r="TZX874" s="369"/>
      <c r="TZY874" s="369"/>
      <c r="TZZ874" s="369"/>
      <c r="UAA874" s="369"/>
      <c r="UAB874" s="369"/>
      <c r="UAC874" s="369"/>
      <c r="UAD874" s="369"/>
      <c r="UAE874" s="369"/>
      <c r="UAF874" s="369"/>
      <c r="UAG874" s="369"/>
      <c r="UAH874" s="369"/>
      <c r="UAI874" s="369"/>
      <c r="UAJ874" s="369"/>
      <c r="UAK874" s="369"/>
      <c r="UAL874" s="369"/>
      <c r="UAM874" s="369"/>
      <c r="UAN874" s="369"/>
      <c r="UAO874" s="369"/>
      <c r="UAP874" s="369"/>
      <c r="UAQ874" s="369"/>
      <c r="UAR874" s="369"/>
      <c r="UAS874" s="369"/>
      <c r="UAT874" s="369"/>
      <c r="UAU874" s="369"/>
      <c r="UAV874" s="369"/>
      <c r="UAW874" s="369"/>
      <c r="UAX874" s="369"/>
      <c r="UAY874" s="369"/>
      <c r="UAZ874" s="369"/>
      <c r="UBA874" s="369"/>
      <c r="UBB874" s="369"/>
      <c r="UBC874" s="369"/>
      <c r="UBD874" s="369"/>
      <c r="UBE874" s="369"/>
      <c r="UBF874" s="369"/>
      <c r="UBG874" s="369"/>
      <c r="UBH874" s="369"/>
      <c r="UBI874" s="369"/>
      <c r="UBJ874" s="369"/>
      <c r="UBK874" s="369"/>
      <c r="UBL874" s="369"/>
      <c r="UBM874" s="369"/>
      <c r="UBN874" s="369"/>
      <c r="UBO874" s="369"/>
      <c r="UBP874" s="369"/>
      <c r="UBQ874" s="369"/>
      <c r="UBR874" s="369"/>
      <c r="UBS874" s="369"/>
      <c r="UBT874" s="369"/>
      <c r="UBU874" s="369"/>
      <c r="UBV874" s="369"/>
      <c r="UBW874" s="369"/>
      <c r="UBX874" s="369"/>
      <c r="UBY874" s="369"/>
      <c r="UBZ874" s="369"/>
      <c r="UCA874" s="369"/>
      <c r="UCB874" s="369"/>
      <c r="UCC874" s="369"/>
      <c r="UCD874" s="369"/>
      <c r="UCE874" s="369"/>
      <c r="UCF874" s="369"/>
      <c r="UCG874" s="369"/>
      <c r="UCH874" s="369"/>
      <c r="UCI874" s="369"/>
      <c r="UCJ874" s="369"/>
      <c r="UCK874" s="369"/>
      <c r="UCL874" s="369"/>
      <c r="UCM874" s="369"/>
      <c r="UCN874" s="369"/>
      <c r="UCO874" s="369"/>
      <c r="UCP874" s="369"/>
      <c r="UCQ874" s="369"/>
      <c r="UCR874" s="369"/>
      <c r="UCS874" s="369"/>
      <c r="UCT874" s="369"/>
      <c r="UCU874" s="369"/>
      <c r="UCV874" s="369"/>
      <c r="UCW874" s="369"/>
      <c r="UCX874" s="369"/>
      <c r="UCY874" s="369"/>
      <c r="UCZ874" s="369"/>
      <c r="UDA874" s="369"/>
      <c r="UDB874" s="369"/>
      <c r="UDC874" s="369"/>
      <c r="UDD874" s="369"/>
      <c r="UDE874" s="369"/>
      <c r="UDF874" s="369"/>
      <c r="UDG874" s="369"/>
      <c r="UDH874" s="369"/>
      <c r="UDI874" s="369"/>
      <c r="UDJ874" s="369"/>
      <c r="UDK874" s="369"/>
      <c r="UDL874" s="369"/>
      <c r="UDM874" s="369"/>
      <c r="UDN874" s="369"/>
      <c r="UDO874" s="369"/>
      <c r="UDP874" s="369"/>
      <c r="UDQ874" s="369"/>
      <c r="UDR874" s="369"/>
      <c r="UDS874" s="369"/>
      <c r="UDT874" s="369"/>
      <c r="UDU874" s="369"/>
      <c r="UDV874" s="369"/>
      <c r="UDW874" s="369"/>
      <c r="UDX874" s="369"/>
      <c r="UDY874" s="369"/>
      <c r="UDZ874" s="369"/>
      <c r="UEA874" s="369"/>
      <c r="UEB874" s="369"/>
      <c r="UEC874" s="369"/>
      <c r="UED874" s="369"/>
      <c r="UEE874" s="369"/>
      <c r="UEF874" s="369"/>
      <c r="UEG874" s="369"/>
      <c r="UEH874" s="369"/>
      <c r="UEI874" s="369"/>
      <c r="UEJ874" s="369"/>
      <c r="UEK874" s="369"/>
      <c r="UEL874" s="369"/>
      <c r="UEM874" s="369"/>
      <c r="UEN874" s="369"/>
      <c r="UEO874" s="369"/>
      <c r="UEP874" s="369"/>
      <c r="UEQ874" s="369"/>
      <c r="UER874" s="369"/>
      <c r="UES874" s="369"/>
      <c r="UET874" s="369"/>
      <c r="UEU874" s="369"/>
      <c r="UEV874" s="369"/>
      <c r="UEW874" s="369"/>
      <c r="UEX874" s="369"/>
      <c r="UEY874" s="369"/>
      <c r="UEZ874" s="369"/>
      <c r="UFA874" s="369"/>
      <c r="UFB874" s="369"/>
      <c r="UFC874" s="369"/>
      <c r="UFD874" s="369"/>
      <c r="UFE874" s="369"/>
      <c r="UFF874" s="369"/>
      <c r="UFG874" s="369"/>
      <c r="UFH874" s="369"/>
      <c r="UFI874" s="369"/>
      <c r="UFJ874" s="369"/>
      <c r="UFK874" s="369"/>
      <c r="UFL874" s="369"/>
      <c r="UFM874" s="369"/>
      <c r="UFN874" s="369"/>
      <c r="UFO874" s="369"/>
      <c r="UFP874" s="369"/>
      <c r="UFQ874" s="369"/>
      <c r="UFR874" s="369"/>
      <c r="UFS874" s="369"/>
      <c r="UFT874" s="369"/>
      <c r="UFU874" s="369"/>
      <c r="UFV874" s="369"/>
      <c r="UFW874" s="369"/>
      <c r="UFX874" s="369"/>
      <c r="UFY874" s="369"/>
      <c r="UFZ874" s="369"/>
      <c r="UGA874" s="369"/>
      <c r="UGB874" s="369"/>
      <c r="UGC874" s="369"/>
      <c r="UGD874" s="369"/>
      <c r="UGE874" s="369"/>
      <c r="UGF874" s="369"/>
      <c r="UGG874" s="369"/>
      <c r="UGH874" s="369"/>
      <c r="UGI874" s="369"/>
      <c r="UGJ874" s="369"/>
      <c r="UGK874" s="369"/>
      <c r="UGL874" s="369"/>
      <c r="UGM874" s="369"/>
      <c r="UGN874" s="369"/>
      <c r="UGO874" s="369"/>
      <c r="UGP874" s="369"/>
      <c r="UGQ874" s="369"/>
      <c r="UGR874" s="369"/>
      <c r="UGS874" s="369"/>
      <c r="UGT874" s="369"/>
      <c r="UGU874" s="369"/>
      <c r="UGV874" s="369"/>
      <c r="UGW874" s="369"/>
      <c r="UGX874" s="369"/>
      <c r="UGY874" s="369"/>
      <c r="UGZ874" s="369"/>
      <c r="UHA874" s="369"/>
      <c r="UHB874" s="369"/>
      <c r="UHC874" s="369"/>
      <c r="UHD874" s="369"/>
      <c r="UHE874" s="369"/>
      <c r="UHF874" s="369"/>
      <c r="UHG874" s="369"/>
      <c r="UHH874" s="369"/>
      <c r="UHI874" s="369"/>
      <c r="UHJ874" s="369"/>
      <c r="UHK874" s="369"/>
      <c r="UHL874" s="369"/>
      <c r="UHM874" s="369"/>
      <c r="UHN874" s="369"/>
      <c r="UHO874" s="369"/>
      <c r="UHP874" s="369"/>
      <c r="UHQ874" s="369"/>
      <c r="UHR874" s="369"/>
      <c r="UHS874" s="369"/>
      <c r="UHT874" s="369"/>
      <c r="UHU874" s="369"/>
      <c r="UHV874" s="369"/>
      <c r="UHW874" s="369"/>
      <c r="UHX874" s="369"/>
      <c r="UHY874" s="369"/>
      <c r="UHZ874" s="369"/>
      <c r="UIA874" s="369"/>
      <c r="UIB874" s="369"/>
      <c r="UIC874" s="369"/>
      <c r="UID874" s="369"/>
      <c r="UIE874" s="369"/>
      <c r="UIF874" s="369"/>
      <c r="UIG874" s="369"/>
      <c r="UIH874" s="369"/>
      <c r="UII874" s="369"/>
      <c r="UIJ874" s="369"/>
      <c r="UIK874" s="369"/>
      <c r="UIL874" s="369"/>
      <c r="UIM874" s="369"/>
      <c r="UIN874" s="369"/>
      <c r="UIO874" s="369"/>
      <c r="UIP874" s="369"/>
      <c r="UIQ874" s="369"/>
      <c r="UIR874" s="369"/>
      <c r="UIS874" s="369"/>
      <c r="UIT874" s="369"/>
      <c r="UIU874" s="369"/>
      <c r="UIV874" s="369"/>
      <c r="UIW874" s="369"/>
      <c r="UIX874" s="369"/>
      <c r="UIY874" s="369"/>
      <c r="UIZ874" s="369"/>
      <c r="UJA874" s="369"/>
      <c r="UJB874" s="369"/>
      <c r="UJC874" s="369"/>
      <c r="UJD874" s="369"/>
      <c r="UJE874" s="369"/>
      <c r="UJF874" s="369"/>
      <c r="UJG874" s="369"/>
      <c r="UJH874" s="369"/>
      <c r="UJI874" s="369"/>
      <c r="UJJ874" s="369"/>
      <c r="UJK874" s="369"/>
      <c r="UJL874" s="369"/>
      <c r="UJM874" s="369"/>
      <c r="UJN874" s="369"/>
      <c r="UJO874" s="369"/>
      <c r="UJP874" s="369"/>
      <c r="UJQ874" s="369"/>
      <c r="UJR874" s="369"/>
      <c r="UJS874" s="369"/>
      <c r="UJT874" s="369"/>
      <c r="UJU874" s="369"/>
      <c r="UJV874" s="369"/>
      <c r="UJW874" s="369"/>
      <c r="UJX874" s="369"/>
      <c r="UJY874" s="369"/>
      <c r="UJZ874" s="369"/>
      <c r="UKA874" s="369"/>
      <c r="UKB874" s="369"/>
      <c r="UKC874" s="369"/>
      <c r="UKD874" s="369"/>
      <c r="UKE874" s="369"/>
      <c r="UKF874" s="369"/>
      <c r="UKG874" s="369"/>
      <c r="UKH874" s="369"/>
      <c r="UKI874" s="369"/>
      <c r="UKJ874" s="369"/>
      <c r="UKK874" s="369"/>
      <c r="UKL874" s="369"/>
      <c r="UKM874" s="369"/>
      <c r="UKN874" s="369"/>
      <c r="UKO874" s="369"/>
      <c r="UKP874" s="369"/>
      <c r="UKQ874" s="369"/>
      <c r="UKR874" s="369"/>
      <c r="UKS874" s="369"/>
      <c r="UKT874" s="369"/>
      <c r="UKU874" s="369"/>
      <c r="UKV874" s="369"/>
      <c r="UKW874" s="369"/>
      <c r="UKX874" s="369"/>
      <c r="UKY874" s="369"/>
      <c r="UKZ874" s="369"/>
      <c r="ULA874" s="369"/>
      <c r="ULB874" s="369"/>
      <c r="ULC874" s="369"/>
      <c r="ULD874" s="369"/>
      <c r="ULE874" s="369"/>
      <c r="ULF874" s="369"/>
      <c r="ULG874" s="369"/>
      <c r="ULH874" s="369"/>
      <c r="ULI874" s="369"/>
      <c r="ULJ874" s="369"/>
      <c r="ULK874" s="369"/>
      <c r="ULL874" s="369"/>
      <c r="ULM874" s="369"/>
      <c r="ULN874" s="369"/>
      <c r="ULO874" s="369"/>
      <c r="ULP874" s="369"/>
      <c r="ULQ874" s="369"/>
      <c r="ULR874" s="369"/>
      <c r="ULS874" s="369"/>
      <c r="ULT874" s="369"/>
      <c r="ULU874" s="369"/>
      <c r="ULV874" s="369"/>
      <c r="ULW874" s="369"/>
      <c r="ULX874" s="369"/>
      <c r="ULY874" s="369"/>
      <c r="ULZ874" s="369"/>
      <c r="UMA874" s="369"/>
      <c r="UMB874" s="369"/>
      <c r="UMC874" s="369"/>
      <c r="UMD874" s="369"/>
      <c r="UME874" s="369"/>
      <c r="UMF874" s="369"/>
      <c r="UMG874" s="369"/>
      <c r="UMH874" s="369"/>
      <c r="UMI874" s="369"/>
      <c r="UMJ874" s="369"/>
      <c r="UMK874" s="369"/>
      <c r="UML874" s="369"/>
      <c r="UMM874" s="369"/>
      <c r="UMN874" s="369"/>
      <c r="UMO874" s="369"/>
      <c r="UMP874" s="369"/>
      <c r="UMQ874" s="369"/>
      <c r="UMR874" s="369"/>
      <c r="UMS874" s="369"/>
      <c r="UMT874" s="369"/>
      <c r="UMU874" s="369"/>
      <c r="UMV874" s="369"/>
      <c r="UMW874" s="369"/>
      <c r="UMX874" s="369"/>
      <c r="UMY874" s="369"/>
      <c r="UMZ874" s="369"/>
      <c r="UNA874" s="369"/>
      <c r="UNB874" s="369"/>
      <c r="UNC874" s="369"/>
      <c r="UND874" s="369"/>
      <c r="UNE874" s="369"/>
      <c r="UNF874" s="369"/>
      <c r="UNG874" s="369"/>
      <c r="UNH874" s="369"/>
      <c r="UNI874" s="369"/>
      <c r="UNJ874" s="369"/>
      <c r="UNK874" s="369"/>
      <c r="UNL874" s="369"/>
      <c r="UNM874" s="369"/>
      <c r="UNN874" s="369"/>
      <c r="UNO874" s="369"/>
      <c r="UNP874" s="369"/>
      <c r="UNQ874" s="369"/>
      <c r="UNR874" s="369"/>
      <c r="UNS874" s="369"/>
      <c r="UNT874" s="369"/>
      <c r="UNU874" s="369"/>
      <c r="UNV874" s="369"/>
      <c r="UNW874" s="369"/>
      <c r="UNX874" s="369"/>
      <c r="UNY874" s="369"/>
      <c r="UNZ874" s="369"/>
      <c r="UOA874" s="369"/>
      <c r="UOB874" s="369"/>
      <c r="UOC874" s="369"/>
      <c r="UOD874" s="369"/>
      <c r="UOE874" s="369"/>
      <c r="UOF874" s="369"/>
      <c r="UOG874" s="369"/>
      <c r="UOH874" s="369"/>
      <c r="UOI874" s="369"/>
      <c r="UOJ874" s="369"/>
      <c r="UOK874" s="369"/>
      <c r="UOL874" s="369"/>
      <c r="UOM874" s="369"/>
      <c r="UON874" s="369"/>
      <c r="UOO874" s="369"/>
      <c r="UOP874" s="369"/>
      <c r="UOQ874" s="369"/>
      <c r="UOR874" s="369"/>
      <c r="UOS874" s="369"/>
      <c r="UOT874" s="369"/>
      <c r="UOU874" s="369"/>
      <c r="UOV874" s="369"/>
      <c r="UOW874" s="369"/>
      <c r="UOX874" s="369"/>
      <c r="UOY874" s="369"/>
      <c r="UOZ874" s="369"/>
      <c r="UPA874" s="369"/>
      <c r="UPB874" s="369"/>
      <c r="UPC874" s="369"/>
      <c r="UPD874" s="369"/>
      <c r="UPE874" s="369"/>
      <c r="UPF874" s="369"/>
      <c r="UPG874" s="369"/>
      <c r="UPH874" s="369"/>
      <c r="UPI874" s="369"/>
      <c r="UPJ874" s="369"/>
      <c r="UPK874" s="369"/>
      <c r="UPL874" s="369"/>
      <c r="UPM874" s="369"/>
      <c r="UPN874" s="369"/>
      <c r="UPO874" s="369"/>
      <c r="UPP874" s="369"/>
      <c r="UPQ874" s="369"/>
      <c r="UPR874" s="369"/>
      <c r="UPS874" s="369"/>
      <c r="UPT874" s="369"/>
      <c r="UPU874" s="369"/>
      <c r="UPV874" s="369"/>
      <c r="UPW874" s="369"/>
      <c r="UPX874" s="369"/>
      <c r="UPY874" s="369"/>
      <c r="UPZ874" s="369"/>
      <c r="UQA874" s="369"/>
      <c r="UQB874" s="369"/>
      <c r="UQC874" s="369"/>
      <c r="UQD874" s="369"/>
      <c r="UQE874" s="369"/>
      <c r="UQF874" s="369"/>
      <c r="UQG874" s="369"/>
      <c r="UQH874" s="369"/>
      <c r="UQI874" s="369"/>
      <c r="UQJ874" s="369"/>
      <c r="UQK874" s="369"/>
      <c r="UQL874" s="369"/>
      <c r="UQM874" s="369"/>
      <c r="UQN874" s="369"/>
      <c r="UQO874" s="369"/>
      <c r="UQP874" s="369"/>
      <c r="UQQ874" s="369"/>
      <c r="UQR874" s="369"/>
      <c r="UQS874" s="369"/>
      <c r="UQT874" s="369"/>
      <c r="UQU874" s="369"/>
      <c r="UQV874" s="369"/>
      <c r="UQW874" s="369"/>
      <c r="UQX874" s="369"/>
      <c r="UQY874" s="369"/>
      <c r="UQZ874" s="369"/>
      <c r="URA874" s="369"/>
      <c r="URB874" s="369"/>
      <c r="URC874" s="369"/>
      <c r="URD874" s="369"/>
      <c r="URE874" s="369"/>
      <c r="URF874" s="369"/>
      <c r="URG874" s="369"/>
      <c r="URH874" s="369"/>
      <c r="URI874" s="369"/>
      <c r="URJ874" s="369"/>
      <c r="URK874" s="369"/>
      <c r="URL874" s="369"/>
      <c r="URM874" s="369"/>
      <c r="URN874" s="369"/>
      <c r="URO874" s="369"/>
      <c r="URP874" s="369"/>
      <c r="URQ874" s="369"/>
      <c r="URR874" s="369"/>
      <c r="URS874" s="369"/>
      <c r="URT874" s="369"/>
      <c r="URU874" s="369"/>
      <c r="URV874" s="369"/>
      <c r="URW874" s="369"/>
      <c r="URX874" s="369"/>
      <c r="URY874" s="369"/>
      <c r="URZ874" s="369"/>
      <c r="USA874" s="369"/>
      <c r="USB874" s="369"/>
      <c r="USC874" s="369"/>
      <c r="USD874" s="369"/>
      <c r="USE874" s="369"/>
      <c r="USF874" s="369"/>
      <c r="USG874" s="369"/>
      <c r="USH874" s="369"/>
      <c r="USI874" s="369"/>
      <c r="USJ874" s="369"/>
      <c r="USK874" s="369"/>
      <c r="USL874" s="369"/>
      <c r="USM874" s="369"/>
      <c r="USN874" s="369"/>
      <c r="USO874" s="369"/>
      <c r="USP874" s="369"/>
      <c r="USQ874" s="369"/>
      <c r="USR874" s="369"/>
      <c r="USS874" s="369"/>
      <c r="UST874" s="369"/>
      <c r="USU874" s="369"/>
      <c r="USV874" s="369"/>
      <c r="USW874" s="369"/>
      <c r="USX874" s="369"/>
      <c r="USY874" s="369"/>
      <c r="USZ874" s="369"/>
      <c r="UTA874" s="369"/>
      <c r="UTB874" s="369"/>
      <c r="UTC874" s="369"/>
      <c r="UTD874" s="369"/>
      <c r="UTE874" s="369"/>
      <c r="UTF874" s="369"/>
      <c r="UTG874" s="369"/>
      <c r="UTH874" s="369"/>
      <c r="UTI874" s="369"/>
      <c r="UTJ874" s="369"/>
      <c r="UTK874" s="369"/>
      <c r="UTL874" s="369"/>
      <c r="UTM874" s="369"/>
      <c r="UTN874" s="369"/>
      <c r="UTO874" s="369"/>
      <c r="UTP874" s="369"/>
      <c r="UTQ874" s="369"/>
      <c r="UTR874" s="369"/>
      <c r="UTS874" s="369"/>
      <c r="UTT874" s="369"/>
      <c r="UTU874" s="369"/>
      <c r="UTV874" s="369"/>
      <c r="UTW874" s="369"/>
      <c r="UTX874" s="369"/>
      <c r="UTY874" s="369"/>
      <c r="UTZ874" s="369"/>
      <c r="UUA874" s="369"/>
      <c r="UUB874" s="369"/>
      <c r="UUC874" s="369"/>
      <c r="UUD874" s="369"/>
      <c r="UUE874" s="369"/>
      <c r="UUF874" s="369"/>
      <c r="UUG874" s="369"/>
      <c r="UUH874" s="369"/>
      <c r="UUI874" s="369"/>
      <c r="UUJ874" s="369"/>
      <c r="UUK874" s="369"/>
      <c r="UUL874" s="369"/>
      <c r="UUM874" s="369"/>
      <c r="UUN874" s="369"/>
      <c r="UUO874" s="369"/>
      <c r="UUP874" s="369"/>
      <c r="UUQ874" s="369"/>
      <c r="UUR874" s="369"/>
      <c r="UUS874" s="369"/>
      <c r="UUT874" s="369"/>
      <c r="UUU874" s="369"/>
      <c r="UUV874" s="369"/>
      <c r="UUW874" s="369"/>
      <c r="UUX874" s="369"/>
      <c r="UUY874" s="369"/>
      <c r="UUZ874" s="369"/>
      <c r="UVA874" s="369"/>
      <c r="UVB874" s="369"/>
      <c r="UVC874" s="369"/>
      <c r="UVD874" s="369"/>
      <c r="UVE874" s="369"/>
      <c r="UVF874" s="369"/>
      <c r="UVG874" s="369"/>
      <c r="UVH874" s="369"/>
      <c r="UVI874" s="369"/>
      <c r="UVJ874" s="369"/>
      <c r="UVK874" s="369"/>
      <c r="UVL874" s="369"/>
      <c r="UVM874" s="369"/>
      <c r="UVN874" s="369"/>
      <c r="UVO874" s="369"/>
      <c r="UVP874" s="369"/>
      <c r="UVQ874" s="369"/>
      <c r="UVR874" s="369"/>
      <c r="UVS874" s="369"/>
      <c r="UVT874" s="369"/>
      <c r="UVU874" s="369"/>
      <c r="UVV874" s="369"/>
      <c r="UVW874" s="369"/>
      <c r="UVX874" s="369"/>
      <c r="UVY874" s="369"/>
      <c r="UVZ874" s="369"/>
      <c r="UWA874" s="369"/>
      <c r="UWB874" s="369"/>
      <c r="UWC874" s="369"/>
      <c r="UWD874" s="369"/>
      <c r="UWE874" s="369"/>
      <c r="UWF874" s="369"/>
      <c r="UWG874" s="369"/>
      <c r="UWH874" s="369"/>
      <c r="UWI874" s="369"/>
      <c r="UWJ874" s="369"/>
      <c r="UWK874" s="369"/>
      <c r="UWL874" s="369"/>
      <c r="UWM874" s="369"/>
      <c r="UWN874" s="369"/>
      <c r="UWO874" s="369"/>
      <c r="UWP874" s="369"/>
      <c r="UWQ874" s="369"/>
      <c r="UWR874" s="369"/>
      <c r="UWS874" s="369"/>
      <c r="UWT874" s="369"/>
      <c r="UWU874" s="369"/>
      <c r="UWV874" s="369"/>
      <c r="UWW874" s="369"/>
      <c r="UWX874" s="369"/>
      <c r="UWY874" s="369"/>
      <c r="UWZ874" s="369"/>
      <c r="UXA874" s="369"/>
      <c r="UXB874" s="369"/>
      <c r="UXC874" s="369"/>
      <c r="UXD874" s="369"/>
      <c r="UXE874" s="369"/>
      <c r="UXF874" s="369"/>
      <c r="UXG874" s="369"/>
      <c r="UXH874" s="369"/>
      <c r="UXI874" s="369"/>
      <c r="UXJ874" s="369"/>
      <c r="UXK874" s="369"/>
      <c r="UXL874" s="369"/>
      <c r="UXM874" s="369"/>
      <c r="UXN874" s="369"/>
      <c r="UXO874" s="369"/>
      <c r="UXP874" s="369"/>
      <c r="UXQ874" s="369"/>
      <c r="UXR874" s="369"/>
      <c r="UXS874" s="369"/>
      <c r="UXT874" s="369"/>
      <c r="UXU874" s="369"/>
      <c r="UXV874" s="369"/>
      <c r="UXW874" s="369"/>
      <c r="UXX874" s="369"/>
      <c r="UXY874" s="369"/>
      <c r="UXZ874" s="369"/>
      <c r="UYA874" s="369"/>
      <c r="UYB874" s="369"/>
      <c r="UYC874" s="369"/>
      <c r="UYD874" s="369"/>
      <c r="UYE874" s="369"/>
      <c r="UYF874" s="369"/>
      <c r="UYG874" s="369"/>
      <c r="UYH874" s="369"/>
      <c r="UYI874" s="369"/>
      <c r="UYJ874" s="369"/>
      <c r="UYK874" s="369"/>
      <c r="UYL874" s="369"/>
      <c r="UYM874" s="369"/>
      <c r="UYN874" s="369"/>
      <c r="UYO874" s="369"/>
      <c r="UYP874" s="369"/>
      <c r="UYQ874" s="369"/>
      <c r="UYR874" s="369"/>
      <c r="UYS874" s="369"/>
      <c r="UYT874" s="369"/>
      <c r="UYU874" s="369"/>
      <c r="UYV874" s="369"/>
      <c r="UYW874" s="369"/>
      <c r="UYX874" s="369"/>
      <c r="UYY874" s="369"/>
      <c r="UYZ874" s="369"/>
      <c r="UZA874" s="369"/>
      <c r="UZB874" s="369"/>
      <c r="UZC874" s="369"/>
      <c r="UZD874" s="369"/>
      <c r="UZE874" s="369"/>
      <c r="UZF874" s="369"/>
      <c r="UZG874" s="369"/>
      <c r="UZH874" s="369"/>
      <c r="UZI874" s="369"/>
      <c r="UZJ874" s="369"/>
      <c r="UZK874" s="369"/>
      <c r="UZL874" s="369"/>
      <c r="UZM874" s="369"/>
      <c r="UZN874" s="369"/>
      <c r="UZO874" s="369"/>
      <c r="UZP874" s="369"/>
      <c r="UZQ874" s="369"/>
      <c r="UZR874" s="369"/>
      <c r="UZS874" s="369"/>
      <c r="UZT874" s="369"/>
      <c r="UZU874" s="369"/>
      <c r="UZV874" s="369"/>
      <c r="UZW874" s="369"/>
      <c r="UZX874" s="369"/>
      <c r="UZY874" s="369"/>
      <c r="UZZ874" s="369"/>
      <c r="VAA874" s="369"/>
      <c r="VAB874" s="369"/>
      <c r="VAC874" s="369"/>
      <c r="VAD874" s="369"/>
      <c r="VAE874" s="369"/>
      <c r="VAF874" s="369"/>
      <c r="VAG874" s="369"/>
      <c r="VAH874" s="369"/>
      <c r="VAI874" s="369"/>
      <c r="VAJ874" s="369"/>
      <c r="VAK874" s="369"/>
      <c r="VAL874" s="369"/>
      <c r="VAM874" s="369"/>
      <c r="VAN874" s="369"/>
      <c r="VAO874" s="369"/>
      <c r="VAP874" s="369"/>
      <c r="VAQ874" s="369"/>
      <c r="VAR874" s="369"/>
      <c r="VAS874" s="369"/>
      <c r="VAT874" s="369"/>
      <c r="VAU874" s="369"/>
      <c r="VAV874" s="369"/>
      <c r="VAW874" s="369"/>
      <c r="VAX874" s="369"/>
      <c r="VAY874" s="369"/>
      <c r="VAZ874" s="369"/>
      <c r="VBA874" s="369"/>
      <c r="VBB874" s="369"/>
      <c r="VBC874" s="369"/>
      <c r="VBD874" s="369"/>
      <c r="VBE874" s="369"/>
      <c r="VBF874" s="369"/>
      <c r="VBG874" s="369"/>
      <c r="VBH874" s="369"/>
      <c r="VBI874" s="369"/>
      <c r="VBJ874" s="369"/>
      <c r="VBK874" s="369"/>
      <c r="VBL874" s="369"/>
      <c r="VBM874" s="369"/>
      <c r="VBN874" s="369"/>
      <c r="VBO874" s="369"/>
      <c r="VBP874" s="369"/>
      <c r="VBQ874" s="369"/>
      <c r="VBR874" s="369"/>
      <c r="VBS874" s="369"/>
      <c r="VBT874" s="369"/>
      <c r="VBU874" s="369"/>
      <c r="VBV874" s="369"/>
      <c r="VBW874" s="369"/>
      <c r="VBX874" s="369"/>
      <c r="VBY874" s="369"/>
      <c r="VBZ874" s="369"/>
      <c r="VCA874" s="369"/>
      <c r="VCB874" s="369"/>
      <c r="VCC874" s="369"/>
      <c r="VCD874" s="369"/>
      <c r="VCE874" s="369"/>
      <c r="VCF874" s="369"/>
      <c r="VCG874" s="369"/>
      <c r="VCH874" s="369"/>
      <c r="VCI874" s="369"/>
      <c r="VCJ874" s="369"/>
      <c r="VCK874" s="369"/>
      <c r="VCL874" s="369"/>
      <c r="VCM874" s="369"/>
      <c r="VCN874" s="369"/>
      <c r="VCO874" s="369"/>
      <c r="VCP874" s="369"/>
      <c r="VCQ874" s="369"/>
      <c r="VCR874" s="369"/>
      <c r="VCS874" s="369"/>
      <c r="VCT874" s="369"/>
      <c r="VCU874" s="369"/>
      <c r="VCV874" s="369"/>
      <c r="VCW874" s="369"/>
      <c r="VCX874" s="369"/>
      <c r="VCY874" s="369"/>
      <c r="VCZ874" s="369"/>
      <c r="VDA874" s="369"/>
      <c r="VDB874" s="369"/>
      <c r="VDC874" s="369"/>
      <c r="VDD874" s="369"/>
      <c r="VDE874" s="369"/>
      <c r="VDF874" s="369"/>
      <c r="VDG874" s="369"/>
      <c r="VDH874" s="369"/>
      <c r="VDI874" s="369"/>
      <c r="VDJ874" s="369"/>
      <c r="VDK874" s="369"/>
      <c r="VDL874" s="369"/>
      <c r="VDM874" s="369"/>
      <c r="VDN874" s="369"/>
      <c r="VDO874" s="369"/>
      <c r="VDP874" s="369"/>
      <c r="VDQ874" s="369"/>
      <c r="VDR874" s="369"/>
      <c r="VDS874" s="369"/>
      <c r="VDT874" s="369"/>
      <c r="VDU874" s="369"/>
      <c r="VDV874" s="369"/>
      <c r="VDW874" s="369"/>
      <c r="VDX874" s="369"/>
      <c r="VDY874" s="369"/>
      <c r="VDZ874" s="369"/>
      <c r="VEA874" s="369"/>
      <c r="VEB874" s="369"/>
      <c r="VEC874" s="369"/>
      <c r="VED874" s="369"/>
      <c r="VEE874" s="369"/>
      <c r="VEF874" s="369"/>
      <c r="VEG874" s="369"/>
      <c r="VEH874" s="369"/>
      <c r="VEI874" s="369"/>
      <c r="VEJ874" s="369"/>
      <c r="VEK874" s="369"/>
      <c r="VEL874" s="369"/>
      <c r="VEM874" s="369"/>
      <c r="VEN874" s="369"/>
      <c r="VEO874" s="369"/>
      <c r="VEP874" s="369"/>
      <c r="VEQ874" s="369"/>
      <c r="VER874" s="369"/>
      <c r="VES874" s="369"/>
      <c r="VET874" s="369"/>
      <c r="VEU874" s="369"/>
      <c r="VEV874" s="369"/>
      <c r="VEW874" s="369"/>
      <c r="VEX874" s="369"/>
      <c r="VEY874" s="369"/>
      <c r="VEZ874" s="369"/>
      <c r="VFA874" s="369"/>
      <c r="VFB874" s="369"/>
      <c r="VFC874" s="369"/>
      <c r="VFD874" s="369"/>
      <c r="VFE874" s="369"/>
      <c r="VFF874" s="369"/>
      <c r="VFG874" s="369"/>
      <c r="VFH874" s="369"/>
      <c r="VFI874" s="369"/>
      <c r="VFJ874" s="369"/>
      <c r="VFK874" s="369"/>
      <c r="VFL874" s="369"/>
      <c r="VFM874" s="369"/>
      <c r="VFN874" s="369"/>
      <c r="VFO874" s="369"/>
      <c r="VFP874" s="369"/>
      <c r="VFQ874" s="369"/>
      <c r="VFR874" s="369"/>
      <c r="VFS874" s="369"/>
      <c r="VFT874" s="369"/>
      <c r="VFU874" s="369"/>
      <c r="VFV874" s="369"/>
      <c r="VFW874" s="369"/>
      <c r="VFX874" s="369"/>
      <c r="VFY874" s="369"/>
      <c r="VFZ874" s="369"/>
      <c r="VGA874" s="369"/>
      <c r="VGB874" s="369"/>
      <c r="VGC874" s="369"/>
      <c r="VGD874" s="369"/>
      <c r="VGE874" s="369"/>
      <c r="VGF874" s="369"/>
      <c r="VGG874" s="369"/>
      <c r="VGH874" s="369"/>
      <c r="VGI874" s="369"/>
      <c r="VGJ874" s="369"/>
      <c r="VGK874" s="369"/>
      <c r="VGL874" s="369"/>
      <c r="VGM874" s="369"/>
      <c r="VGN874" s="369"/>
      <c r="VGO874" s="369"/>
      <c r="VGP874" s="369"/>
      <c r="VGQ874" s="369"/>
      <c r="VGR874" s="369"/>
      <c r="VGS874" s="369"/>
      <c r="VGT874" s="369"/>
      <c r="VGU874" s="369"/>
      <c r="VGV874" s="369"/>
      <c r="VGW874" s="369"/>
      <c r="VGX874" s="369"/>
      <c r="VGY874" s="369"/>
      <c r="VGZ874" s="369"/>
      <c r="VHA874" s="369"/>
      <c r="VHB874" s="369"/>
      <c r="VHC874" s="369"/>
      <c r="VHD874" s="369"/>
      <c r="VHE874" s="369"/>
      <c r="VHF874" s="369"/>
      <c r="VHG874" s="369"/>
      <c r="VHH874" s="369"/>
      <c r="VHI874" s="369"/>
      <c r="VHJ874" s="369"/>
      <c r="VHK874" s="369"/>
      <c r="VHL874" s="369"/>
      <c r="VHM874" s="369"/>
      <c r="VHN874" s="369"/>
      <c r="VHO874" s="369"/>
      <c r="VHP874" s="369"/>
      <c r="VHQ874" s="369"/>
      <c r="VHR874" s="369"/>
      <c r="VHS874" s="369"/>
      <c r="VHT874" s="369"/>
      <c r="VHU874" s="369"/>
      <c r="VHV874" s="369"/>
      <c r="VHW874" s="369"/>
      <c r="VHX874" s="369"/>
      <c r="VHY874" s="369"/>
      <c r="VHZ874" s="369"/>
      <c r="VIA874" s="369"/>
      <c r="VIB874" s="369"/>
      <c r="VIC874" s="369"/>
      <c r="VID874" s="369"/>
      <c r="VIE874" s="369"/>
      <c r="VIF874" s="369"/>
      <c r="VIG874" s="369"/>
      <c r="VIH874" s="369"/>
      <c r="VII874" s="369"/>
      <c r="VIJ874" s="369"/>
      <c r="VIK874" s="369"/>
      <c r="VIL874" s="369"/>
      <c r="VIM874" s="369"/>
      <c r="VIN874" s="369"/>
      <c r="VIO874" s="369"/>
      <c r="VIP874" s="369"/>
      <c r="VIQ874" s="369"/>
      <c r="VIR874" s="369"/>
      <c r="VIS874" s="369"/>
      <c r="VIT874" s="369"/>
      <c r="VIU874" s="369"/>
      <c r="VIV874" s="369"/>
      <c r="VIW874" s="369"/>
      <c r="VIX874" s="369"/>
      <c r="VIY874" s="369"/>
      <c r="VIZ874" s="369"/>
      <c r="VJA874" s="369"/>
      <c r="VJB874" s="369"/>
      <c r="VJC874" s="369"/>
      <c r="VJD874" s="369"/>
      <c r="VJE874" s="369"/>
      <c r="VJF874" s="369"/>
      <c r="VJG874" s="369"/>
      <c r="VJH874" s="369"/>
      <c r="VJI874" s="369"/>
      <c r="VJJ874" s="369"/>
      <c r="VJK874" s="369"/>
      <c r="VJL874" s="369"/>
      <c r="VJM874" s="369"/>
      <c r="VJN874" s="369"/>
      <c r="VJO874" s="369"/>
      <c r="VJP874" s="369"/>
      <c r="VJQ874" s="369"/>
      <c r="VJR874" s="369"/>
      <c r="VJS874" s="369"/>
      <c r="VJT874" s="369"/>
      <c r="VJU874" s="369"/>
      <c r="VJV874" s="369"/>
      <c r="VJW874" s="369"/>
      <c r="VJX874" s="369"/>
      <c r="VJY874" s="369"/>
      <c r="VJZ874" s="369"/>
      <c r="VKA874" s="369"/>
      <c r="VKB874" s="369"/>
      <c r="VKC874" s="369"/>
      <c r="VKD874" s="369"/>
      <c r="VKE874" s="369"/>
      <c r="VKF874" s="369"/>
      <c r="VKG874" s="369"/>
      <c r="VKH874" s="369"/>
      <c r="VKI874" s="369"/>
      <c r="VKJ874" s="369"/>
      <c r="VKK874" s="369"/>
      <c r="VKL874" s="369"/>
      <c r="VKM874" s="369"/>
      <c r="VKN874" s="369"/>
      <c r="VKO874" s="369"/>
      <c r="VKP874" s="369"/>
      <c r="VKQ874" s="369"/>
      <c r="VKR874" s="369"/>
      <c r="VKS874" s="369"/>
      <c r="VKT874" s="369"/>
      <c r="VKU874" s="369"/>
      <c r="VKV874" s="369"/>
      <c r="VKW874" s="369"/>
      <c r="VKX874" s="369"/>
      <c r="VKY874" s="369"/>
      <c r="VKZ874" s="369"/>
      <c r="VLA874" s="369"/>
      <c r="VLB874" s="369"/>
      <c r="VLC874" s="369"/>
      <c r="VLD874" s="369"/>
      <c r="VLE874" s="369"/>
      <c r="VLF874" s="369"/>
      <c r="VLG874" s="369"/>
      <c r="VLH874" s="369"/>
      <c r="VLI874" s="369"/>
      <c r="VLJ874" s="369"/>
      <c r="VLK874" s="369"/>
      <c r="VLL874" s="369"/>
      <c r="VLM874" s="369"/>
      <c r="VLN874" s="369"/>
      <c r="VLO874" s="369"/>
      <c r="VLP874" s="369"/>
      <c r="VLQ874" s="369"/>
      <c r="VLR874" s="369"/>
      <c r="VLS874" s="369"/>
      <c r="VLT874" s="369"/>
      <c r="VLU874" s="369"/>
      <c r="VLV874" s="369"/>
      <c r="VLW874" s="369"/>
      <c r="VLX874" s="369"/>
      <c r="VLY874" s="369"/>
      <c r="VLZ874" s="369"/>
      <c r="VMA874" s="369"/>
      <c r="VMB874" s="369"/>
      <c r="VMC874" s="369"/>
      <c r="VMD874" s="369"/>
      <c r="VME874" s="369"/>
      <c r="VMF874" s="369"/>
      <c r="VMG874" s="369"/>
      <c r="VMH874" s="369"/>
      <c r="VMI874" s="369"/>
      <c r="VMJ874" s="369"/>
      <c r="VMK874" s="369"/>
      <c r="VML874" s="369"/>
      <c r="VMM874" s="369"/>
      <c r="VMN874" s="369"/>
      <c r="VMO874" s="369"/>
      <c r="VMP874" s="369"/>
      <c r="VMQ874" s="369"/>
      <c r="VMR874" s="369"/>
      <c r="VMS874" s="369"/>
      <c r="VMT874" s="369"/>
      <c r="VMU874" s="369"/>
      <c r="VMV874" s="369"/>
      <c r="VMW874" s="369"/>
      <c r="VMX874" s="369"/>
      <c r="VMY874" s="369"/>
      <c r="VMZ874" s="369"/>
      <c r="VNA874" s="369"/>
      <c r="VNB874" s="369"/>
      <c r="VNC874" s="369"/>
      <c r="VND874" s="369"/>
      <c r="VNE874" s="369"/>
      <c r="VNF874" s="369"/>
      <c r="VNG874" s="369"/>
      <c r="VNH874" s="369"/>
      <c r="VNI874" s="369"/>
      <c r="VNJ874" s="369"/>
      <c r="VNK874" s="369"/>
      <c r="VNL874" s="369"/>
      <c r="VNM874" s="369"/>
      <c r="VNN874" s="369"/>
      <c r="VNO874" s="369"/>
      <c r="VNP874" s="369"/>
      <c r="VNQ874" s="369"/>
      <c r="VNR874" s="369"/>
      <c r="VNS874" s="369"/>
      <c r="VNT874" s="369"/>
      <c r="VNU874" s="369"/>
      <c r="VNV874" s="369"/>
      <c r="VNW874" s="369"/>
      <c r="VNX874" s="369"/>
      <c r="VNY874" s="369"/>
      <c r="VNZ874" s="369"/>
      <c r="VOA874" s="369"/>
      <c r="VOB874" s="369"/>
      <c r="VOC874" s="369"/>
      <c r="VOD874" s="369"/>
      <c r="VOE874" s="369"/>
      <c r="VOF874" s="369"/>
      <c r="VOG874" s="369"/>
      <c r="VOH874" s="369"/>
      <c r="VOI874" s="369"/>
      <c r="VOJ874" s="369"/>
      <c r="VOK874" s="369"/>
      <c r="VOL874" s="369"/>
      <c r="VOM874" s="369"/>
      <c r="VON874" s="369"/>
      <c r="VOO874" s="369"/>
      <c r="VOP874" s="369"/>
      <c r="VOQ874" s="369"/>
      <c r="VOR874" s="369"/>
      <c r="VOS874" s="369"/>
      <c r="VOT874" s="369"/>
      <c r="VOU874" s="369"/>
      <c r="VOV874" s="369"/>
      <c r="VOW874" s="369"/>
      <c r="VOX874" s="369"/>
      <c r="VOY874" s="369"/>
      <c r="VOZ874" s="369"/>
      <c r="VPA874" s="369"/>
      <c r="VPB874" s="369"/>
      <c r="VPC874" s="369"/>
      <c r="VPD874" s="369"/>
      <c r="VPE874" s="369"/>
      <c r="VPF874" s="369"/>
      <c r="VPG874" s="369"/>
      <c r="VPH874" s="369"/>
      <c r="VPI874" s="369"/>
      <c r="VPJ874" s="369"/>
      <c r="VPK874" s="369"/>
      <c r="VPL874" s="369"/>
      <c r="VPM874" s="369"/>
      <c r="VPN874" s="369"/>
      <c r="VPO874" s="369"/>
      <c r="VPP874" s="369"/>
      <c r="VPQ874" s="369"/>
      <c r="VPR874" s="369"/>
      <c r="VPS874" s="369"/>
      <c r="VPT874" s="369"/>
      <c r="VPU874" s="369"/>
      <c r="VPV874" s="369"/>
      <c r="VPW874" s="369"/>
      <c r="VPX874" s="369"/>
      <c r="VPY874" s="369"/>
      <c r="VPZ874" s="369"/>
      <c r="VQA874" s="369"/>
      <c r="VQB874" s="369"/>
      <c r="VQC874" s="369"/>
      <c r="VQD874" s="369"/>
      <c r="VQE874" s="369"/>
      <c r="VQF874" s="369"/>
      <c r="VQG874" s="369"/>
      <c r="VQH874" s="369"/>
      <c r="VQI874" s="369"/>
      <c r="VQJ874" s="369"/>
      <c r="VQK874" s="369"/>
      <c r="VQL874" s="369"/>
      <c r="VQM874" s="369"/>
      <c r="VQN874" s="369"/>
      <c r="VQO874" s="369"/>
      <c r="VQP874" s="369"/>
      <c r="VQQ874" s="369"/>
      <c r="VQR874" s="369"/>
      <c r="VQS874" s="369"/>
      <c r="VQT874" s="369"/>
      <c r="VQU874" s="369"/>
      <c r="VQV874" s="369"/>
      <c r="VQW874" s="369"/>
      <c r="VQX874" s="369"/>
      <c r="VQY874" s="369"/>
      <c r="VQZ874" s="369"/>
      <c r="VRA874" s="369"/>
      <c r="VRB874" s="369"/>
      <c r="VRC874" s="369"/>
      <c r="VRD874" s="369"/>
      <c r="VRE874" s="369"/>
      <c r="VRF874" s="369"/>
      <c r="VRG874" s="369"/>
      <c r="VRH874" s="369"/>
      <c r="VRI874" s="369"/>
      <c r="VRJ874" s="369"/>
      <c r="VRK874" s="369"/>
      <c r="VRL874" s="369"/>
      <c r="VRM874" s="369"/>
      <c r="VRN874" s="369"/>
      <c r="VRO874" s="369"/>
      <c r="VRP874" s="369"/>
      <c r="VRQ874" s="369"/>
      <c r="VRR874" s="369"/>
      <c r="VRS874" s="369"/>
      <c r="VRT874" s="369"/>
      <c r="VRU874" s="369"/>
      <c r="VRV874" s="369"/>
      <c r="VRW874" s="369"/>
      <c r="VRX874" s="369"/>
      <c r="VRY874" s="369"/>
      <c r="VRZ874" s="369"/>
      <c r="VSA874" s="369"/>
      <c r="VSB874" s="369"/>
      <c r="VSC874" s="369"/>
      <c r="VSD874" s="369"/>
      <c r="VSE874" s="369"/>
      <c r="VSF874" s="369"/>
      <c r="VSG874" s="369"/>
      <c r="VSH874" s="369"/>
      <c r="VSI874" s="369"/>
      <c r="VSJ874" s="369"/>
      <c r="VSK874" s="369"/>
      <c r="VSL874" s="369"/>
      <c r="VSM874" s="369"/>
      <c r="VSN874" s="369"/>
      <c r="VSO874" s="369"/>
      <c r="VSP874" s="369"/>
      <c r="VSQ874" s="369"/>
      <c r="VSR874" s="369"/>
      <c r="VSS874" s="369"/>
      <c r="VST874" s="369"/>
      <c r="VSU874" s="369"/>
      <c r="VSV874" s="369"/>
      <c r="VSW874" s="369"/>
      <c r="VSX874" s="369"/>
      <c r="VSY874" s="369"/>
      <c r="VSZ874" s="369"/>
      <c r="VTA874" s="369"/>
      <c r="VTB874" s="369"/>
      <c r="VTC874" s="369"/>
      <c r="VTD874" s="369"/>
      <c r="VTE874" s="369"/>
      <c r="VTF874" s="369"/>
      <c r="VTG874" s="369"/>
      <c r="VTH874" s="369"/>
      <c r="VTI874" s="369"/>
      <c r="VTJ874" s="369"/>
      <c r="VTK874" s="369"/>
      <c r="VTL874" s="369"/>
      <c r="VTM874" s="369"/>
      <c r="VTN874" s="369"/>
      <c r="VTO874" s="369"/>
      <c r="VTP874" s="369"/>
      <c r="VTQ874" s="369"/>
      <c r="VTR874" s="369"/>
      <c r="VTS874" s="369"/>
      <c r="VTT874" s="369"/>
      <c r="VTU874" s="369"/>
      <c r="VTV874" s="369"/>
      <c r="VTW874" s="369"/>
      <c r="VTX874" s="369"/>
      <c r="VTY874" s="369"/>
      <c r="VTZ874" s="369"/>
      <c r="VUA874" s="369"/>
      <c r="VUB874" s="369"/>
      <c r="VUC874" s="369"/>
      <c r="VUD874" s="369"/>
      <c r="VUE874" s="369"/>
      <c r="VUF874" s="369"/>
      <c r="VUG874" s="369"/>
      <c r="VUH874" s="369"/>
      <c r="VUI874" s="369"/>
      <c r="VUJ874" s="369"/>
      <c r="VUK874" s="369"/>
      <c r="VUL874" s="369"/>
      <c r="VUM874" s="369"/>
      <c r="VUN874" s="369"/>
      <c r="VUO874" s="369"/>
      <c r="VUP874" s="369"/>
      <c r="VUQ874" s="369"/>
      <c r="VUR874" s="369"/>
      <c r="VUS874" s="369"/>
      <c r="VUT874" s="369"/>
      <c r="VUU874" s="369"/>
      <c r="VUV874" s="369"/>
      <c r="VUW874" s="369"/>
      <c r="VUX874" s="369"/>
      <c r="VUY874" s="369"/>
      <c r="VUZ874" s="369"/>
      <c r="VVA874" s="369"/>
      <c r="VVB874" s="369"/>
      <c r="VVC874" s="369"/>
      <c r="VVD874" s="369"/>
      <c r="VVE874" s="369"/>
      <c r="VVF874" s="369"/>
      <c r="VVG874" s="369"/>
      <c r="VVH874" s="369"/>
      <c r="VVI874" s="369"/>
      <c r="VVJ874" s="369"/>
      <c r="VVK874" s="369"/>
      <c r="VVL874" s="369"/>
      <c r="VVM874" s="369"/>
      <c r="VVN874" s="369"/>
      <c r="VVO874" s="369"/>
      <c r="VVP874" s="369"/>
      <c r="VVQ874" s="369"/>
      <c r="VVR874" s="369"/>
      <c r="VVS874" s="369"/>
      <c r="VVT874" s="369"/>
      <c r="VVU874" s="369"/>
      <c r="VVV874" s="369"/>
      <c r="VVW874" s="369"/>
      <c r="VVX874" s="369"/>
      <c r="VVY874" s="369"/>
      <c r="VVZ874" s="369"/>
      <c r="VWA874" s="369"/>
      <c r="VWB874" s="369"/>
      <c r="VWC874" s="369"/>
      <c r="VWD874" s="369"/>
      <c r="VWE874" s="369"/>
      <c r="VWF874" s="369"/>
      <c r="VWG874" s="369"/>
      <c r="VWH874" s="369"/>
      <c r="VWI874" s="369"/>
      <c r="VWJ874" s="369"/>
      <c r="VWK874" s="369"/>
      <c r="VWL874" s="369"/>
      <c r="VWM874" s="369"/>
      <c r="VWN874" s="369"/>
      <c r="VWO874" s="369"/>
      <c r="VWP874" s="369"/>
      <c r="VWQ874" s="369"/>
      <c r="VWR874" s="369"/>
      <c r="VWS874" s="369"/>
      <c r="VWT874" s="369"/>
      <c r="VWU874" s="369"/>
      <c r="VWV874" s="369"/>
      <c r="VWW874" s="369"/>
      <c r="VWX874" s="369"/>
      <c r="VWY874" s="369"/>
      <c r="VWZ874" s="369"/>
      <c r="VXA874" s="369"/>
      <c r="VXB874" s="369"/>
      <c r="VXC874" s="369"/>
      <c r="VXD874" s="369"/>
      <c r="VXE874" s="369"/>
      <c r="VXF874" s="369"/>
      <c r="VXG874" s="369"/>
      <c r="VXH874" s="369"/>
      <c r="VXI874" s="369"/>
      <c r="VXJ874" s="369"/>
      <c r="VXK874" s="369"/>
      <c r="VXL874" s="369"/>
      <c r="VXM874" s="369"/>
      <c r="VXN874" s="369"/>
      <c r="VXO874" s="369"/>
      <c r="VXP874" s="369"/>
      <c r="VXQ874" s="369"/>
      <c r="VXR874" s="369"/>
      <c r="VXS874" s="369"/>
      <c r="VXT874" s="369"/>
      <c r="VXU874" s="369"/>
      <c r="VXV874" s="369"/>
      <c r="VXW874" s="369"/>
      <c r="VXX874" s="369"/>
      <c r="VXY874" s="369"/>
      <c r="VXZ874" s="369"/>
      <c r="VYA874" s="369"/>
      <c r="VYB874" s="369"/>
      <c r="VYC874" s="369"/>
      <c r="VYD874" s="369"/>
      <c r="VYE874" s="369"/>
      <c r="VYF874" s="369"/>
      <c r="VYG874" s="369"/>
      <c r="VYH874" s="369"/>
      <c r="VYI874" s="369"/>
      <c r="VYJ874" s="369"/>
      <c r="VYK874" s="369"/>
      <c r="VYL874" s="369"/>
      <c r="VYM874" s="369"/>
      <c r="VYN874" s="369"/>
      <c r="VYO874" s="369"/>
      <c r="VYP874" s="369"/>
      <c r="VYQ874" s="369"/>
      <c r="VYR874" s="369"/>
      <c r="VYS874" s="369"/>
      <c r="VYT874" s="369"/>
      <c r="VYU874" s="369"/>
      <c r="VYV874" s="369"/>
      <c r="VYW874" s="369"/>
      <c r="VYX874" s="369"/>
      <c r="VYY874" s="369"/>
      <c r="VYZ874" s="369"/>
      <c r="VZA874" s="369"/>
      <c r="VZB874" s="369"/>
      <c r="VZC874" s="369"/>
      <c r="VZD874" s="369"/>
      <c r="VZE874" s="369"/>
      <c r="VZF874" s="369"/>
      <c r="VZG874" s="369"/>
      <c r="VZH874" s="369"/>
      <c r="VZI874" s="369"/>
      <c r="VZJ874" s="369"/>
      <c r="VZK874" s="369"/>
      <c r="VZL874" s="369"/>
      <c r="VZM874" s="369"/>
      <c r="VZN874" s="369"/>
      <c r="VZO874" s="369"/>
      <c r="VZP874" s="369"/>
      <c r="VZQ874" s="369"/>
      <c r="VZR874" s="369"/>
      <c r="VZS874" s="369"/>
      <c r="VZT874" s="369"/>
      <c r="VZU874" s="369"/>
      <c r="VZV874" s="369"/>
      <c r="VZW874" s="369"/>
      <c r="VZX874" s="369"/>
      <c r="VZY874" s="369"/>
      <c r="VZZ874" s="369"/>
      <c r="WAA874" s="369"/>
      <c r="WAB874" s="369"/>
      <c r="WAC874" s="369"/>
      <c r="WAD874" s="369"/>
      <c r="WAE874" s="369"/>
      <c r="WAF874" s="369"/>
      <c r="WAG874" s="369"/>
      <c r="WAH874" s="369"/>
      <c r="WAI874" s="369"/>
      <c r="WAJ874" s="369"/>
      <c r="WAK874" s="369"/>
      <c r="WAL874" s="369"/>
      <c r="WAM874" s="369"/>
      <c r="WAN874" s="369"/>
      <c r="WAO874" s="369"/>
      <c r="WAP874" s="369"/>
      <c r="WAQ874" s="369"/>
      <c r="WAR874" s="369"/>
      <c r="WAS874" s="369"/>
      <c r="WAT874" s="369"/>
      <c r="WAU874" s="369"/>
      <c r="WAV874" s="369"/>
      <c r="WAW874" s="369"/>
      <c r="WAX874" s="369"/>
      <c r="WAY874" s="369"/>
      <c r="WAZ874" s="369"/>
      <c r="WBA874" s="369"/>
      <c r="WBB874" s="369"/>
      <c r="WBC874" s="369"/>
      <c r="WBD874" s="369"/>
      <c r="WBE874" s="369"/>
      <c r="WBF874" s="369"/>
      <c r="WBG874" s="369"/>
      <c r="WBH874" s="369"/>
      <c r="WBI874" s="369"/>
      <c r="WBJ874" s="369"/>
      <c r="WBK874" s="369"/>
      <c r="WBL874" s="369"/>
      <c r="WBM874" s="369"/>
      <c r="WBN874" s="369"/>
      <c r="WBO874" s="369"/>
      <c r="WBP874" s="369"/>
      <c r="WBQ874" s="369"/>
      <c r="WBR874" s="369"/>
      <c r="WBS874" s="369"/>
      <c r="WBT874" s="369"/>
      <c r="WBU874" s="369"/>
      <c r="WBV874" s="369"/>
      <c r="WBW874" s="369"/>
      <c r="WBX874" s="369"/>
      <c r="WBY874" s="369"/>
      <c r="WBZ874" s="369"/>
      <c r="WCA874" s="369"/>
      <c r="WCB874" s="369"/>
      <c r="WCC874" s="369"/>
      <c r="WCD874" s="369"/>
      <c r="WCE874" s="369"/>
      <c r="WCF874" s="369"/>
      <c r="WCG874" s="369"/>
      <c r="WCH874" s="369"/>
      <c r="WCI874" s="369"/>
      <c r="WCJ874" s="369"/>
      <c r="WCK874" s="369"/>
      <c r="WCL874" s="369"/>
      <c r="WCM874" s="369"/>
      <c r="WCN874" s="369"/>
      <c r="WCO874" s="369"/>
      <c r="WCP874" s="369"/>
      <c r="WCQ874" s="369"/>
      <c r="WCR874" s="369"/>
      <c r="WCS874" s="369"/>
      <c r="WCT874" s="369"/>
      <c r="WCU874" s="369"/>
      <c r="WCV874" s="369"/>
      <c r="WCW874" s="369"/>
      <c r="WCX874" s="369"/>
      <c r="WCY874" s="369"/>
      <c r="WCZ874" s="369"/>
      <c r="WDA874" s="369"/>
      <c r="WDB874" s="369"/>
      <c r="WDC874" s="369"/>
      <c r="WDD874" s="369"/>
      <c r="WDE874" s="369"/>
      <c r="WDF874" s="369"/>
      <c r="WDG874" s="369"/>
      <c r="WDH874" s="369"/>
      <c r="WDI874" s="369"/>
      <c r="WDJ874" s="369"/>
      <c r="WDK874" s="369"/>
      <c r="WDL874" s="369"/>
      <c r="WDM874" s="369"/>
      <c r="WDN874" s="369"/>
      <c r="WDO874" s="369"/>
      <c r="WDP874" s="369"/>
      <c r="WDQ874" s="369"/>
      <c r="WDR874" s="369"/>
      <c r="WDS874" s="369"/>
      <c r="WDT874" s="369"/>
      <c r="WDU874" s="369"/>
      <c r="WDV874" s="369"/>
      <c r="WDW874" s="369"/>
      <c r="WDX874" s="369"/>
      <c r="WDY874" s="369"/>
      <c r="WDZ874" s="369"/>
      <c r="WEA874" s="369"/>
      <c r="WEB874" s="369"/>
      <c r="WEC874" s="369"/>
      <c r="WED874" s="369"/>
      <c r="WEE874" s="369"/>
      <c r="WEF874" s="369"/>
      <c r="WEG874" s="369"/>
      <c r="WEH874" s="369"/>
      <c r="WEI874" s="369"/>
      <c r="WEJ874" s="369"/>
      <c r="WEK874" s="369"/>
      <c r="WEL874" s="369"/>
      <c r="WEM874" s="369"/>
      <c r="WEN874" s="369"/>
      <c r="WEO874" s="369"/>
      <c r="WEP874" s="369"/>
      <c r="WEQ874" s="369"/>
      <c r="WER874" s="369"/>
      <c r="WES874" s="369"/>
      <c r="WET874" s="369"/>
      <c r="WEU874" s="369"/>
      <c r="WEV874" s="369"/>
      <c r="WEW874" s="369"/>
      <c r="WEX874" s="369"/>
      <c r="WEY874" s="369"/>
      <c r="WEZ874" s="369"/>
      <c r="WFA874" s="369"/>
      <c r="WFB874" s="369"/>
      <c r="WFC874" s="369"/>
      <c r="WFD874" s="369"/>
      <c r="WFE874" s="369"/>
      <c r="WFF874" s="369"/>
      <c r="WFG874" s="369"/>
      <c r="WFH874" s="369"/>
      <c r="WFI874" s="369"/>
      <c r="WFJ874" s="369"/>
      <c r="WFK874" s="369"/>
      <c r="WFL874" s="369"/>
      <c r="WFM874" s="369"/>
      <c r="WFN874" s="369"/>
      <c r="WFO874" s="369"/>
      <c r="WFP874" s="369"/>
      <c r="WFQ874" s="369"/>
      <c r="WFR874" s="369"/>
      <c r="WFS874" s="369"/>
      <c r="WFT874" s="369"/>
      <c r="WFU874" s="369"/>
      <c r="WFV874" s="369"/>
      <c r="WFW874" s="369"/>
      <c r="WFX874" s="369"/>
      <c r="WFY874" s="369"/>
      <c r="WFZ874" s="369"/>
      <c r="WGA874" s="369"/>
      <c r="WGB874" s="369"/>
      <c r="WGC874" s="369"/>
      <c r="WGD874" s="369"/>
      <c r="WGE874" s="369"/>
      <c r="WGF874" s="369"/>
      <c r="WGG874" s="369"/>
      <c r="WGH874" s="369"/>
      <c r="WGI874" s="369"/>
      <c r="WGJ874" s="369"/>
      <c r="WGK874" s="369"/>
      <c r="WGL874" s="369"/>
      <c r="WGM874" s="369"/>
      <c r="WGN874" s="369"/>
      <c r="WGO874" s="369"/>
      <c r="WGP874" s="369"/>
      <c r="WGQ874" s="369"/>
      <c r="WGR874" s="369"/>
      <c r="WGS874" s="369"/>
      <c r="WGT874" s="369"/>
      <c r="WGU874" s="369"/>
      <c r="WGV874" s="369"/>
      <c r="WGW874" s="369"/>
      <c r="WGX874" s="369"/>
      <c r="WGY874" s="369"/>
      <c r="WGZ874" s="369"/>
      <c r="WHA874" s="369"/>
      <c r="WHB874" s="369"/>
      <c r="WHC874" s="369"/>
      <c r="WHD874" s="369"/>
      <c r="WHE874" s="369"/>
      <c r="WHF874" s="369"/>
      <c r="WHG874" s="369"/>
      <c r="WHH874" s="369"/>
      <c r="WHI874" s="369"/>
      <c r="WHJ874" s="369"/>
      <c r="WHK874" s="369"/>
      <c r="WHL874" s="369"/>
      <c r="WHM874" s="369"/>
      <c r="WHN874" s="369"/>
      <c r="WHO874" s="369"/>
      <c r="WHP874" s="369"/>
      <c r="WHQ874" s="369"/>
      <c r="WHR874" s="369"/>
      <c r="WHS874" s="369"/>
      <c r="WHT874" s="369"/>
      <c r="WHU874" s="369"/>
      <c r="WHV874" s="369"/>
      <c r="WHW874" s="369"/>
      <c r="WHX874" s="369"/>
      <c r="WHY874" s="369"/>
      <c r="WHZ874" s="369"/>
      <c r="WIA874" s="369"/>
      <c r="WIB874" s="369"/>
      <c r="WIC874" s="369"/>
      <c r="WID874" s="369"/>
      <c r="WIE874" s="369"/>
      <c r="WIF874" s="369"/>
      <c r="WIG874" s="369"/>
      <c r="WIH874" s="369"/>
      <c r="WII874" s="369"/>
      <c r="WIJ874" s="369"/>
      <c r="WIK874" s="369"/>
      <c r="WIL874" s="369"/>
      <c r="WIM874" s="369"/>
      <c r="WIN874" s="369"/>
      <c r="WIO874" s="369"/>
      <c r="WIP874" s="369"/>
      <c r="WIQ874" s="369"/>
      <c r="WIR874" s="369"/>
      <c r="WIS874" s="369"/>
      <c r="WIT874" s="369"/>
      <c r="WIU874" s="369"/>
      <c r="WIV874" s="369"/>
      <c r="WIW874" s="369"/>
      <c r="WIX874" s="369"/>
      <c r="WIY874" s="369"/>
      <c r="WIZ874" s="369"/>
      <c r="WJA874" s="369"/>
      <c r="WJB874" s="369"/>
      <c r="WJC874" s="369"/>
      <c r="WJD874" s="369"/>
      <c r="WJE874" s="369"/>
      <c r="WJF874" s="369"/>
      <c r="WJG874" s="369"/>
      <c r="WJH874" s="369"/>
      <c r="WJI874" s="369"/>
      <c r="WJJ874" s="369"/>
      <c r="WJK874" s="369"/>
      <c r="WJL874" s="369"/>
      <c r="WJM874" s="369"/>
      <c r="WJN874" s="369"/>
      <c r="WJO874" s="369"/>
      <c r="WJP874" s="369"/>
      <c r="WJQ874" s="369"/>
      <c r="WJR874" s="369"/>
      <c r="WJS874" s="369"/>
      <c r="WJT874" s="369"/>
      <c r="WJU874" s="369"/>
      <c r="WJV874" s="369"/>
      <c r="WJW874" s="369"/>
      <c r="WJX874" s="369"/>
      <c r="WJY874" s="369"/>
      <c r="WJZ874" s="369"/>
      <c r="WKA874" s="369"/>
      <c r="WKB874" s="369"/>
      <c r="WKC874" s="369"/>
      <c r="WKD874" s="369"/>
      <c r="WKE874" s="369"/>
      <c r="WKF874" s="369"/>
      <c r="WKG874" s="369"/>
      <c r="WKH874" s="369"/>
      <c r="WKI874" s="369"/>
      <c r="WKJ874" s="369"/>
      <c r="WKK874" s="369"/>
      <c r="WKL874" s="369"/>
      <c r="WKM874" s="369"/>
      <c r="WKN874" s="369"/>
      <c r="WKO874" s="369"/>
      <c r="WKP874" s="369"/>
      <c r="WKQ874" s="369"/>
      <c r="WKR874" s="369"/>
      <c r="WKS874" s="369"/>
      <c r="WKT874" s="369"/>
      <c r="WKU874" s="369"/>
      <c r="WKV874" s="369"/>
      <c r="WKW874" s="369"/>
      <c r="WKX874" s="369"/>
      <c r="WKY874" s="369"/>
      <c r="WKZ874" s="369"/>
      <c r="WLA874" s="369"/>
      <c r="WLB874" s="369"/>
      <c r="WLC874" s="369"/>
      <c r="WLD874" s="369"/>
      <c r="WLE874" s="369"/>
      <c r="WLF874" s="369"/>
      <c r="WLG874" s="369"/>
      <c r="WLH874" s="369"/>
      <c r="WLI874" s="369"/>
      <c r="WLJ874" s="369"/>
      <c r="WLK874" s="369"/>
      <c r="WLL874" s="369"/>
      <c r="WLM874" s="369"/>
      <c r="WLN874" s="369"/>
      <c r="WLO874" s="369"/>
      <c r="WLP874" s="369"/>
      <c r="WLQ874" s="369"/>
      <c r="WLR874" s="369"/>
      <c r="WLS874" s="369"/>
      <c r="WLT874" s="369"/>
      <c r="WLU874" s="369"/>
      <c r="WLV874" s="369"/>
      <c r="WLW874" s="369"/>
      <c r="WLX874" s="369"/>
      <c r="WLY874" s="369"/>
      <c r="WLZ874" s="369"/>
      <c r="WMA874" s="369"/>
      <c r="WMB874" s="369"/>
      <c r="WMC874" s="369"/>
      <c r="WMD874" s="369"/>
      <c r="WME874" s="369"/>
      <c r="WMF874" s="369"/>
      <c r="WMG874" s="369"/>
      <c r="WMH874" s="369"/>
      <c r="WMI874" s="369"/>
      <c r="WMJ874" s="369"/>
      <c r="WMK874" s="369"/>
      <c r="WML874" s="369"/>
      <c r="WMM874" s="369"/>
      <c r="WMN874" s="369"/>
      <c r="WMO874" s="369"/>
      <c r="WMP874" s="369"/>
      <c r="WMQ874" s="369"/>
      <c r="WMR874" s="369"/>
      <c r="WMS874" s="369"/>
      <c r="WMT874" s="369"/>
      <c r="WMU874" s="369"/>
      <c r="WMV874" s="369"/>
      <c r="WMW874" s="369"/>
      <c r="WMX874" s="369"/>
      <c r="WMY874" s="369"/>
      <c r="WMZ874" s="369"/>
      <c r="WNA874" s="369"/>
      <c r="WNB874" s="369"/>
      <c r="WNC874" s="369"/>
      <c r="WND874" s="369"/>
      <c r="WNE874" s="369"/>
      <c r="WNF874" s="369"/>
      <c r="WNG874" s="369"/>
      <c r="WNH874" s="369"/>
      <c r="WNI874" s="369"/>
      <c r="WNJ874" s="369"/>
      <c r="WNK874" s="369"/>
      <c r="WNL874" s="369"/>
      <c r="WNM874" s="369"/>
      <c r="WNN874" s="369"/>
      <c r="WNO874" s="369"/>
      <c r="WNP874" s="369"/>
      <c r="WNQ874" s="369"/>
      <c r="WNR874" s="369"/>
      <c r="WNS874" s="369"/>
      <c r="WNT874" s="369"/>
      <c r="WNU874" s="369"/>
      <c r="WNV874" s="369"/>
      <c r="WNW874" s="369"/>
      <c r="WNX874" s="369"/>
      <c r="WNY874" s="369"/>
      <c r="WNZ874" s="369"/>
      <c r="WOA874" s="369"/>
      <c r="WOB874" s="369"/>
      <c r="WOC874" s="369"/>
      <c r="WOD874" s="369"/>
      <c r="WOE874" s="369"/>
      <c r="WOF874" s="369"/>
      <c r="WOG874" s="369"/>
      <c r="WOH874" s="369"/>
      <c r="WOI874" s="369"/>
      <c r="WOJ874" s="369"/>
      <c r="WOK874" s="369"/>
      <c r="WOL874" s="369"/>
      <c r="WOM874" s="369"/>
      <c r="WON874" s="369"/>
      <c r="WOO874" s="369"/>
      <c r="WOP874" s="369"/>
      <c r="WOQ874" s="369"/>
      <c r="WOR874" s="369"/>
      <c r="WOS874" s="369"/>
      <c r="WOT874" s="369"/>
      <c r="WOU874" s="369"/>
      <c r="WOV874" s="369"/>
      <c r="WOW874" s="369"/>
      <c r="WOX874" s="369"/>
      <c r="WOY874" s="369"/>
      <c r="WOZ874" s="369"/>
      <c r="WPA874" s="369"/>
      <c r="WPB874" s="369"/>
      <c r="WPC874" s="369"/>
      <c r="WPD874" s="369"/>
      <c r="WPE874" s="369"/>
      <c r="WPF874" s="369"/>
      <c r="WPG874" s="369"/>
      <c r="WPH874" s="369"/>
      <c r="WPI874" s="369"/>
      <c r="WPJ874" s="369"/>
      <c r="WPK874" s="369"/>
      <c r="WPL874" s="369"/>
      <c r="WPM874" s="369"/>
      <c r="WPN874" s="369"/>
      <c r="WPO874" s="369"/>
      <c r="WPP874" s="369"/>
      <c r="WPQ874" s="369"/>
      <c r="WPR874" s="369"/>
      <c r="WPS874" s="369"/>
      <c r="WPT874" s="369"/>
      <c r="WPU874" s="369"/>
      <c r="WPV874" s="369"/>
      <c r="WPW874" s="369"/>
      <c r="WPX874" s="369"/>
      <c r="WPY874" s="369"/>
      <c r="WPZ874" s="369"/>
      <c r="WQA874" s="369"/>
      <c r="WQB874" s="369"/>
      <c r="WQC874" s="369"/>
      <c r="WQD874" s="369"/>
      <c r="WQE874" s="369"/>
      <c r="WQF874" s="369"/>
      <c r="WQG874" s="369"/>
      <c r="WQH874" s="369"/>
      <c r="WQI874" s="369"/>
      <c r="WQJ874" s="369"/>
      <c r="WQK874" s="369"/>
      <c r="WQL874" s="369"/>
      <c r="WQM874" s="369"/>
      <c r="WQN874" s="369"/>
      <c r="WQO874" s="369"/>
      <c r="WQP874" s="369"/>
      <c r="WQQ874" s="369"/>
      <c r="WQR874" s="369"/>
      <c r="WQS874" s="369"/>
      <c r="WQT874" s="369"/>
      <c r="WQU874" s="369"/>
      <c r="WQV874" s="369"/>
      <c r="WQW874" s="369"/>
      <c r="WQX874" s="369"/>
      <c r="WQY874" s="369"/>
      <c r="WQZ874" s="369"/>
      <c r="WRA874" s="369"/>
      <c r="WRB874" s="369"/>
      <c r="WRC874" s="369"/>
      <c r="WRD874" s="369"/>
      <c r="WRE874" s="369"/>
      <c r="WRF874" s="369"/>
      <c r="WRG874" s="369"/>
      <c r="WRH874" s="369"/>
      <c r="WRI874" s="369"/>
      <c r="WRJ874" s="369"/>
      <c r="WRK874" s="369"/>
      <c r="WRL874" s="369"/>
      <c r="WRM874" s="369"/>
      <c r="WRN874" s="369"/>
      <c r="WRO874" s="369"/>
      <c r="WRP874" s="369"/>
      <c r="WRQ874" s="369"/>
      <c r="WRR874" s="369"/>
      <c r="WRS874" s="369"/>
      <c r="WRT874" s="369"/>
      <c r="WRU874" s="369"/>
      <c r="WRV874" s="369"/>
      <c r="WRW874" s="369"/>
      <c r="WRX874" s="369"/>
      <c r="WRY874" s="369"/>
      <c r="WRZ874" s="369"/>
      <c r="WSA874" s="369"/>
      <c r="WSB874" s="369"/>
      <c r="WSC874" s="369"/>
      <c r="WSD874" s="369"/>
      <c r="WSE874" s="369"/>
      <c r="WSF874" s="369"/>
      <c r="WSG874" s="369"/>
      <c r="WSH874" s="369"/>
      <c r="WSI874" s="369"/>
      <c r="WSJ874" s="369"/>
      <c r="WSK874" s="369"/>
      <c r="WSL874" s="369"/>
      <c r="WSM874" s="369"/>
      <c r="WSN874" s="369"/>
      <c r="WSO874" s="369"/>
      <c r="WSP874" s="369"/>
      <c r="WSQ874" s="369"/>
      <c r="WSR874" s="369"/>
      <c r="WSS874" s="369"/>
      <c r="WST874" s="369"/>
      <c r="WSU874" s="369"/>
      <c r="WSV874" s="369"/>
      <c r="WSW874" s="369"/>
      <c r="WSX874" s="369"/>
      <c r="WSY874" s="369"/>
      <c r="WSZ874" s="369"/>
      <c r="WTA874" s="369"/>
      <c r="WTB874" s="369"/>
      <c r="WTC874" s="369"/>
      <c r="WTD874" s="369"/>
      <c r="WTE874" s="369"/>
      <c r="WTF874" s="369"/>
      <c r="WTG874" s="369"/>
      <c r="WTH874" s="369"/>
      <c r="WTI874" s="369"/>
      <c r="WTJ874" s="369"/>
      <c r="WTK874" s="369"/>
      <c r="WTL874" s="369"/>
      <c r="WTM874" s="369"/>
      <c r="WTN874" s="369"/>
      <c r="WTO874" s="369"/>
      <c r="WTP874" s="369"/>
      <c r="WTQ874" s="369"/>
      <c r="WTR874" s="369"/>
      <c r="WTS874" s="369"/>
      <c r="WTT874" s="369"/>
      <c r="WTU874" s="369"/>
      <c r="WTV874" s="369"/>
      <c r="WTW874" s="369"/>
      <c r="WTX874" s="369"/>
      <c r="WTY874" s="369"/>
      <c r="WTZ874" s="369"/>
      <c r="WUA874" s="369"/>
      <c r="WUB874" s="369"/>
      <c r="WUC874" s="369"/>
      <c r="WUD874" s="369"/>
      <c r="WUE874" s="369"/>
      <c r="WUF874" s="369"/>
      <c r="WUG874" s="369"/>
      <c r="WUH874" s="369"/>
      <c r="WUI874" s="369"/>
      <c r="WUJ874" s="369"/>
      <c r="WUK874" s="369"/>
      <c r="WUL874" s="369"/>
      <c r="WUM874" s="369"/>
      <c r="WUN874" s="369"/>
      <c r="WUO874" s="369"/>
      <c r="WUP874" s="369"/>
      <c r="WUQ874" s="369"/>
      <c r="WUR874" s="369"/>
      <c r="WUS874" s="369"/>
      <c r="WUT874" s="369"/>
      <c r="WUU874" s="369"/>
      <c r="WUV874" s="369"/>
      <c r="WUW874" s="369"/>
      <c r="WUX874" s="369"/>
      <c r="WUY874" s="369"/>
      <c r="WUZ874" s="369"/>
      <c r="WVA874" s="369"/>
      <c r="WVB874" s="369"/>
      <c r="WVC874" s="369"/>
      <c r="WVD874" s="369"/>
      <c r="WVE874" s="369"/>
      <c r="WVF874" s="369"/>
      <c r="WVG874" s="369"/>
      <c r="WVH874" s="369"/>
      <c r="WVI874" s="369"/>
      <c r="WVJ874" s="369"/>
      <c r="WVK874" s="369"/>
      <c r="WVL874" s="369"/>
      <c r="WVM874" s="369"/>
      <c r="WVN874" s="369"/>
      <c r="WVO874" s="369"/>
      <c r="WVP874" s="369"/>
      <c r="WVQ874" s="369"/>
      <c r="WVR874" s="369"/>
      <c r="WVS874" s="369"/>
      <c r="WVT874" s="369"/>
      <c r="WVU874" s="369"/>
      <c r="WVV874" s="369"/>
      <c r="WVW874" s="369"/>
      <c r="WVX874" s="369"/>
      <c r="WVY874" s="369"/>
      <c r="WVZ874" s="369"/>
      <c r="WWA874" s="369"/>
      <c r="WWB874" s="369"/>
      <c r="WWC874" s="369"/>
      <c r="WWD874" s="369"/>
      <c r="WWE874" s="369"/>
      <c r="WWF874" s="369"/>
      <c r="WWG874" s="369"/>
      <c r="WWH874" s="369"/>
      <c r="WWI874" s="369"/>
      <c r="WWJ874" s="369"/>
      <c r="WWK874" s="369"/>
      <c r="WWL874" s="369"/>
      <c r="WWM874" s="369"/>
      <c r="WWN874" s="369"/>
      <c r="WWO874" s="369"/>
      <c r="WWP874" s="369"/>
      <c r="WWQ874" s="369"/>
      <c r="WWR874" s="369"/>
      <c r="WWS874" s="369"/>
      <c r="WWT874" s="369"/>
      <c r="WWU874" s="369"/>
      <c r="WWV874" s="369"/>
      <c r="WWW874" s="369"/>
      <c r="WWX874" s="369"/>
      <c r="WWY874" s="369"/>
      <c r="WWZ874" s="369"/>
      <c r="WXA874" s="369"/>
      <c r="WXB874" s="369"/>
      <c r="WXC874" s="369"/>
      <c r="WXD874" s="369"/>
      <c r="WXE874" s="369"/>
      <c r="WXF874" s="369"/>
      <c r="WXG874" s="369"/>
      <c r="WXH874" s="369"/>
      <c r="WXI874" s="369"/>
      <c r="WXJ874" s="369"/>
      <c r="WXK874" s="369"/>
      <c r="WXL874" s="369"/>
      <c r="WXM874" s="369"/>
      <c r="WXN874" s="369"/>
      <c r="WXO874" s="369"/>
      <c r="WXP874" s="369"/>
      <c r="WXQ874" s="369"/>
      <c r="WXR874" s="369"/>
      <c r="WXS874" s="369"/>
      <c r="WXT874" s="369"/>
      <c r="WXU874" s="369"/>
      <c r="WXV874" s="369"/>
      <c r="WXW874" s="369"/>
      <c r="WXX874" s="369"/>
      <c r="WXY874" s="369"/>
      <c r="WXZ874" s="369"/>
      <c r="WYA874" s="369"/>
      <c r="WYB874" s="369"/>
      <c r="WYC874" s="369"/>
      <c r="WYD874" s="369"/>
      <c r="WYE874" s="369"/>
      <c r="WYF874" s="369"/>
      <c r="WYG874" s="369"/>
      <c r="WYH874" s="369"/>
      <c r="WYI874" s="369"/>
      <c r="WYJ874" s="369"/>
      <c r="WYK874" s="369"/>
      <c r="WYL874" s="369"/>
      <c r="WYM874" s="369"/>
      <c r="WYN874" s="369"/>
      <c r="WYO874" s="369"/>
      <c r="WYP874" s="369"/>
      <c r="WYQ874" s="369"/>
      <c r="WYR874" s="369"/>
      <c r="WYS874" s="369"/>
      <c r="WYT874" s="369"/>
      <c r="WYU874" s="369"/>
      <c r="WYV874" s="369"/>
      <c r="WYW874" s="369"/>
      <c r="WYX874" s="369"/>
      <c r="WYY874" s="369"/>
      <c r="WYZ874" s="369"/>
      <c r="WZA874" s="369"/>
      <c r="WZB874" s="369"/>
      <c r="WZC874" s="369"/>
      <c r="WZD874" s="369"/>
      <c r="WZE874" s="369"/>
      <c r="WZF874" s="369"/>
      <c r="WZG874" s="369"/>
      <c r="WZH874" s="369"/>
      <c r="WZI874" s="369"/>
      <c r="WZJ874" s="369"/>
      <c r="WZK874" s="369"/>
      <c r="WZL874" s="369"/>
      <c r="WZM874" s="369"/>
      <c r="WZN874" s="369"/>
      <c r="WZO874" s="369"/>
      <c r="WZP874" s="369"/>
      <c r="WZQ874" s="369"/>
      <c r="WZR874" s="369"/>
      <c r="WZS874" s="369"/>
      <c r="WZT874" s="369"/>
      <c r="WZU874" s="369"/>
      <c r="WZV874" s="369"/>
      <c r="WZW874" s="369"/>
      <c r="WZX874" s="369"/>
      <c r="WZY874" s="369"/>
      <c r="WZZ874" s="369"/>
      <c r="XAA874" s="369"/>
      <c r="XAB874" s="369"/>
      <c r="XAC874" s="369"/>
      <c r="XAD874" s="369"/>
      <c r="XAE874" s="369"/>
      <c r="XAF874" s="369"/>
      <c r="XAG874" s="369"/>
      <c r="XAH874" s="369"/>
      <c r="XAI874" s="369"/>
      <c r="XAJ874" s="369"/>
      <c r="XAK874" s="369"/>
      <c r="XAL874" s="369"/>
      <c r="XAM874" s="369"/>
      <c r="XAN874" s="369"/>
      <c r="XAO874" s="369"/>
      <c r="XAP874" s="369"/>
      <c r="XAQ874" s="369"/>
      <c r="XAR874" s="369"/>
      <c r="XAS874" s="369"/>
      <c r="XAT874" s="369"/>
      <c r="XAU874" s="369"/>
      <c r="XAV874" s="369"/>
      <c r="XAW874" s="369"/>
      <c r="XAX874" s="369"/>
      <c r="XAY874" s="369"/>
      <c r="XAZ874" s="369"/>
      <c r="XBA874" s="369"/>
      <c r="XBB874" s="369"/>
      <c r="XBC874" s="369"/>
      <c r="XBD874" s="369"/>
      <c r="XBE874" s="369"/>
      <c r="XBF874" s="369"/>
      <c r="XBG874" s="369"/>
      <c r="XBH874" s="369"/>
      <c r="XBI874" s="369"/>
      <c r="XBJ874" s="369"/>
      <c r="XBK874" s="369"/>
      <c r="XBL874" s="369"/>
      <c r="XBM874" s="369"/>
      <c r="XBN874" s="369"/>
      <c r="XBO874" s="369"/>
      <c r="XBP874" s="369"/>
      <c r="XBQ874" s="369"/>
      <c r="XBR874" s="369"/>
      <c r="XBS874" s="369"/>
      <c r="XBT874" s="369"/>
      <c r="XBU874" s="369"/>
      <c r="XBV874" s="369"/>
      <c r="XBW874" s="369"/>
      <c r="XBX874" s="369"/>
      <c r="XBY874" s="369"/>
      <c r="XBZ874" s="369"/>
      <c r="XCA874" s="369"/>
      <c r="XCB874" s="369"/>
      <c r="XCC874" s="369"/>
      <c r="XCD874" s="369"/>
      <c r="XCE874" s="369"/>
      <c r="XCF874" s="369"/>
      <c r="XCG874" s="369"/>
      <c r="XCH874" s="369"/>
      <c r="XCI874" s="369"/>
      <c r="XCJ874" s="369"/>
      <c r="XCK874" s="369"/>
      <c r="XCL874" s="369"/>
      <c r="XCM874" s="369"/>
      <c r="XCN874" s="369"/>
      <c r="XCO874" s="369"/>
      <c r="XCP874" s="369"/>
      <c r="XCQ874" s="369"/>
      <c r="XCR874" s="369"/>
      <c r="XCS874" s="369"/>
      <c r="XCT874" s="369"/>
      <c r="XCU874" s="369"/>
      <c r="XCV874" s="369"/>
      <c r="XCW874" s="369"/>
      <c r="XCX874" s="369"/>
      <c r="XCY874" s="369"/>
      <c r="XCZ874" s="369"/>
      <c r="XDA874" s="369"/>
      <c r="XDB874" s="369"/>
      <c r="XDC874" s="369"/>
      <c r="XDD874" s="369"/>
      <c r="XDE874" s="369"/>
      <c r="XDF874" s="369"/>
      <c r="XDG874" s="369"/>
      <c r="XDH874" s="369"/>
      <c r="XDI874" s="369"/>
      <c r="XDJ874" s="369"/>
      <c r="XDK874" s="369"/>
      <c r="XDL874" s="369"/>
      <c r="XDM874" s="369"/>
      <c r="XDN874" s="369"/>
      <c r="XDO874" s="369"/>
      <c r="XDP874" s="369"/>
      <c r="XDQ874" s="369"/>
      <c r="XDR874" s="369"/>
      <c r="XDS874" s="369"/>
      <c r="XDT874" s="369"/>
      <c r="XDU874" s="369"/>
      <c r="XDV874" s="369"/>
      <c r="XDW874" s="369"/>
      <c r="XDX874" s="369"/>
      <c r="XDY874" s="369"/>
      <c r="XDZ874" s="369"/>
      <c r="XEA874" s="369"/>
      <c r="XEB874" s="369"/>
      <c r="XEC874" s="369"/>
      <c r="XED874" s="369"/>
      <c r="XEE874" s="369"/>
      <c r="XEF874" s="369"/>
      <c r="XEG874" s="369"/>
      <c r="XEH874" s="369"/>
      <c r="XEI874" s="369"/>
    </row>
    <row r="875" spans="1:16363" ht="15" customHeight="1" x14ac:dyDescent="0.25">
      <c r="A875" s="421" t="s">
        <v>296</v>
      </c>
      <c r="B875" s="421"/>
      <c r="C875" s="421"/>
      <c r="D875" s="421"/>
      <c r="E875" s="421"/>
      <c r="F875" s="421"/>
      <c r="G875" s="421"/>
      <c r="H875" s="421"/>
      <c r="I875" s="421"/>
      <c r="J875" s="66"/>
      <c r="K875" s="369"/>
      <c r="L875" s="369"/>
      <c r="M875" s="369"/>
      <c r="N875" s="369"/>
      <c r="O875" s="369"/>
      <c r="P875" s="369"/>
      <c r="Q875" s="369"/>
      <c r="R875" s="369"/>
      <c r="S875" s="369"/>
      <c r="T875" s="369"/>
      <c r="U875" s="369"/>
      <c r="V875" s="369"/>
      <c r="W875" s="369"/>
      <c r="X875" s="369"/>
      <c r="Y875" s="369"/>
      <c r="Z875" s="369"/>
      <c r="AA875" s="369"/>
      <c r="AB875" s="369"/>
      <c r="AC875" s="369"/>
      <c r="AD875" s="369"/>
      <c r="AE875" s="369"/>
      <c r="AF875" s="369"/>
      <c r="AG875" s="369"/>
      <c r="AH875" s="369"/>
      <c r="AI875" s="369"/>
      <c r="AJ875" s="369"/>
      <c r="AK875" s="369"/>
      <c r="AL875" s="369"/>
      <c r="AM875" s="369"/>
      <c r="AN875" s="369"/>
      <c r="AO875" s="369"/>
      <c r="AP875" s="369"/>
      <c r="AQ875" s="369"/>
      <c r="AR875" s="369"/>
      <c r="AS875" s="369"/>
      <c r="AT875" s="369"/>
      <c r="AU875" s="369"/>
      <c r="AV875" s="369"/>
      <c r="AW875" s="369"/>
      <c r="AX875" s="369"/>
      <c r="AY875" s="369"/>
      <c r="AZ875" s="369"/>
      <c r="BA875" s="369"/>
      <c r="BB875" s="369"/>
      <c r="BC875" s="369"/>
      <c r="BD875" s="369"/>
      <c r="BE875" s="369"/>
      <c r="BF875" s="369"/>
      <c r="BG875" s="369"/>
      <c r="BH875" s="369"/>
      <c r="BI875" s="369"/>
      <c r="BJ875" s="369"/>
      <c r="BK875" s="369"/>
      <c r="BL875" s="369"/>
      <c r="BM875" s="369"/>
      <c r="BN875" s="369"/>
      <c r="BO875" s="369"/>
      <c r="BP875" s="369"/>
      <c r="BQ875" s="369"/>
      <c r="BR875" s="369"/>
      <c r="BS875" s="369"/>
      <c r="BT875" s="369"/>
      <c r="BU875" s="369"/>
      <c r="BV875" s="369"/>
      <c r="BW875" s="369"/>
      <c r="BX875" s="369"/>
      <c r="BY875" s="369"/>
      <c r="BZ875" s="369"/>
      <c r="CA875" s="369"/>
      <c r="CB875" s="369"/>
      <c r="CC875" s="369"/>
      <c r="CD875" s="369"/>
      <c r="CE875" s="369"/>
      <c r="CF875" s="369"/>
      <c r="CG875" s="369"/>
      <c r="CH875" s="369"/>
      <c r="CI875" s="369"/>
      <c r="CJ875" s="369"/>
      <c r="CK875" s="369"/>
      <c r="CL875" s="369"/>
      <c r="CM875" s="369"/>
      <c r="CN875" s="369"/>
      <c r="CO875" s="369"/>
      <c r="CP875" s="369"/>
      <c r="CQ875" s="369"/>
      <c r="CR875" s="369"/>
      <c r="CS875" s="369"/>
      <c r="CT875" s="369"/>
      <c r="CU875" s="369"/>
      <c r="CV875" s="369"/>
      <c r="CW875" s="369"/>
      <c r="CX875" s="369"/>
      <c r="CY875" s="369"/>
      <c r="CZ875" s="369"/>
      <c r="DA875" s="369"/>
      <c r="DB875" s="369"/>
      <c r="DC875" s="369"/>
      <c r="DD875" s="369"/>
      <c r="DE875" s="369"/>
      <c r="DF875" s="369"/>
      <c r="DG875" s="369"/>
      <c r="DH875" s="369"/>
      <c r="DI875" s="369"/>
      <c r="DJ875" s="369"/>
      <c r="DK875" s="369"/>
      <c r="DL875" s="369"/>
      <c r="DM875" s="369"/>
      <c r="DN875" s="369"/>
      <c r="DO875" s="369"/>
      <c r="DP875" s="369"/>
      <c r="DQ875" s="369"/>
      <c r="DR875" s="369"/>
      <c r="DS875" s="369"/>
      <c r="DT875" s="369"/>
      <c r="DU875" s="369"/>
      <c r="DV875" s="369"/>
      <c r="DW875" s="369"/>
      <c r="DX875" s="369"/>
      <c r="DY875" s="369"/>
      <c r="DZ875" s="369"/>
      <c r="EA875" s="369"/>
      <c r="EB875" s="369"/>
      <c r="EC875" s="369"/>
      <c r="ED875" s="369"/>
      <c r="EE875" s="369"/>
      <c r="EF875" s="369"/>
      <c r="EG875" s="369"/>
      <c r="EH875" s="369"/>
      <c r="EI875" s="369"/>
      <c r="EJ875" s="369"/>
      <c r="EK875" s="369"/>
      <c r="EL875" s="369"/>
      <c r="EM875" s="369"/>
      <c r="EN875" s="369"/>
      <c r="EO875" s="369"/>
      <c r="EP875" s="369"/>
      <c r="EQ875" s="369"/>
      <c r="ER875" s="369"/>
      <c r="ES875" s="369"/>
      <c r="ET875" s="369"/>
      <c r="EU875" s="369"/>
      <c r="EV875" s="369"/>
      <c r="EW875" s="369"/>
      <c r="EX875" s="369"/>
      <c r="EY875" s="369"/>
      <c r="EZ875" s="369"/>
      <c r="FA875" s="369"/>
      <c r="FB875" s="369"/>
      <c r="FC875" s="369"/>
      <c r="FD875" s="369"/>
      <c r="FE875" s="369"/>
      <c r="FF875" s="369"/>
      <c r="FG875" s="369"/>
      <c r="FH875" s="369"/>
      <c r="FI875" s="369"/>
      <c r="FJ875" s="369"/>
      <c r="FK875" s="369"/>
      <c r="FL875" s="369"/>
      <c r="FM875" s="369"/>
      <c r="FN875" s="369"/>
      <c r="FO875" s="369"/>
      <c r="FP875" s="369"/>
      <c r="FQ875" s="369"/>
      <c r="FR875" s="369"/>
      <c r="FS875" s="369"/>
      <c r="FT875" s="369"/>
      <c r="FU875" s="369"/>
      <c r="FV875" s="369"/>
      <c r="FW875" s="369"/>
      <c r="FX875" s="369"/>
      <c r="FY875" s="369"/>
      <c r="FZ875" s="369"/>
      <c r="GA875" s="369"/>
      <c r="GB875" s="369"/>
      <c r="GC875" s="369"/>
      <c r="GD875" s="369"/>
      <c r="GE875" s="369"/>
      <c r="GF875" s="369"/>
      <c r="GG875" s="369"/>
      <c r="GH875" s="369"/>
      <c r="GI875" s="369"/>
      <c r="GJ875" s="369"/>
      <c r="GK875" s="369"/>
      <c r="GL875" s="369"/>
      <c r="GM875" s="369"/>
      <c r="GN875" s="369"/>
      <c r="GO875" s="369"/>
      <c r="GP875" s="369"/>
      <c r="GQ875" s="369"/>
      <c r="GR875" s="369"/>
      <c r="GS875" s="369"/>
      <c r="GT875" s="369"/>
      <c r="GU875" s="369"/>
      <c r="GV875" s="369"/>
      <c r="GW875" s="369"/>
      <c r="GX875" s="369"/>
      <c r="GY875" s="369"/>
      <c r="GZ875" s="369"/>
      <c r="HA875" s="369"/>
      <c r="HB875" s="369"/>
      <c r="HC875" s="369"/>
      <c r="HD875" s="369"/>
      <c r="HE875" s="369"/>
      <c r="HF875" s="369"/>
      <c r="HG875" s="369"/>
      <c r="HH875" s="369"/>
      <c r="HI875" s="369"/>
      <c r="HJ875" s="369"/>
      <c r="HK875" s="369"/>
      <c r="HL875" s="369"/>
      <c r="HM875" s="369"/>
      <c r="HN875" s="369"/>
      <c r="HO875" s="369"/>
      <c r="HP875" s="369"/>
      <c r="HQ875" s="369"/>
      <c r="HR875" s="369"/>
      <c r="HS875" s="369"/>
      <c r="HT875" s="369"/>
      <c r="HU875" s="369"/>
      <c r="HV875" s="369"/>
      <c r="HW875" s="369"/>
      <c r="HX875" s="369"/>
      <c r="HY875" s="369"/>
      <c r="HZ875" s="369"/>
      <c r="IA875" s="369"/>
      <c r="IB875" s="369"/>
      <c r="IC875" s="369"/>
      <c r="ID875" s="369"/>
      <c r="IE875" s="369"/>
      <c r="IF875" s="369"/>
      <c r="IG875" s="369"/>
      <c r="IH875" s="369"/>
      <c r="II875" s="369"/>
      <c r="IJ875" s="369"/>
      <c r="IK875" s="369"/>
      <c r="IL875" s="369"/>
      <c r="IM875" s="369"/>
      <c r="IN875" s="369"/>
      <c r="IO875" s="369"/>
      <c r="IP875" s="369"/>
      <c r="IQ875" s="369"/>
      <c r="IR875" s="369"/>
      <c r="IS875" s="369"/>
      <c r="IT875" s="369"/>
      <c r="IU875" s="369"/>
      <c r="IV875" s="369"/>
      <c r="IW875" s="369"/>
      <c r="IX875" s="369"/>
      <c r="IY875" s="369"/>
      <c r="IZ875" s="369"/>
      <c r="JA875" s="369"/>
      <c r="JB875" s="369"/>
      <c r="JC875" s="369"/>
      <c r="JD875" s="369"/>
      <c r="JE875" s="369"/>
      <c r="JF875" s="369"/>
      <c r="JG875" s="369"/>
      <c r="JH875" s="369"/>
      <c r="JI875" s="369"/>
      <c r="JJ875" s="369"/>
      <c r="JK875" s="369"/>
      <c r="JL875" s="369"/>
      <c r="JM875" s="369"/>
      <c r="JN875" s="369"/>
      <c r="JO875" s="369"/>
      <c r="JP875" s="369"/>
      <c r="JQ875" s="369"/>
      <c r="JR875" s="369"/>
      <c r="JS875" s="369"/>
      <c r="JT875" s="369"/>
      <c r="JU875" s="369"/>
      <c r="JV875" s="369"/>
      <c r="JW875" s="369"/>
      <c r="JX875" s="369"/>
      <c r="JY875" s="369"/>
      <c r="JZ875" s="369"/>
      <c r="KA875" s="369"/>
      <c r="KB875" s="369"/>
      <c r="KC875" s="369"/>
      <c r="KD875" s="369"/>
      <c r="KE875" s="369"/>
      <c r="KF875" s="369"/>
      <c r="KG875" s="369"/>
      <c r="KH875" s="369"/>
      <c r="KI875" s="369"/>
      <c r="KJ875" s="369"/>
      <c r="KK875" s="369"/>
      <c r="KL875" s="369"/>
      <c r="KM875" s="369"/>
      <c r="KN875" s="369"/>
      <c r="KO875" s="369"/>
      <c r="KP875" s="369"/>
      <c r="KQ875" s="369"/>
      <c r="KR875" s="369"/>
      <c r="KS875" s="369"/>
      <c r="KT875" s="369"/>
      <c r="KU875" s="369"/>
      <c r="KV875" s="369"/>
      <c r="KW875" s="369"/>
      <c r="KX875" s="369"/>
      <c r="KY875" s="369"/>
      <c r="KZ875" s="369"/>
      <c r="LA875" s="369"/>
      <c r="LB875" s="369"/>
      <c r="LC875" s="369"/>
      <c r="LD875" s="369"/>
      <c r="LE875" s="369"/>
      <c r="LF875" s="369"/>
      <c r="LG875" s="369"/>
      <c r="LH875" s="369"/>
      <c r="LI875" s="369"/>
      <c r="LJ875" s="369"/>
      <c r="LK875" s="369"/>
      <c r="LL875" s="369"/>
      <c r="LM875" s="369"/>
      <c r="LN875" s="369"/>
      <c r="LO875" s="369"/>
      <c r="LP875" s="369"/>
      <c r="LQ875" s="369"/>
      <c r="LR875" s="369"/>
      <c r="LS875" s="369"/>
      <c r="LT875" s="369"/>
      <c r="LU875" s="369"/>
      <c r="LV875" s="369"/>
      <c r="LW875" s="369"/>
      <c r="LX875" s="369"/>
      <c r="LY875" s="369"/>
      <c r="LZ875" s="369"/>
      <c r="MA875" s="369"/>
      <c r="MB875" s="369"/>
      <c r="MC875" s="369"/>
      <c r="MD875" s="369"/>
      <c r="ME875" s="369"/>
      <c r="MF875" s="369"/>
      <c r="MG875" s="369"/>
      <c r="MH875" s="369"/>
      <c r="MI875" s="369"/>
      <c r="MJ875" s="369"/>
      <c r="MK875" s="369"/>
      <c r="ML875" s="369"/>
      <c r="MM875" s="369"/>
      <c r="MN875" s="369"/>
      <c r="MO875" s="369"/>
      <c r="MP875" s="369"/>
      <c r="MQ875" s="369"/>
      <c r="MR875" s="369"/>
      <c r="MS875" s="369"/>
      <c r="MT875" s="369"/>
      <c r="MU875" s="369"/>
      <c r="MV875" s="369"/>
      <c r="MW875" s="369"/>
      <c r="MX875" s="369"/>
      <c r="MY875" s="369"/>
      <c r="MZ875" s="369"/>
      <c r="NA875" s="369"/>
      <c r="NB875" s="369"/>
      <c r="NC875" s="369"/>
      <c r="ND875" s="369"/>
      <c r="NE875" s="369"/>
      <c r="NF875" s="369"/>
      <c r="NG875" s="369"/>
      <c r="NH875" s="369"/>
      <c r="NI875" s="369"/>
      <c r="NJ875" s="369"/>
      <c r="NK875" s="369"/>
      <c r="NL875" s="369"/>
      <c r="NM875" s="369"/>
      <c r="NN875" s="369"/>
      <c r="NO875" s="369"/>
      <c r="NP875" s="369"/>
      <c r="NQ875" s="369"/>
      <c r="NR875" s="369"/>
      <c r="NS875" s="369"/>
      <c r="NT875" s="369"/>
      <c r="NU875" s="369"/>
      <c r="NV875" s="369"/>
      <c r="NW875" s="369"/>
      <c r="NX875" s="369"/>
      <c r="NY875" s="369"/>
      <c r="NZ875" s="369"/>
      <c r="OA875" s="369"/>
      <c r="OB875" s="369"/>
      <c r="OC875" s="369"/>
      <c r="OD875" s="369"/>
      <c r="OE875" s="369"/>
      <c r="OF875" s="369"/>
      <c r="OG875" s="369"/>
      <c r="OH875" s="369"/>
      <c r="OI875" s="369"/>
      <c r="OJ875" s="369"/>
      <c r="OK875" s="369"/>
      <c r="OL875" s="369"/>
      <c r="OM875" s="369"/>
      <c r="ON875" s="369"/>
      <c r="OO875" s="369"/>
      <c r="OP875" s="369"/>
      <c r="OQ875" s="369"/>
      <c r="OR875" s="369"/>
      <c r="OS875" s="369"/>
      <c r="OT875" s="369"/>
      <c r="OU875" s="369"/>
      <c r="OV875" s="369"/>
      <c r="OW875" s="369"/>
      <c r="OX875" s="369"/>
      <c r="OY875" s="369"/>
      <c r="OZ875" s="369"/>
      <c r="PA875" s="369"/>
      <c r="PB875" s="369"/>
      <c r="PC875" s="369"/>
      <c r="PD875" s="369"/>
      <c r="PE875" s="369"/>
      <c r="PF875" s="369"/>
      <c r="PG875" s="369"/>
      <c r="PH875" s="369"/>
      <c r="PI875" s="369"/>
      <c r="PJ875" s="369"/>
      <c r="PK875" s="369"/>
      <c r="PL875" s="369"/>
      <c r="PM875" s="369"/>
      <c r="PN875" s="369"/>
      <c r="PO875" s="369"/>
      <c r="PP875" s="369"/>
      <c r="PQ875" s="369"/>
      <c r="PR875" s="369"/>
      <c r="PS875" s="369"/>
      <c r="PT875" s="369"/>
      <c r="PU875" s="369"/>
      <c r="PV875" s="369"/>
      <c r="PW875" s="369"/>
      <c r="PX875" s="369"/>
      <c r="PY875" s="369"/>
      <c r="PZ875" s="369"/>
      <c r="QA875" s="369"/>
      <c r="QB875" s="369"/>
      <c r="QC875" s="369"/>
      <c r="QD875" s="369"/>
      <c r="QE875" s="369"/>
      <c r="QF875" s="369"/>
      <c r="QG875" s="369"/>
      <c r="QH875" s="369"/>
      <c r="QI875" s="369"/>
      <c r="QJ875" s="369"/>
      <c r="QK875" s="369"/>
      <c r="QL875" s="369"/>
      <c r="QM875" s="369"/>
      <c r="QN875" s="369"/>
      <c r="QO875" s="369"/>
      <c r="QP875" s="369"/>
      <c r="QQ875" s="369"/>
      <c r="QR875" s="369"/>
      <c r="QS875" s="369"/>
      <c r="QT875" s="369"/>
      <c r="QU875" s="369"/>
      <c r="QV875" s="369"/>
      <c r="QW875" s="369"/>
      <c r="QX875" s="369"/>
      <c r="QY875" s="369"/>
      <c r="QZ875" s="369"/>
      <c r="RA875" s="369"/>
      <c r="RB875" s="369"/>
      <c r="RC875" s="369"/>
      <c r="RD875" s="369"/>
      <c r="RE875" s="369"/>
      <c r="RF875" s="369"/>
      <c r="RG875" s="369"/>
      <c r="RH875" s="369"/>
      <c r="RI875" s="369"/>
      <c r="RJ875" s="369"/>
      <c r="RK875" s="369"/>
      <c r="RL875" s="369"/>
      <c r="RM875" s="369"/>
      <c r="RN875" s="369"/>
      <c r="RO875" s="369"/>
      <c r="RP875" s="369"/>
      <c r="RQ875" s="369"/>
      <c r="RR875" s="369"/>
      <c r="RS875" s="369"/>
      <c r="RT875" s="369"/>
      <c r="RU875" s="369"/>
      <c r="RV875" s="369"/>
      <c r="RW875" s="369"/>
      <c r="RX875" s="369"/>
      <c r="RY875" s="369"/>
      <c r="RZ875" s="369"/>
      <c r="SA875" s="369"/>
      <c r="SB875" s="369"/>
      <c r="SC875" s="369"/>
      <c r="SD875" s="369"/>
      <c r="SE875" s="369"/>
      <c r="SF875" s="369"/>
      <c r="SG875" s="369"/>
      <c r="SH875" s="369"/>
      <c r="SI875" s="369"/>
      <c r="SJ875" s="369"/>
      <c r="SK875" s="369"/>
      <c r="SL875" s="369"/>
      <c r="SM875" s="369"/>
      <c r="SN875" s="369"/>
      <c r="SO875" s="369"/>
      <c r="SP875" s="369"/>
      <c r="SQ875" s="369"/>
      <c r="SR875" s="369"/>
      <c r="SS875" s="369"/>
      <c r="ST875" s="369"/>
      <c r="SU875" s="369"/>
      <c r="SV875" s="369"/>
      <c r="SW875" s="369"/>
      <c r="SX875" s="369"/>
      <c r="SY875" s="369"/>
      <c r="SZ875" s="369"/>
      <c r="TA875" s="369"/>
      <c r="TB875" s="369"/>
      <c r="TC875" s="369"/>
      <c r="TD875" s="369"/>
      <c r="TE875" s="369"/>
      <c r="TF875" s="369"/>
      <c r="TG875" s="369"/>
      <c r="TH875" s="369"/>
      <c r="TI875" s="369"/>
      <c r="TJ875" s="369"/>
      <c r="TK875" s="369"/>
      <c r="TL875" s="369"/>
      <c r="TM875" s="369"/>
      <c r="TN875" s="369"/>
      <c r="TO875" s="369"/>
      <c r="TP875" s="369"/>
      <c r="TQ875" s="369"/>
      <c r="TR875" s="369"/>
      <c r="TS875" s="369"/>
      <c r="TT875" s="369"/>
      <c r="TU875" s="369"/>
      <c r="TV875" s="369"/>
      <c r="TW875" s="369"/>
      <c r="TX875" s="369"/>
      <c r="TY875" s="369"/>
      <c r="TZ875" s="369"/>
      <c r="UA875" s="369"/>
      <c r="UB875" s="369"/>
      <c r="UC875" s="369"/>
      <c r="UD875" s="369"/>
      <c r="UE875" s="369"/>
      <c r="UF875" s="369"/>
      <c r="UG875" s="369"/>
      <c r="UH875" s="369"/>
      <c r="UI875" s="369"/>
      <c r="UJ875" s="369"/>
      <c r="UK875" s="369"/>
      <c r="UL875" s="369"/>
      <c r="UM875" s="369"/>
      <c r="UN875" s="369"/>
      <c r="UO875" s="369"/>
      <c r="UP875" s="369"/>
      <c r="UQ875" s="369"/>
      <c r="UR875" s="369"/>
      <c r="US875" s="369"/>
      <c r="UT875" s="369"/>
      <c r="UU875" s="369"/>
      <c r="UV875" s="369"/>
      <c r="UW875" s="369"/>
      <c r="UX875" s="369"/>
      <c r="UY875" s="369"/>
      <c r="UZ875" s="369"/>
      <c r="VA875" s="369"/>
      <c r="VB875" s="369"/>
      <c r="VC875" s="369"/>
      <c r="VD875" s="369"/>
      <c r="VE875" s="369"/>
      <c r="VF875" s="369"/>
      <c r="VG875" s="369"/>
      <c r="VH875" s="369"/>
      <c r="VI875" s="369"/>
      <c r="VJ875" s="369"/>
      <c r="VK875" s="369"/>
      <c r="VL875" s="369"/>
      <c r="VM875" s="369"/>
      <c r="VN875" s="369"/>
      <c r="VO875" s="369"/>
      <c r="VP875" s="369"/>
      <c r="VQ875" s="369"/>
      <c r="VR875" s="369"/>
      <c r="VS875" s="369"/>
      <c r="VT875" s="369"/>
      <c r="VU875" s="369"/>
      <c r="VV875" s="369"/>
      <c r="VW875" s="369"/>
      <c r="VX875" s="369"/>
      <c r="VY875" s="369"/>
      <c r="VZ875" s="369"/>
      <c r="WA875" s="369"/>
      <c r="WB875" s="369"/>
      <c r="WC875" s="369"/>
      <c r="WD875" s="369"/>
      <c r="WE875" s="369"/>
      <c r="WF875" s="369"/>
      <c r="WG875" s="369"/>
      <c r="WH875" s="369"/>
      <c r="WI875" s="369"/>
      <c r="WJ875" s="369"/>
      <c r="WK875" s="369"/>
      <c r="WL875" s="369"/>
      <c r="WM875" s="369"/>
      <c r="WN875" s="369"/>
      <c r="WO875" s="369"/>
      <c r="WP875" s="369"/>
      <c r="WQ875" s="369"/>
      <c r="WR875" s="369"/>
      <c r="WS875" s="369"/>
      <c r="WT875" s="369"/>
      <c r="WU875" s="369"/>
      <c r="WV875" s="369"/>
      <c r="WW875" s="369"/>
      <c r="WX875" s="369"/>
      <c r="WY875" s="369"/>
      <c r="WZ875" s="369"/>
      <c r="XA875" s="369"/>
      <c r="XB875" s="369"/>
      <c r="XC875" s="369"/>
      <c r="XD875" s="369"/>
      <c r="XE875" s="369"/>
      <c r="XF875" s="369"/>
      <c r="XG875" s="369"/>
      <c r="XH875" s="369"/>
      <c r="XI875" s="369"/>
      <c r="XJ875" s="369"/>
      <c r="XK875" s="369"/>
      <c r="XL875" s="369"/>
      <c r="XM875" s="369"/>
      <c r="XN875" s="369"/>
      <c r="XO875" s="369"/>
      <c r="XP875" s="369"/>
      <c r="XQ875" s="369"/>
      <c r="XR875" s="369"/>
      <c r="XS875" s="369"/>
      <c r="XT875" s="369"/>
      <c r="XU875" s="369"/>
      <c r="XV875" s="369"/>
      <c r="XW875" s="369"/>
      <c r="XX875" s="369"/>
      <c r="XY875" s="369"/>
      <c r="XZ875" s="369"/>
      <c r="YA875" s="369"/>
      <c r="YB875" s="369"/>
      <c r="YC875" s="369"/>
      <c r="YD875" s="369"/>
      <c r="YE875" s="369"/>
      <c r="YF875" s="369"/>
      <c r="YG875" s="369"/>
      <c r="YH875" s="369"/>
      <c r="YI875" s="369"/>
      <c r="YJ875" s="369"/>
      <c r="YK875" s="369"/>
      <c r="YL875" s="369"/>
      <c r="YM875" s="369"/>
      <c r="YN875" s="369"/>
      <c r="YO875" s="369"/>
      <c r="YP875" s="369"/>
      <c r="YQ875" s="369"/>
      <c r="YR875" s="369"/>
      <c r="YS875" s="369"/>
      <c r="YT875" s="369"/>
      <c r="YU875" s="369"/>
      <c r="YV875" s="369"/>
      <c r="YW875" s="369"/>
      <c r="YX875" s="369"/>
      <c r="YY875" s="369"/>
      <c r="YZ875" s="369"/>
      <c r="ZA875" s="369"/>
      <c r="ZB875" s="369"/>
      <c r="ZC875" s="369"/>
      <c r="ZD875" s="369"/>
      <c r="ZE875" s="369"/>
      <c r="ZF875" s="369"/>
      <c r="ZG875" s="369"/>
      <c r="ZH875" s="369"/>
      <c r="ZI875" s="369"/>
      <c r="ZJ875" s="369"/>
      <c r="ZK875" s="369"/>
      <c r="ZL875" s="369"/>
      <c r="ZM875" s="369"/>
      <c r="ZN875" s="369"/>
      <c r="ZO875" s="369"/>
      <c r="ZP875" s="369"/>
      <c r="ZQ875" s="369"/>
      <c r="ZR875" s="369"/>
      <c r="ZS875" s="369"/>
      <c r="ZT875" s="369"/>
      <c r="ZU875" s="369"/>
      <c r="ZV875" s="369"/>
      <c r="ZW875" s="369"/>
      <c r="ZX875" s="369"/>
      <c r="ZY875" s="369"/>
      <c r="ZZ875" s="369"/>
      <c r="AAA875" s="369"/>
      <c r="AAB875" s="369"/>
      <c r="AAC875" s="369"/>
      <c r="AAD875" s="369"/>
      <c r="AAE875" s="369"/>
      <c r="AAF875" s="369"/>
      <c r="AAG875" s="369"/>
      <c r="AAH875" s="369"/>
      <c r="AAI875" s="369"/>
      <c r="AAJ875" s="369"/>
      <c r="AAK875" s="369"/>
      <c r="AAL875" s="369"/>
      <c r="AAM875" s="369"/>
      <c r="AAN875" s="369"/>
      <c r="AAO875" s="369"/>
      <c r="AAP875" s="369"/>
      <c r="AAQ875" s="369"/>
      <c r="AAR875" s="369"/>
      <c r="AAS875" s="369"/>
      <c r="AAT875" s="369"/>
      <c r="AAU875" s="369"/>
      <c r="AAV875" s="369"/>
      <c r="AAW875" s="369"/>
      <c r="AAX875" s="369"/>
      <c r="AAY875" s="369"/>
      <c r="AAZ875" s="369"/>
      <c r="ABA875" s="369"/>
      <c r="ABB875" s="369"/>
      <c r="ABC875" s="369"/>
      <c r="ABD875" s="369"/>
      <c r="ABE875" s="369"/>
      <c r="ABF875" s="369"/>
      <c r="ABG875" s="369"/>
      <c r="ABH875" s="369"/>
      <c r="ABI875" s="369"/>
      <c r="ABJ875" s="369"/>
      <c r="ABK875" s="369"/>
      <c r="ABL875" s="369"/>
      <c r="ABM875" s="369"/>
      <c r="ABN875" s="369"/>
      <c r="ABO875" s="369"/>
      <c r="ABP875" s="369"/>
      <c r="ABQ875" s="369"/>
      <c r="ABR875" s="369"/>
      <c r="ABS875" s="369"/>
      <c r="ABT875" s="369"/>
      <c r="ABU875" s="369"/>
      <c r="ABV875" s="369"/>
      <c r="ABW875" s="369"/>
      <c r="ABX875" s="369"/>
      <c r="ABY875" s="369"/>
      <c r="ABZ875" s="369"/>
      <c r="ACA875" s="369"/>
      <c r="ACB875" s="369"/>
      <c r="ACC875" s="369"/>
      <c r="ACD875" s="369"/>
      <c r="ACE875" s="369"/>
      <c r="ACF875" s="369"/>
      <c r="ACG875" s="369"/>
      <c r="ACH875" s="369"/>
      <c r="ACI875" s="369"/>
      <c r="ACJ875" s="369"/>
      <c r="ACK875" s="369"/>
      <c r="ACL875" s="369"/>
      <c r="ACM875" s="369"/>
      <c r="ACN875" s="369"/>
      <c r="ACO875" s="369"/>
      <c r="ACP875" s="369"/>
      <c r="ACQ875" s="369"/>
      <c r="ACR875" s="369"/>
      <c r="ACS875" s="369"/>
      <c r="ACT875" s="369"/>
      <c r="ACU875" s="369"/>
      <c r="ACV875" s="369"/>
      <c r="ACW875" s="369"/>
      <c r="ACX875" s="369"/>
      <c r="ACY875" s="369"/>
      <c r="ACZ875" s="369"/>
      <c r="ADA875" s="369"/>
      <c r="ADB875" s="369"/>
      <c r="ADC875" s="369"/>
      <c r="ADD875" s="369"/>
      <c r="ADE875" s="369"/>
      <c r="ADF875" s="369"/>
      <c r="ADG875" s="369"/>
      <c r="ADH875" s="369"/>
      <c r="ADI875" s="369"/>
      <c r="ADJ875" s="369"/>
      <c r="ADK875" s="369"/>
      <c r="ADL875" s="369"/>
      <c r="ADM875" s="369"/>
      <c r="ADN875" s="369"/>
      <c r="ADO875" s="369"/>
      <c r="ADP875" s="369"/>
      <c r="ADQ875" s="369"/>
      <c r="ADR875" s="369"/>
      <c r="ADS875" s="369"/>
      <c r="ADT875" s="369"/>
      <c r="ADU875" s="369"/>
      <c r="ADV875" s="369"/>
      <c r="ADW875" s="369"/>
      <c r="ADX875" s="369"/>
      <c r="ADY875" s="369"/>
      <c r="ADZ875" s="369"/>
      <c r="AEA875" s="369"/>
      <c r="AEB875" s="369"/>
      <c r="AEC875" s="369"/>
      <c r="AED875" s="369"/>
      <c r="AEE875" s="369"/>
      <c r="AEF875" s="369"/>
      <c r="AEG875" s="369"/>
      <c r="AEH875" s="369"/>
      <c r="AEI875" s="369"/>
      <c r="AEJ875" s="369"/>
      <c r="AEK875" s="369"/>
      <c r="AEL875" s="369"/>
      <c r="AEM875" s="369"/>
      <c r="AEN875" s="369"/>
      <c r="AEO875" s="369"/>
      <c r="AEP875" s="369"/>
      <c r="AEQ875" s="369"/>
      <c r="AER875" s="369"/>
      <c r="AES875" s="369"/>
      <c r="AET875" s="369"/>
      <c r="AEU875" s="369"/>
      <c r="AEV875" s="369"/>
      <c r="AEW875" s="369"/>
      <c r="AEX875" s="369"/>
      <c r="AEY875" s="369"/>
      <c r="AEZ875" s="369"/>
      <c r="AFA875" s="369"/>
      <c r="AFB875" s="369"/>
      <c r="AFC875" s="369"/>
      <c r="AFD875" s="369"/>
      <c r="AFE875" s="369"/>
      <c r="AFF875" s="369"/>
      <c r="AFG875" s="369"/>
      <c r="AFH875" s="369"/>
      <c r="AFI875" s="369"/>
      <c r="AFJ875" s="369"/>
      <c r="AFK875" s="369"/>
      <c r="AFL875" s="369"/>
      <c r="AFM875" s="369"/>
      <c r="AFN875" s="369"/>
      <c r="AFO875" s="369"/>
      <c r="AFP875" s="369"/>
      <c r="AFQ875" s="369"/>
      <c r="AFR875" s="369"/>
      <c r="AFS875" s="369"/>
      <c r="AFT875" s="369"/>
      <c r="AFU875" s="369"/>
      <c r="AFV875" s="369"/>
      <c r="AFW875" s="369"/>
      <c r="AFX875" s="369"/>
      <c r="AFY875" s="369"/>
      <c r="AFZ875" s="369"/>
      <c r="AGA875" s="369"/>
      <c r="AGB875" s="369"/>
      <c r="AGC875" s="369"/>
      <c r="AGD875" s="369"/>
      <c r="AGE875" s="369"/>
      <c r="AGF875" s="369"/>
      <c r="AGG875" s="369"/>
      <c r="AGH875" s="369"/>
      <c r="AGI875" s="369"/>
      <c r="AGJ875" s="369"/>
      <c r="AGK875" s="369"/>
      <c r="AGL875" s="369"/>
      <c r="AGM875" s="369"/>
      <c r="AGN875" s="369"/>
      <c r="AGO875" s="369"/>
      <c r="AGP875" s="369"/>
      <c r="AGQ875" s="369"/>
      <c r="AGR875" s="369"/>
      <c r="AGS875" s="369"/>
      <c r="AGT875" s="369"/>
      <c r="AGU875" s="369"/>
      <c r="AGV875" s="369"/>
      <c r="AGW875" s="369"/>
      <c r="AGX875" s="369"/>
      <c r="AGY875" s="369"/>
      <c r="AGZ875" s="369"/>
      <c r="AHA875" s="369"/>
      <c r="AHB875" s="369"/>
      <c r="AHC875" s="369"/>
      <c r="AHD875" s="369"/>
      <c r="AHE875" s="369"/>
      <c r="AHF875" s="369"/>
      <c r="AHG875" s="369"/>
      <c r="AHH875" s="369"/>
      <c r="AHI875" s="369"/>
      <c r="AHJ875" s="369"/>
      <c r="AHK875" s="369"/>
      <c r="AHL875" s="369"/>
      <c r="AHM875" s="369"/>
      <c r="AHN875" s="369"/>
      <c r="AHO875" s="369"/>
      <c r="AHP875" s="369"/>
      <c r="AHQ875" s="369"/>
      <c r="AHR875" s="369"/>
      <c r="AHS875" s="369"/>
      <c r="AHT875" s="369"/>
      <c r="AHU875" s="369"/>
      <c r="AHV875" s="369"/>
      <c r="AHW875" s="369"/>
      <c r="AHX875" s="369"/>
      <c r="AHY875" s="369"/>
      <c r="AHZ875" s="369"/>
      <c r="AIA875" s="369"/>
      <c r="AIB875" s="369"/>
      <c r="AIC875" s="369"/>
      <c r="AID875" s="369"/>
      <c r="AIE875" s="369"/>
      <c r="AIF875" s="369"/>
      <c r="AIG875" s="369"/>
      <c r="AIH875" s="369"/>
      <c r="AII875" s="369"/>
      <c r="AIJ875" s="369"/>
      <c r="AIK875" s="369"/>
      <c r="AIL875" s="369"/>
      <c r="AIM875" s="369"/>
      <c r="AIN875" s="369"/>
      <c r="AIO875" s="369"/>
      <c r="AIP875" s="369"/>
      <c r="AIQ875" s="369"/>
      <c r="AIR875" s="369"/>
      <c r="AIS875" s="369"/>
      <c r="AIT875" s="369"/>
      <c r="AIU875" s="369"/>
      <c r="AIV875" s="369"/>
      <c r="AIW875" s="369"/>
      <c r="AIX875" s="369"/>
      <c r="AIY875" s="369"/>
      <c r="AIZ875" s="369"/>
      <c r="AJA875" s="369"/>
      <c r="AJB875" s="369"/>
      <c r="AJC875" s="369"/>
      <c r="AJD875" s="369"/>
      <c r="AJE875" s="369"/>
      <c r="AJF875" s="369"/>
      <c r="AJG875" s="369"/>
      <c r="AJH875" s="369"/>
      <c r="AJI875" s="369"/>
      <c r="AJJ875" s="369"/>
      <c r="AJK875" s="369"/>
      <c r="AJL875" s="369"/>
      <c r="AJM875" s="369"/>
      <c r="AJN875" s="369"/>
      <c r="AJO875" s="369"/>
      <c r="AJP875" s="369"/>
      <c r="AJQ875" s="369"/>
      <c r="AJR875" s="369"/>
      <c r="AJS875" s="369"/>
      <c r="AJT875" s="369"/>
      <c r="AJU875" s="369"/>
      <c r="AJV875" s="369"/>
      <c r="AJW875" s="369"/>
      <c r="AJX875" s="369"/>
      <c r="AJY875" s="369"/>
      <c r="AJZ875" s="369"/>
      <c r="AKA875" s="369"/>
      <c r="AKB875" s="369"/>
      <c r="AKC875" s="369"/>
      <c r="AKD875" s="369"/>
      <c r="AKE875" s="369"/>
      <c r="AKF875" s="369"/>
      <c r="AKG875" s="369"/>
      <c r="AKH875" s="369"/>
      <c r="AKI875" s="369"/>
      <c r="AKJ875" s="369"/>
      <c r="AKK875" s="369"/>
      <c r="AKL875" s="369"/>
      <c r="AKM875" s="369"/>
      <c r="AKN875" s="369"/>
      <c r="AKO875" s="369"/>
      <c r="AKP875" s="369"/>
      <c r="AKQ875" s="369"/>
      <c r="AKR875" s="369"/>
      <c r="AKS875" s="369"/>
      <c r="AKT875" s="369"/>
      <c r="AKU875" s="369"/>
      <c r="AKV875" s="369"/>
      <c r="AKW875" s="369"/>
      <c r="AKX875" s="369"/>
      <c r="AKY875" s="369"/>
      <c r="AKZ875" s="369"/>
      <c r="ALA875" s="369"/>
      <c r="ALB875" s="369"/>
      <c r="ALC875" s="369"/>
      <c r="ALD875" s="369"/>
      <c r="ALE875" s="369"/>
      <c r="ALF875" s="369"/>
      <c r="ALG875" s="369"/>
      <c r="ALH875" s="369"/>
      <c r="ALI875" s="369"/>
      <c r="ALJ875" s="369"/>
      <c r="ALK875" s="369"/>
      <c r="ALL875" s="369"/>
      <c r="ALM875" s="369"/>
      <c r="ALN875" s="369"/>
      <c r="ALO875" s="369"/>
      <c r="ALP875" s="369"/>
      <c r="ALQ875" s="369"/>
      <c r="ALR875" s="369"/>
      <c r="ALS875" s="369"/>
      <c r="ALT875" s="369"/>
      <c r="ALU875" s="369"/>
      <c r="ALV875" s="369"/>
      <c r="ALW875" s="369"/>
      <c r="ALX875" s="369"/>
      <c r="ALY875" s="369"/>
      <c r="ALZ875" s="369"/>
      <c r="AMA875" s="369"/>
      <c r="AMB875" s="369"/>
      <c r="AMC875" s="369"/>
      <c r="AMD875" s="369"/>
      <c r="AME875" s="369"/>
      <c r="AMF875" s="369"/>
      <c r="AMG875" s="369"/>
      <c r="AMH875" s="369"/>
      <c r="AMI875" s="369"/>
      <c r="AMJ875" s="369"/>
      <c r="AMK875" s="369"/>
      <c r="AML875" s="369"/>
      <c r="AMM875" s="369"/>
      <c r="AMN875" s="369"/>
      <c r="AMO875" s="369"/>
      <c r="AMP875" s="369"/>
      <c r="AMQ875" s="369"/>
      <c r="AMR875" s="369"/>
      <c r="AMS875" s="369"/>
      <c r="AMT875" s="369"/>
      <c r="AMU875" s="369"/>
      <c r="AMV875" s="369"/>
      <c r="AMW875" s="369"/>
      <c r="AMX875" s="369"/>
      <c r="AMY875" s="369"/>
      <c r="AMZ875" s="369"/>
      <c r="ANA875" s="369"/>
      <c r="ANB875" s="369"/>
      <c r="ANC875" s="369"/>
      <c r="AND875" s="369"/>
      <c r="ANE875" s="369"/>
      <c r="ANF875" s="369"/>
      <c r="ANG875" s="369"/>
      <c r="ANH875" s="369"/>
      <c r="ANI875" s="369"/>
      <c r="ANJ875" s="369"/>
      <c r="ANK875" s="369"/>
      <c r="ANL875" s="369"/>
      <c r="ANM875" s="369"/>
      <c r="ANN875" s="369"/>
      <c r="ANO875" s="369"/>
      <c r="ANP875" s="369"/>
      <c r="ANQ875" s="369"/>
      <c r="ANR875" s="369"/>
      <c r="ANS875" s="369"/>
      <c r="ANT875" s="369"/>
      <c r="ANU875" s="369"/>
      <c r="ANV875" s="369"/>
      <c r="ANW875" s="369"/>
      <c r="ANX875" s="369"/>
      <c r="ANY875" s="369"/>
      <c r="ANZ875" s="369"/>
      <c r="AOA875" s="369"/>
      <c r="AOB875" s="369"/>
      <c r="AOC875" s="369"/>
      <c r="AOD875" s="369"/>
      <c r="AOE875" s="369"/>
      <c r="AOF875" s="369"/>
      <c r="AOG875" s="369"/>
      <c r="AOH875" s="369"/>
      <c r="AOI875" s="369"/>
      <c r="AOJ875" s="369"/>
      <c r="AOK875" s="369"/>
      <c r="AOL875" s="369"/>
      <c r="AOM875" s="369"/>
      <c r="AON875" s="369"/>
      <c r="AOO875" s="369"/>
      <c r="AOP875" s="369"/>
      <c r="AOQ875" s="369"/>
      <c r="AOR875" s="369"/>
      <c r="AOS875" s="369"/>
      <c r="AOT875" s="369"/>
      <c r="AOU875" s="369"/>
      <c r="AOV875" s="369"/>
      <c r="AOW875" s="369"/>
      <c r="AOX875" s="369"/>
      <c r="AOY875" s="369"/>
      <c r="AOZ875" s="369"/>
      <c r="APA875" s="369"/>
      <c r="APB875" s="369"/>
      <c r="APC875" s="369"/>
      <c r="APD875" s="369"/>
      <c r="APE875" s="369"/>
      <c r="APF875" s="369"/>
      <c r="APG875" s="369"/>
      <c r="APH875" s="369"/>
      <c r="API875" s="369"/>
      <c r="APJ875" s="369"/>
      <c r="APK875" s="369"/>
      <c r="APL875" s="369"/>
      <c r="APM875" s="369"/>
      <c r="APN875" s="369"/>
      <c r="APO875" s="369"/>
      <c r="APP875" s="369"/>
      <c r="APQ875" s="369"/>
      <c r="APR875" s="369"/>
      <c r="APS875" s="369"/>
      <c r="APT875" s="369"/>
      <c r="APU875" s="369"/>
      <c r="APV875" s="369"/>
      <c r="APW875" s="369"/>
      <c r="APX875" s="369"/>
      <c r="APY875" s="369"/>
      <c r="APZ875" s="369"/>
      <c r="AQA875" s="369"/>
      <c r="AQB875" s="369"/>
      <c r="AQC875" s="369"/>
      <c r="AQD875" s="369"/>
      <c r="AQE875" s="369"/>
      <c r="AQF875" s="369"/>
      <c r="AQG875" s="369"/>
      <c r="AQH875" s="369"/>
      <c r="AQI875" s="369"/>
      <c r="AQJ875" s="369"/>
      <c r="AQK875" s="369"/>
      <c r="AQL875" s="369"/>
      <c r="AQM875" s="369"/>
      <c r="AQN875" s="369"/>
      <c r="AQO875" s="369"/>
      <c r="AQP875" s="369"/>
      <c r="AQQ875" s="369"/>
      <c r="AQR875" s="369"/>
      <c r="AQS875" s="369"/>
      <c r="AQT875" s="369"/>
      <c r="AQU875" s="369"/>
      <c r="AQV875" s="369"/>
      <c r="AQW875" s="369"/>
      <c r="AQX875" s="369"/>
      <c r="AQY875" s="369"/>
      <c r="AQZ875" s="369"/>
      <c r="ARA875" s="369"/>
      <c r="ARB875" s="369"/>
      <c r="ARC875" s="369"/>
      <c r="ARD875" s="369"/>
      <c r="ARE875" s="369"/>
      <c r="ARF875" s="369"/>
      <c r="ARG875" s="369"/>
      <c r="ARH875" s="369"/>
      <c r="ARI875" s="369"/>
      <c r="ARJ875" s="369"/>
      <c r="ARK875" s="369"/>
      <c r="ARL875" s="369"/>
      <c r="ARM875" s="369"/>
      <c r="ARN875" s="369"/>
      <c r="ARO875" s="369"/>
      <c r="ARP875" s="369"/>
      <c r="ARQ875" s="369"/>
      <c r="ARR875" s="369"/>
      <c r="ARS875" s="369"/>
      <c r="ART875" s="369"/>
      <c r="ARU875" s="369"/>
      <c r="ARV875" s="369"/>
      <c r="ARW875" s="369"/>
      <c r="ARX875" s="369"/>
      <c r="ARY875" s="369"/>
      <c r="ARZ875" s="369"/>
      <c r="ASA875" s="369"/>
      <c r="ASB875" s="369"/>
      <c r="ASC875" s="369"/>
      <c r="ASD875" s="369"/>
      <c r="ASE875" s="369"/>
      <c r="ASF875" s="369"/>
      <c r="ASG875" s="369"/>
      <c r="ASH875" s="369"/>
      <c r="ASI875" s="369"/>
      <c r="ASJ875" s="369"/>
      <c r="ASK875" s="369"/>
      <c r="ASL875" s="369"/>
      <c r="ASM875" s="369"/>
      <c r="ASN875" s="369"/>
      <c r="ASO875" s="369"/>
      <c r="ASP875" s="369"/>
      <c r="ASQ875" s="369"/>
      <c r="ASR875" s="369"/>
      <c r="ASS875" s="369"/>
      <c r="AST875" s="369"/>
      <c r="ASU875" s="369"/>
      <c r="ASV875" s="369"/>
      <c r="ASW875" s="369"/>
      <c r="ASX875" s="369"/>
      <c r="ASY875" s="369"/>
      <c r="ASZ875" s="369"/>
      <c r="ATA875" s="369"/>
      <c r="ATB875" s="369"/>
      <c r="ATC875" s="369"/>
      <c r="ATD875" s="369"/>
      <c r="ATE875" s="369"/>
      <c r="ATF875" s="369"/>
      <c r="ATG875" s="369"/>
      <c r="ATH875" s="369"/>
      <c r="ATI875" s="369"/>
      <c r="ATJ875" s="369"/>
      <c r="ATK875" s="369"/>
      <c r="ATL875" s="369"/>
      <c r="ATM875" s="369"/>
      <c r="ATN875" s="369"/>
      <c r="ATO875" s="369"/>
      <c r="ATP875" s="369"/>
      <c r="ATQ875" s="369"/>
      <c r="ATR875" s="369"/>
      <c r="ATS875" s="369"/>
      <c r="ATT875" s="369"/>
      <c r="ATU875" s="369"/>
      <c r="ATV875" s="369"/>
      <c r="ATW875" s="369"/>
      <c r="ATX875" s="369"/>
      <c r="ATY875" s="369"/>
      <c r="ATZ875" s="369"/>
      <c r="AUA875" s="369"/>
      <c r="AUB875" s="369"/>
      <c r="AUC875" s="369"/>
      <c r="AUD875" s="369"/>
      <c r="AUE875" s="369"/>
      <c r="AUF875" s="369"/>
      <c r="AUG875" s="369"/>
      <c r="AUH875" s="369"/>
      <c r="AUI875" s="369"/>
      <c r="AUJ875" s="369"/>
      <c r="AUK875" s="369"/>
      <c r="AUL875" s="369"/>
      <c r="AUM875" s="369"/>
      <c r="AUN875" s="369"/>
      <c r="AUO875" s="369"/>
      <c r="AUP875" s="369"/>
      <c r="AUQ875" s="369"/>
      <c r="AUR875" s="369"/>
      <c r="AUS875" s="369"/>
      <c r="AUT875" s="369"/>
      <c r="AUU875" s="369"/>
      <c r="AUV875" s="369"/>
      <c r="AUW875" s="369"/>
      <c r="AUX875" s="369"/>
      <c r="AUY875" s="369"/>
      <c r="AUZ875" s="369"/>
      <c r="AVA875" s="369"/>
      <c r="AVB875" s="369"/>
      <c r="AVC875" s="369"/>
      <c r="AVD875" s="369"/>
      <c r="AVE875" s="369"/>
      <c r="AVF875" s="369"/>
      <c r="AVG875" s="369"/>
      <c r="AVH875" s="369"/>
      <c r="AVI875" s="369"/>
      <c r="AVJ875" s="369"/>
      <c r="AVK875" s="369"/>
      <c r="AVL875" s="369"/>
      <c r="AVM875" s="369"/>
      <c r="AVN875" s="369"/>
      <c r="AVO875" s="369"/>
      <c r="AVP875" s="369"/>
      <c r="AVQ875" s="369"/>
      <c r="AVR875" s="369"/>
      <c r="AVS875" s="369"/>
      <c r="AVT875" s="369"/>
      <c r="AVU875" s="369"/>
      <c r="AVV875" s="369"/>
      <c r="AVW875" s="369"/>
      <c r="AVX875" s="369"/>
      <c r="AVY875" s="369"/>
      <c r="AVZ875" s="369"/>
      <c r="AWA875" s="369"/>
      <c r="AWB875" s="369"/>
      <c r="AWC875" s="369"/>
      <c r="AWD875" s="369"/>
      <c r="AWE875" s="369"/>
      <c r="AWF875" s="369"/>
      <c r="AWG875" s="369"/>
      <c r="AWH875" s="369"/>
      <c r="AWI875" s="369"/>
      <c r="AWJ875" s="369"/>
      <c r="AWK875" s="369"/>
      <c r="AWL875" s="369"/>
      <c r="AWM875" s="369"/>
      <c r="AWN875" s="369"/>
      <c r="AWO875" s="369"/>
      <c r="AWP875" s="369"/>
      <c r="AWQ875" s="369"/>
      <c r="AWR875" s="369"/>
      <c r="AWS875" s="369"/>
      <c r="AWT875" s="369"/>
      <c r="AWU875" s="369"/>
      <c r="AWV875" s="369"/>
      <c r="AWW875" s="369"/>
      <c r="AWX875" s="369"/>
      <c r="AWY875" s="369"/>
      <c r="AWZ875" s="369"/>
      <c r="AXA875" s="369"/>
      <c r="AXB875" s="369"/>
      <c r="AXC875" s="369"/>
      <c r="AXD875" s="369"/>
      <c r="AXE875" s="369"/>
      <c r="AXF875" s="369"/>
      <c r="AXG875" s="369"/>
      <c r="AXH875" s="369"/>
      <c r="AXI875" s="369"/>
      <c r="AXJ875" s="369"/>
      <c r="AXK875" s="369"/>
      <c r="AXL875" s="369"/>
      <c r="AXM875" s="369"/>
      <c r="AXN875" s="369"/>
      <c r="AXO875" s="369"/>
      <c r="AXP875" s="369"/>
      <c r="AXQ875" s="369"/>
      <c r="AXR875" s="369"/>
      <c r="AXS875" s="369"/>
      <c r="AXT875" s="369"/>
      <c r="AXU875" s="369"/>
      <c r="AXV875" s="369"/>
      <c r="AXW875" s="369"/>
      <c r="AXX875" s="369"/>
      <c r="AXY875" s="369"/>
      <c r="AXZ875" s="369"/>
      <c r="AYA875" s="369"/>
      <c r="AYB875" s="369"/>
      <c r="AYC875" s="369"/>
      <c r="AYD875" s="369"/>
      <c r="AYE875" s="369"/>
      <c r="AYF875" s="369"/>
      <c r="AYG875" s="369"/>
      <c r="AYH875" s="369"/>
      <c r="AYI875" s="369"/>
      <c r="AYJ875" s="369"/>
      <c r="AYK875" s="369"/>
      <c r="AYL875" s="369"/>
      <c r="AYM875" s="369"/>
      <c r="AYN875" s="369"/>
      <c r="AYO875" s="369"/>
      <c r="AYP875" s="369"/>
      <c r="AYQ875" s="369"/>
      <c r="AYR875" s="369"/>
      <c r="AYS875" s="369"/>
      <c r="AYT875" s="369"/>
      <c r="AYU875" s="369"/>
      <c r="AYV875" s="369"/>
      <c r="AYW875" s="369"/>
      <c r="AYX875" s="369"/>
      <c r="AYY875" s="369"/>
      <c r="AYZ875" s="369"/>
      <c r="AZA875" s="369"/>
      <c r="AZB875" s="369"/>
      <c r="AZC875" s="369"/>
      <c r="AZD875" s="369"/>
      <c r="AZE875" s="369"/>
      <c r="AZF875" s="369"/>
      <c r="AZG875" s="369"/>
      <c r="AZH875" s="369"/>
      <c r="AZI875" s="369"/>
      <c r="AZJ875" s="369"/>
      <c r="AZK875" s="369"/>
      <c r="AZL875" s="369"/>
      <c r="AZM875" s="369"/>
      <c r="AZN875" s="369"/>
      <c r="AZO875" s="369"/>
      <c r="AZP875" s="369"/>
      <c r="AZQ875" s="369"/>
      <c r="AZR875" s="369"/>
      <c r="AZS875" s="369"/>
      <c r="AZT875" s="369"/>
      <c r="AZU875" s="369"/>
      <c r="AZV875" s="369"/>
      <c r="AZW875" s="369"/>
      <c r="AZX875" s="369"/>
      <c r="AZY875" s="369"/>
      <c r="AZZ875" s="369"/>
      <c r="BAA875" s="369"/>
      <c r="BAB875" s="369"/>
      <c r="BAC875" s="369"/>
      <c r="BAD875" s="369"/>
      <c r="BAE875" s="369"/>
      <c r="BAF875" s="369"/>
      <c r="BAG875" s="369"/>
      <c r="BAH875" s="369"/>
      <c r="BAI875" s="369"/>
      <c r="BAJ875" s="369"/>
      <c r="BAK875" s="369"/>
      <c r="BAL875" s="369"/>
      <c r="BAM875" s="369"/>
      <c r="BAN875" s="369"/>
      <c r="BAO875" s="369"/>
      <c r="BAP875" s="369"/>
      <c r="BAQ875" s="369"/>
      <c r="BAR875" s="369"/>
      <c r="BAS875" s="369"/>
      <c r="BAT875" s="369"/>
      <c r="BAU875" s="369"/>
      <c r="BAV875" s="369"/>
      <c r="BAW875" s="369"/>
      <c r="BAX875" s="369"/>
      <c r="BAY875" s="369"/>
      <c r="BAZ875" s="369"/>
      <c r="BBA875" s="369"/>
      <c r="BBB875" s="369"/>
      <c r="BBC875" s="369"/>
      <c r="BBD875" s="369"/>
      <c r="BBE875" s="369"/>
      <c r="BBF875" s="369"/>
      <c r="BBG875" s="369"/>
      <c r="BBH875" s="369"/>
      <c r="BBI875" s="369"/>
      <c r="BBJ875" s="369"/>
      <c r="BBK875" s="369"/>
      <c r="BBL875" s="369"/>
      <c r="BBM875" s="369"/>
      <c r="BBN875" s="369"/>
      <c r="BBO875" s="369"/>
      <c r="BBP875" s="369"/>
      <c r="BBQ875" s="369"/>
      <c r="BBR875" s="369"/>
      <c r="BBS875" s="369"/>
      <c r="BBT875" s="369"/>
      <c r="BBU875" s="369"/>
      <c r="BBV875" s="369"/>
      <c r="BBW875" s="369"/>
      <c r="BBX875" s="369"/>
      <c r="BBY875" s="369"/>
      <c r="BBZ875" s="369"/>
      <c r="BCA875" s="369"/>
      <c r="BCB875" s="369"/>
      <c r="BCC875" s="369"/>
      <c r="BCD875" s="369"/>
      <c r="BCE875" s="369"/>
      <c r="BCF875" s="369"/>
      <c r="BCG875" s="369"/>
      <c r="BCH875" s="369"/>
      <c r="BCI875" s="369"/>
      <c r="BCJ875" s="369"/>
      <c r="BCK875" s="369"/>
      <c r="BCL875" s="369"/>
      <c r="BCM875" s="369"/>
      <c r="BCN875" s="369"/>
      <c r="BCO875" s="369"/>
      <c r="BCP875" s="369"/>
      <c r="BCQ875" s="369"/>
      <c r="BCR875" s="369"/>
      <c r="BCS875" s="369"/>
      <c r="BCT875" s="369"/>
      <c r="BCU875" s="369"/>
      <c r="BCV875" s="369"/>
      <c r="BCW875" s="369"/>
      <c r="BCX875" s="369"/>
      <c r="BCY875" s="369"/>
      <c r="BCZ875" s="369"/>
      <c r="BDA875" s="369"/>
      <c r="BDB875" s="369"/>
      <c r="BDC875" s="369"/>
      <c r="BDD875" s="369"/>
      <c r="BDE875" s="369"/>
      <c r="BDF875" s="369"/>
      <c r="BDG875" s="369"/>
      <c r="BDH875" s="369"/>
      <c r="BDI875" s="369"/>
      <c r="BDJ875" s="369"/>
      <c r="BDK875" s="369"/>
      <c r="BDL875" s="369"/>
      <c r="BDM875" s="369"/>
      <c r="BDN875" s="369"/>
      <c r="BDO875" s="369"/>
      <c r="BDP875" s="369"/>
      <c r="BDQ875" s="369"/>
      <c r="BDR875" s="369"/>
      <c r="BDS875" s="369"/>
      <c r="BDT875" s="369"/>
      <c r="BDU875" s="369"/>
      <c r="BDV875" s="369"/>
      <c r="BDW875" s="369"/>
      <c r="BDX875" s="369"/>
      <c r="BDY875" s="369"/>
      <c r="BDZ875" s="369"/>
      <c r="BEA875" s="369"/>
      <c r="BEB875" s="369"/>
      <c r="BEC875" s="369"/>
      <c r="BED875" s="369"/>
      <c r="BEE875" s="369"/>
      <c r="BEF875" s="369"/>
      <c r="BEG875" s="369"/>
      <c r="BEH875" s="369"/>
      <c r="BEI875" s="369"/>
      <c r="BEJ875" s="369"/>
      <c r="BEK875" s="369"/>
      <c r="BEL875" s="369"/>
      <c r="BEM875" s="369"/>
      <c r="BEN875" s="369"/>
      <c r="BEO875" s="369"/>
      <c r="BEP875" s="369"/>
      <c r="BEQ875" s="369"/>
      <c r="BER875" s="369"/>
      <c r="BES875" s="369"/>
      <c r="BET875" s="369"/>
      <c r="BEU875" s="369"/>
      <c r="BEV875" s="369"/>
      <c r="BEW875" s="369"/>
      <c r="BEX875" s="369"/>
      <c r="BEY875" s="369"/>
      <c r="BEZ875" s="369"/>
      <c r="BFA875" s="369"/>
      <c r="BFB875" s="369"/>
      <c r="BFC875" s="369"/>
      <c r="BFD875" s="369"/>
      <c r="BFE875" s="369"/>
      <c r="BFF875" s="369"/>
      <c r="BFG875" s="369"/>
      <c r="BFH875" s="369"/>
      <c r="BFI875" s="369"/>
      <c r="BFJ875" s="369"/>
      <c r="BFK875" s="369"/>
      <c r="BFL875" s="369"/>
      <c r="BFM875" s="369"/>
      <c r="BFN875" s="369"/>
      <c r="BFO875" s="369"/>
      <c r="BFP875" s="369"/>
      <c r="BFQ875" s="369"/>
      <c r="BFR875" s="369"/>
      <c r="BFS875" s="369"/>
      <c r="BFT875" s="369"/>
      <c r="BFU875" s="369"/>
      <c r="BFV875" s="369"/>
      <c r="BFW875" s="369"/>
      <c r="BFX875" s="369"/>
      <c r="BFY875" s="369"/>
      <c r="BFZ875" s="369"/>
      <c r="BGA875" s="369"/>
      <c r="BGB875" s="369"/>
      <c r="BGC875" s="369"/>
      <c r="BGD875" s="369"/>
      <c r="BGE875" s="369"/>
      <c r="BGF875" s="369"/>
      <c r="BGG875" s="369"/>
      <c r="BGH875" s="369"/>
      <c r="BGI875" s="369"/>
      <c r="BGJ875" s="369"/>
      <c r="BGK875" s="369"/>
      <c r="BGL875" s="369"/>
      <c r="BGM875" s="369"/>
      <c r="BGN875" s="369"/>
      <c r="BGO875" s="369"/>
      <c r="BGP875" s="369"/>
      <c r="BGQ875" s="369"/>
      <c r="BGR875" s="369"/>
      <c r="BGS875" s="369"/>
      <c r="BGT875" s="369"/>
      <c r="BGU875" s="369"/>
      <c r="BGV875" s="369"/>
      <c r="BGW875" s="369"/>
      <c r="BGX875" s="369"/>
      <c r="BGY875" s="369"/>
      <c r="BGZ875" s="369"/>
      <c r="BHA875" s="369"/>
      <c r="BHB875" s="369"/>
      <c r="BHC875" s="369"/>
      <c r="BHD875" s="369"/>
      <c r="BHE875" s="369"/>
      <c r="BHF875" s="369"/>
      <c r="BHG875" s="369"/>
      <c r="BHH875" s="369"/>
      <c r="BHI875" s="369"/>
      <c r="BHJ875" s="369"/>
      <c r="BHK875" s="369"/>
      <c r="BHL875" s="369"/>
      <c r="BHM875" s="369"/>
      <c r="BHN875" s="369"/>
      <c r="BHO875" s="369"/>
      <c r="BHP875" s="369"/>
      <c r="BHQ875" s="369"/>
      <c r="BHR875" s="369"/>
      <c r="BHS875" s="369"/>
      <c r="BHT875" s="369"/>
      <c r="BHU875" s="369"/>
      <c r="BHV875" s="369"/>
      <c r="BHW875" s="369"/>
      <c r="BHX875" s="369"/>
      <c r="BHY875" s="369"/>
      <c r="BHZ875" s="369"/>
      <c r="BIA875" s="369"/>
      <c r="BIB875" s="369"/>
      <c r="BIC875" s="369"/>
      <c r="BID875" s="369"/>
      <c r="BIE875" s="369"/>
      <c r="BIF875" s="369"/>
      <c r="BIG875" s="369"/>
      <c r="BIH875" s="369"/>
      <c r="BII875" s="369"/>
      <c r="BIJ875" s="369"/>
      <c r="BIK875" s="369"/>
      <c r="BIL875" s="369"/>
      <c r="BIM875" s="369"/>
      <c r="BIN875" s="369"/>
      <c r="BIO875" s="369"/>
      <c r="BIP875" s="369"/>
      <c r="BIQ875" s="369"/>
      <c r="BIR875" s="369"/>
      <c r="BIS875" s="369"/>
      <c r="BIT875" s="369"/>
      <c r="BIU875" s="369"/>
      <c r="BIV875" s="369"/>
      <c r="BIW875" s="369"/>
      <c r="BIX875" s="369"/>
      <c r="BIY875" s="369"/>
      <c r="BIZ875" s="369"/>
      <c r="BJA875" s="369"/>
      <c r="BJB875" s="369"/>
      <c r="BJC875" s="369"/>
      <c r="BJD875" s="369"/>
      <c r="BJE875" s="369"/>
      <c r="BJF875" s="369"/>
      <c r="BJG875" s="369"/>
      <c r="BJH875" s="369"/>
      <c r="BJI875" s="369"/>
      <c r="BJJ875" s="369"/>
      <c r="BJK875" s="369"/>
      <c r="BJL875" s="369"/>
      <c r="BJM875" s="369"/>
      <c r="BJN875" s="369"/>
      <c r="BJO875" s="369"/>
      <c r="BJP875" s="369"/>
      <c r="BJQ875" s="369"/>
      <c r="BJR875" s="369"/>
      <c r="BJS875" s="369"/>
      <c r="BJT875" s="369"/>
      <c r="BJU875" s="369"/>
      <c r="BJV875" s="369"/>
      <c r="BJW875" s="369"/>
      <c r="BJX875" s="369"/>
      <c r="BJY875" s="369"/>
      <c r="BJZ875" s="369"/>
      <c r="BKA875" s="369"/>
      <c r="BKB875" s="369"/>
      <c r="BKC875" s="369"/>
      <c r="BKD875" s="369"/>
      <c r="BKE875" s="369"/>
      <c r="BKF875" s="369"/>
      <c r="BKG875" s="369"/>
      <c r="BKH875" s="369"/>
      <c r="BKI875" s="369"/>
      <c r="BKJ875" s="369"/>
      <c r="BKK875" s="369"/>
      <c r="BKL875" s="369"/>
      <c r="BKM875" s="369"/>
      <c r="BKN875" s="369"/>
      <c r="BKO875" s="369"/>
      <c r="BKP875" s="369"/>
      <c r="BKQ875" s="369"/>
      <c r="BKR875" s="369"/>
      <c r="BKS875" s="369"/>
      <c r="BKT875" s="369"/>
      <c r="BKU875" s="369"/>
      <c r="BKV875" s="369"/>
      <c r="BKW875" s="369"/>
      <c r="BKX875" s="369"/>
      <c r="BKY875" s="369"/>
      <c r="BKZ875" s="369"/>
      <c r="BLA875" s="369"/>
      <c r="BLB875" s="369"/>
      <c r="BLC875" s="369"/>
      <c r="BLD875" s="369"/>
      <c r="BLE875" s="369"/>
      <c r="BLF875" s="369"/>
      <c r="BLG875" s="369"/>
      <c r="BLH875" s="369"/>
      <c r="BLI875" s="369"/>
      <c r="BLJ875" s="369"/>
      <c r="BLK875" s="369"/>
      <c r="BLL875" s="369"/>
      <c r="BLM875" s="369"/>
      <c r="BLN875" s="369"/>
      <c r="BLO875" s="369"/>
      <c r="BLP875" s="369"/>
      <c r="BLQ875" s="369"/>
      <c r="BLR875" s="369"/>
      <c r="BLS875" s="369"/>
      <c r="BLT875" s="369"/>
      <c r="BLU875" s="369"/>
      <c r="BLV875" s="369"/>
      <c r="BLW875" s="369"/>
      <c r="BLX875" s="369"/>
      <c r="BLY875" s="369"/>
      <c r="BLZ875" s="369"/>
      <c r="BMA875" s="369"/>
      <c r="BMB875" s="369"/>
      <c r="BMC875" s="369"/>
      <c r="BMD875" s="369"/>
      <c r="BME875" s="369"/>
      <c r="BMF875" s="369"/>
      <c r="BMG875" s="369"/>
      <c r="BMH875" s="369"/>
      <c r="BMI875" s="369"/>
      <c r="BMJ875" s="369"/>
      <c r="BMK875" s="369"/>
      <c r="BML875" s="369"/>
      <c r="BMM875" s="369"/>
      <c r="BMN875" s="369"/>
      <c r="BMO875" s="369"/>
      <c r="BMP875" s="369"/>
      <c r="BMQ875" s="369"/>
      <c r="BMR875" s="369"/>
      <c r="BMS875" s="369"/>
      <c r="BMT875" s="369"/>
      <c r="BMU875" s="369"/>
      <c r="BMV875" s="369"/>
      <c r="BMW875" s="369"/>
      <c r="BMX875" s="369"/>
      <c r="BMY875" s="369"/>
      <c r="BMZ875" s="369"/>
      <c r="BNA875" s="369"/>
      <c r="BNB875" s="369"/>
      <c r="BNC875" s="369"/>
      <c r="BND875" s="369"/>
      <c r="BNE875" s="369"/>
      <c r="BNF875" s="369"/>
      <c r="BNG875" s="369"/>
      <c r="BNH875" s="369"/>
      <c r="BNI875" s="369"/>
      <c r="BNJ875" s="369"/>
      <c r="BNK875" s="369"/>
      <c r="BNL875" s="369"/>
      <c r="BNM875" s="369"/>
      <c r="BNN875" s="369"/>
      <c r="BNO875" s="369"/>
      <c r="BNP875" s="369"/>
      <c r="BNQ875" s="369"/>
      <c r="BNR875" s="369"/>
      <c r="BNS875" s="369"/>
      <c r="BNT875" s="369"/>
      <c r="BNU875" s="369"/>
      <c r="BNV875" s="369"/>
      <c r="BNW875" s="369"/>
      <c r="BNX875" s="369"/>
      <c r="BNY875" s="369"/>
      <c r="BNZ875" s="369"/>
      <c r="BOA875" s="369"/>
      <c r="BOB875" s="369"/>
      <c r="BOC875" s="369"/>
      <c r="BOD875" s="369"/>
      <c r="BOE875" s="369"/>
      <c r="BOF875" s="369"/>
      <c r="BOG875" s="369"/>
      <c r="BOH875" s="369"/>
      <c r="BOI875" s="369"/>
      <c r="BOJ875" s="369"/>
      <c r="BOK875" s="369"/>
      <c r="BOL875" s="369"/>
      <c r="BOM875" s="369"/>
      <c r="BON875" s="369"/>
      <c r="BOO875" s="369"/>
      <c r="BOP875" s="369"/>
      <c r="BOQ875" s="369"/>
      <c r="BOR875" s="369"/>
      <c r="BOS875" s="369"/>
      <c r="BOT875" s="369"/>
      <c r="BOU875" s="369"/>
      <c r="BOV875" s="369"/>
      <c r="BOW875" s="369"/>
      <c r="BOX875" s="369"/>
      <c r="BOY875" s="369"/>
      <c r="BOZ875" s="369"/>
      <c r="BPA875" s="369"/>
      <c r="BPB875" s="369"/>
      <c r="BPC875" s="369"/>
      <c r="BPD875" s="369"/>
      <c r="BPE875" s="369"/>
      <c r="BPF875" s="369"/>
      <c r="BPG875" s="369"/>
      <c r="BPH875" s="369"/>
      <c r="BPI875" s="369"/>
      <c r="BPJ875" s="369"/>
      <c r="BPK875" s="369"/>
      <c r="BPL875" s="369"/>
      <c r="BPM875" s="369"/>
      <c r="BPN875" s="369"/>
      <c r="BPO875" s="369"/>
      <c r="BPP875" s="369"/>
      <c r="BPQ875" s="369"/>
      <c r="BPR875" s="369"/>
      <c r="BPS875" s="369"/>
      <c r="BPT875" s="369"/>
      <c r="BPU875" s="369"/>
      <c r="BPV875" s="369"/>
      <c r="BPW875" s="369"/>
      <c r="BPX875" s="369"/>
      <c r="BPY875" s="369"/>
      <c r="BPZ875" s="369"/>
      <c r="BQA875" s="369"/>
      <c r="BQB875" s="369"/>
      <c r="BQC875" s="369"/>
      <c r="BQD875" s="369"/>
      <c r="BQE875" s="369"/>
      <c r="BQF875" s="369"/>
      <c r="BQG875" s="369"/>
      <c r="BQH875" s="369"/>
      <c r="BQI875" s="369"/>
      <c r="BQJ875" s="369"/>
      <c r="BQK875" s="369"/>
      <c r="BQL875" s="369"/>
      <c r="BQM875" s="369"/>
      <c r="BQN875" s="369"/>
      <c r="BQO875" s="369"/>
      <c r="BQP875" s="369"/>
      <c r="BQQ875" s="369"/>
      <c r="BQR875" s="369"/>
      <c r="BQS875" s="369"/>
      <c r="BQT875" s="369"/>
      <c r="BQU875" s="369"/>
      <c r="BQV875" s="369"/>
      <c r="BQW875" s="369"/>
      <c r="BQX875" s="369"/>
      <c r="BQY875" s="369"/>
      <c r="BQZ875" s="369"/>
      <c r="BRA875" s="369"/>
      <c r="BRB875" s="369"/>
      <c r="BRC875" s="369"/>
      <c r="BRD875" s="369"/>
      <c r="BRE875" s="369"/>
      <c r="BRF875" s="369"/>
      <c r="BRG875" s="369"/>
      <c r="BRH875" s="369"/>
      <c r="BRI875" s="369"/>
      <c r="BRJ875" s="369"/>
      <c r="BRK875" s="369"/>
      <c r="BRL875" s="369"/>
      <c r="BRM875" s="369"/>
      <c r="BRN875" s="369"/>
      <c r="BRO875" s="369"/>
      <c r="BRP875" s="369"/>
      <c r="BRQ875" s="369"/>
      <c r="BRR875" s="369"/>
      <c r="BRS875" s="369"/>
      <c r="BRT875" s="369"/>
      <c r="BRU875" s="369"/>
      <c r="BRV875" s="369"/>
      <c r="BRW875" s="369"/>
      <c r="BRX875" s="369"/>
      <c r="BRY875" s="369"/>
      <c r="BRZ875" s="369"/>
      <c r="BSA875" s="369"/>
      <c r="BSB875" s="369"/>
      <c r="BSC875" s="369"/>
      <c r="BSD875" s="369"/>
      <c r="BSE875" s="369"/>
      <c r="BSF875" s="369"/>
      <c r="BSG875" s="369"/>
      <c r="BSH875" s="369"/>
      <c r="BSI875" s="369"/>
      <c r="BSJ875" s="369"/>
      <c r="BSK875" s="369"/>
      <c r="BSL875" s="369"/>
      <c r="BSM875" s="369"/>
      <c r="BSN875" s="369"/>
      <c r="BSO875" s="369"/>
      <c r="BSP875" s="369"/>
      <c r="BSQ875" s="369"/>
      <c r="BSR875" s="369"/>
      <c r="BSS875" s="369"/>
      <c r="BST875" s="369"/>
      <c r="BSU875" s="369"/>
      <c r="BSV875" s="369"/>
      <c r="BSW875" s="369"/>
      <c r="BSX875" s="369"/>
      <c r="BSY875" s="369"/>
      <c r="BSZ875" s="369"/>
      <c r="BTA875" s="369"/>
      <c r="BTB875" s="369"/>
      <c r="BTC875" s="369"/>
      <c r="BTD875" s="369"/>
      <c r="BTE875" s="369"/>
      <c r="BTF875" s="369"/>
      <c r="BTG875" s="369"/>
      <c r="BTH875" s="369"/>
      <c r="BTI875" s="369"/>
      <c r="BTJ875" s="369"/>
      <c r="BTK875" s="369"/>
      <c r="BTL875" s="369"/>
      <c r="BTM875" s="369"/>
      <c r="BTN875" s="369"/>
      <c r="BTO875" s="369"/>
      <c r="BTP875" s="369"/>
      <c r="BTQ875" s="369"/>
      <c r="BTR875" s="369"/>
      <c r="BTS875" s="369"/>
      <c r="BTT875" s="369"/>
      <c r="BTU875" s="369"/>
      <c r="BTV875" s="369"/>
      <c r="BTW875" s="369"/>
      <c r="BTX875" s="369"/>
      <c r="BTY875" s="369"/>
      <c r="BTZ875" s="369"/>
      <c r="BUA875" s="369"/>
      <c r="BUB875" s="369"/>
      <c r="BUC875" s="369"/>
      <c r="BUD875" s="369"/>
      <c r="BUE875" s="369"/>
      <c r="BUF875" s="369"/>
      <c r="BUG875" s="369"/>
      <c r="BUH875" s="369"/>
      <c r="BUI875" s="369"/>
      <c r="BUJ875" s="369"/>
      <c r="BUK875" s="369"/>
      <c r="BUL875" s="369"/>
      <c r="BUM875" s="369"/>
      <c r="BUN875" s="369"/>
      <c r="BUO875" s="369"/>
      <c r="BUP875" s="369"/>
      <c r="BUQ875" s="369"/>
      <c r="BUR875" s="369"/>
      <c r="BUS875" s="369"/>
      <c r="BUT875" s="369"/>
      <c r="BUU875" s="369"/>
      <c r="BUV875" s="369"/>
      <c r="BUW875" s="369"/>
      <c r="BUX875" s="369"/>
      <c r="BUY875" s="369"/>
      <c r="BUZ875" s="369"/>
      <c r="BVA875" s="369"/>
      <c r="BVB875" s="369"/>
      <c r="BVC875" s="369"/>
      <c r="BVD875" s="369"/>
      <c r="BVE875" s="369"/>
      <c r="BVF875" s="369"/>
      <c r="BVG875" s="369"/>
      <c r="BVH875" s="369"/>
      <c r="BVI875" s="369"/>
      <c r="BVJ875" s="369"/>
      <c r="BVK875" s="369"/>
      <c r="BVL875" s="369"/>
      <c r="BVM875" s="369"/>
      <c r="BVN875" s="369"/>
      <c r="BVO875" s="369"/>
      <c r="BVP875" s="369"/>
      <c r="BVQ875" s="369"/>
      <c r="BVR875" s="369"/>
      <c r="BVS875" s="369"/>
      <c r="BVT875" s="369"/>
      <c r="BVU875" s="369"/>
      <c r="BVV875" s="369"/>
      <c r="BVW875" s="369"/>
      <c r="BVX875" s="369"/>
      <c r="BVY875" s="369"/>
      <c r="BVZ875" s="369"/>
      <c r="BWA875" s="369"/>
      <c r="BWB875" s="369"/>
      <c r="BWC875" s="369"/>
      <c r="BWD875" s="369"/>
      <c r="BWE875" s="369"/>
      <c r="BWF875" s="369"/>
      <c r="BWG875" s="369"/>
      <c r="BWH875" s="369"/>
      <c r="BWI875" s="369"/>
      <c r="BWJ875" s="369"/>
      <c r="BWK875" s="369"/>
      <c r="BWL875" s="369"/>
      <c r="BWM875" s="369"/>
      <c r="BWN875" s="369"/>
      <c r="BWO875" s="369"/>
      <c r="BWP875" s="369"/>
      <c r="BWQ875" s="369"/>
      <c r="BWR875" s="369"/>
      <c r="BWS875" s="369"/>
      <c r="BWT875" s="369"/>
      <c r="BWU875" s="369"/>
      <c r="BWV875" s="369"/>
      <c r="BWW875" s="369"/>
      <c r="BWX875" s="369"/>
      <c r="BWY875" s="369"/>
      <c r="BWZ875" s="369"/>
      <c r="BXA875" s="369"/>
      <c r="BXB875" s="369"/>
      <c r="BXC875" s="369"/>
      <c r="BXD875" s="369"/>
      <c r="BXE875" s="369"/>
      <c r="BXF875" s="369"/>
      <c r="BXG875" s="369"/>
      <c r="BXH875" s="369"/>
      <c r="BXI875" s="369"/>
      <c r="BXJ875" s="369"/>
      <c r="BXK875" s="369"/>
      <c r="BXL875" s="369"/>
      <c r="BXM875" s="369"/>
      <c r="BXN875" s="369"/>
      <c r="BXO875" s="369"/>
      <c r="BXP875" s="369"/>
      <c r="BXQ875" s="369"/>
      <c r="BXR875" s="369"/>
      <c r="BXS875" s="369"/>
      <c r="BXT875" s="369"/>
      <c r="BXU875" s="369"/>
      <c r="BXV875" s="369"/>
      <c r="BXW875" s="369"/>
      <c r="BXX875" s="369"/>
      <c r="BXY875" s="369"/>
      <c r="BXZ875" s="369"/>
      <c r="BYA875" s="369"/>
      <c r="BYB875" s="369"/>
      <c r="BYC875" s="369"/>
      <c r="BYD875" s="369"/>
      <c r="BYE875" s="369"/>
      <c r="BYF875" s="369"/>
      <c r="BYG875" s="369"/>
      <c r="BYH875" s="369"/>
      <c r="BYI875" s="369"/>
      <c r="BYJ875" s="369"/>
      <c r="BYK875" s="369"/>
      <c r="BYL875" s="369"/>
      <c r="BYM875" s="369"/>
      <c r="BYN875" s="369"/>
      <c r="BYO875" s="369"/>
      <c r="BYP875" s="369"/>
      <c r="BYQ875" s="369"/>
      <c r="BYR875" s="369"/>
      <c r="BYS875" s="369"/>
      <c r="BYT875" s="369"/>
      <c r="BYU875" s="369"/>
      <c r="BYV875" s="369"/>
      <c r="BYW875" s="369"/>
      <c r="BYX875" s="369"/>
      <c r="BYY875" s="369"/>
      <c r="BYZ875" s="369"/>
      <c r="BZA875" s="369"/>
      <c r="BZB875" s="369"/>
      <c r="BZC875" s="369"/>
      <c r="BZD875" s="369"/>
      <c r="BZE875" s="369"/>
      <c r="BZF875" s="369"/>
      <c r="BZG875" s="369"/>
      <c r="BZH875" s="369"/>
      <c r="BZI875" s="369"/>
      <c r="BZJ875" s="369"/>
      <c r="BZK875" s="369"/>
      <c r="BZL875" s="369"/>
      <c r="BZM875" s="369"/>
      <c r="BZN875" s="369"/>
      <c r="BZO875" s="369"/>
      <c r="BZP875" s="369"/>
      <c r="BZQ875" s="369"/>
      <c r="BZR875" s="369"/>
      <c r="BZS875" s="369"/>
      <c r="BZT875" s="369"/>
      <c r="BZU875" s="369"/>
      <c r="BZV875" s="369"/>
      <c r="BZW875" s="369"/>
      <c r="BZX875" s="369"/>
      <c r="BZY875" s="369"/>
      <c r="BZZ875" s="369"/>
      <c r="CAA875" s="369"/>
      <c r="CAB875" s="369"/>
      <c r="CAC875" s="369"/>
      <c r="CAD875" s="369"/>
      <c r="CAE875" s="369"/>
      <c r="CAF875" s="369"/>
      <c r="CAG875" s="369"/>
      <c r="CAH875" s="369"/>
      <c r="CAI875" s="369"/>
      <c r="CAJ875" s="369"/>
      <c r="CAK875" s="369"/>
      <c r="CAL875" s="369"/>
      <c r="CAM875" s="369"/>
      <c r="CAN875" s="369"/>
      <c r="CAO875" s="369"/>
      <c r="CAP875" s="369"/>
      <c r="CAQ875" s="369"/>
      <c r="CAR875" s="369"/>
      <c r="CAS875" s="369"/>
      <c r="CAT875" s="369"/>
      <c r="CAU875" s="369"/>
      <c r="CAV875" s="369"/>
      <c r="CAW875" s="369"/>
      <c r="CAX875" s="369"/>
      <c r="CAY875" s="369"/>
      <c r="CAZ875" s="369"/>
      <c r="CBA875" s="369"/>
      <c r="CBB875" s="369"/>
      <c r="CBC875" s="369"/>
      <c r="CBD875" s="369"/>
      <c r="CBE875" s="369"/>
      <c r="CBF875" s="369"/>
      <c r="CBG875" s="369"/>
      <c r="CBH875" s="369"/>
      <c r="CBI875" s="369"/>
      <c r="CBJ875" s="369"/>
      <c r="CBK875" s="369"/>
      <c r="CBL875" s="369"/>
      <c r="CBM875" s="369"/>
      <c r="CBN875" s="369"/>
      <c r="CBO875" s="369"/>
      <c r="CBP875" s="369"/>
      <c r="CBQ875" s="369"/>
      <c r="CBR875" s="369"/>
      <c r="CBS875" s="369"/>
      <c r="CBT875" s="369"/>
      <c r="CBU875" s="369"/>
      <c r="CBV875" s="369"/>
      <c r="CBW875" s="369"/>
      <c r="CBX875" s="369"/>
      <c r="CBY875" s="369"/>
      <c r="CBZ875" s="369"/>
      <c r="CCA875" s="369"/>
      <c r="CCB875" s="369"/>
      <c r="CCC875" s="369"/>
      <c r="CCD875" s="369"/>
      <c r="CCE875" s="369"/>
      <c r="CCF875" s="369"/>
      <c r="CCG875" s="369"/>
      <c r="CCH875" s="369"/>
      <c r="CCI875" s="369"/>
      <c r="CCJ875" s="369"/>
      <c r="CCK875" s="369"/>
      <c r="CCL875" s="369"/>
      <c r="CCM875" s="369"/>
      <c r="CCN875" s="369"/>
      <c r="CCO875" s="369"/>
      <c r="CCP875" s="369"/>
      <c r="CCQ875" s="369"/>
      <c r="CCR875" s="369"/>
      <c r="CCS875" s="369"/>
      <c r="CCT875" s="369"/>
      <c r="CCU875" s="369"/>
      <c r="CCV875" s="369"/>
      <c r="CCW875" s="369"/>
      <c r="CCX875" s="369"/>
      <c r="CCY875" s="369"/>
      <c r="CCZ875" s="369"/>
      <c r="CDA875" s="369"/>
      <c r="CDB875" s="369"/>
      <c r="CDC875" s="369"/>
      <c r="CDD875" s="369"/>
      <c r="CDE875" s="369"/>
      <c r="CDF875" s="369"/>
      <c r="CDG875" s="369"/>
      <c r="CDH875" s="369"/>
      <c r="CDI875" s="369"/>
      <c r="CDJ875" s="369"/>
      <c r="CDK875" s="369"/>
      <c r="CDL875" s="369"/>
      <c r="CDM875" s="369"/>
      <c r="CDN875" s="369"/>
      <c r="CDO875" s="369"/>
      <c r="CDP875" s="369"/>
      <c r="CDQ875" s="369"/>
      <c r="CDR875" s="369"/>
      <c r="CDS875" s="369"/>
      <c r="CDT875" s="369"/>
      <c r="CDU875" s="369"/>
      <c r="CDV875" s="369"/>
      <c r="CDW875" s="369"/>
      <c r="CDX875" s="369"/>
      <c r="CDY875" s="369"/>
      <c r="CDZ875" s="369"/>
      <c r="CEA875" s="369"/>
      <c r="CEB875" s="369"/>
      <c r="CEC875" s="369"/>
      <c r="CED875" s="369"/>
      <c r="CEE875" s="369"/>
      <c r="CEF875" s="369"/>
      <c r="CEG875" s="369"/>
      <c r="CEH875" s="369"/>
      <c r="CEI875" s="369"/>
      <c r="CEJ875" s="369"/>
      <c r="CEK875" s="369"/>
      <c r="CEL875" s="369"/>
      <c r="CEM875" s="369"/>
      <c r="CEN875" s="369"/>
      <c r="CEO875" s="369"/>
      <c r="CEP875" s="369"/>
      <c r="CEQ875" s="369"/>
      <c r="CER875" s="369"/>
      <c r="CES875" s="369"/>
      <c r="CET875" s="369"/>
      <c r="CEU875" s="369"/>
      <c r="CEV875" s="369"/>
      <c r="CEW875" s="369"/>
      <c r="CEX875" s="369"/>
      <c r="CEY875" s="369"/>
      <c r="CEZ875" s="369"/>
      <c r="CFA875" s="369"/>
      <c r="CFB875" s="369"/>
      <c r="CFC875" s="369"/>
      <c r="CFD875" s="369"/>
      <c r="CFE875" s="369"/>
      <c r="CFF875" s="369"/>
      <c r="CFG875" s="369"/>
      <c r="CFH875" s="369"/>
      <c r="CFI875" s="369"/>
      <c r="CFJ875" s="369"/>
      <c r="CFK875" s="369"/>
      <c r="CFL875" s="369"/>
      <c r="CFM875" s="369"/>
      <c r="CFN875" s="369"/>
      <c r="CFO875" s="369"/>
      <c r="CFP875" s="369"/>
      <c r="CFQ875" s="369"/>
      <c r="CFR875" s="369"/>
      <c r="CFS875" s="369"/>
      <c r="CFT875" s="369"/>
      <c r="CFU875" s="369"/>
      <c r="CFV875" s="369"/>
      <c r="CFW875" s="369"/>
      <c r="CFX875" s="369"/>
      <c r="CFY875" s="369"/>
      <c r="CFZ875" s="369"/>
      <c r="CGA875" s="369"/>
      <c r="CGB875" s="369"/>
      <c r="CGC875" s="369"/>
      <c r="CGD875" s="369"/>
      <c r="CGE875" s="369"/>
      <c r="CGF875" s="369"/>
      <c r="CGG875" s="369"/>
      <c r="CGH875" s="369"/>
      <c r="CGI875" s="369"/>
      <c r="CGJ875" s="369"/>
      <c r="CGK875" s="369"/>
      <c r="CGL875" s="369"/>
      <c r="CGM875" s="369"/>
      <c r="CGN875" s="369"/>
      <c r="CGO875" s="369"/>
      <c r="CGP875" s="369"/>
      <c r="CGQ875" s="369"/>
      <c r="CGR875" s="369"/>
      <c r="CGS875" s="369"/>
      <c r="CGT875" s="369"/>
      <c r="CGU875" s="369"/>
      <c r="CGV875" s="369"/>
      <c r="CGW875" s="369"/>
      <c r="CGX875" s="369"/>
      <c r="CGY875" s="369"/>
      <c r="CGZ875" s="369"/>
      <c r="CHA875" s="369"/>
      <c r="CHB875" s="369"/>
      <c r="CHC875" s="369"/>
      <c r="CHD875" s="369"/>
      <c r="CHE875" s="369"/>
      <c r="CHF875" s="369"/>
      <c r="CHG875" s="369"/>
      <c r="CHH875" s="369"/>
      <c r="CHI875" s="369"/>
      <c r="CHJ875" s="369"/>
      <c r="CHK875" s="369"/>
      <c r="CHL875" s="369"/>
      <c r="CHM875" s="369"/>
      <c r="CHN875" s="369"/>
      <c r="CHO875" s="369"/>
      <c r="CHP875" s="369"/>
      <c r="CHQ875" s="369"/>
      <c r="CHR875" s="369"/>
      <c r="CHS875" s="369"/>
      <c r="CHT875" s="369"/>
      <c r="CHU875" s="369"/>
      <c r="CHV875" s="369"/>
      <c r="CHW875" s="369"/>
      <c r="CHX875" s="369"/>
      <c r="CHY875" s="369"/>
      <c r="CHZ875" s="369"/>
      <c r="CIA875" s="369"/>
      <c r="CIB875" s="369"/>
      <c r="CIC875" s="369"/>
      <c r="CID875" s="369"/>
      <c r="CIE875" s="369"/>
      <c r="CIF875" s="369"/>
      <c r="CIG875" s="369"/>
      <c r="CIH875" s="369"/>
      <c r="CII875" s="369"/>
      <c r="CIJ875" s="369"/>
      <c r="CIK875" s="369"/>
      <c r="CIL875" s="369"/>
      <c r="CIM875" s="369"/>
      <c r="CIN875" s="369"/>
      <c r="CIO875" s="369"/>
      <c r="CIP875" s="369"/>
      <c r="CIQ875" s="369"/>
      <c r="CIR875" s="369"/>
      <c r="CIS875" s="369"/>
      <c r="CIT875" s="369"/>
      <c r="CIU875" s="369"/>
      <c r="CIV875" s="369"/>
      <c r="CIW875" s="369"/>
      <c r="CIX875" s="369"/>
      <c r="CIY875" s="369"/>
      <c r="CIZ875" s="369"/>
      <c r="CJA875" s="369"/>
      <c r="CJB875" s="369"/>
      <c r="CJC875" s="369"/>
      <c r="CJD875" s="369"/>
      <c r="CJE875" s="369"/>
      <c r="CJF875" s="369"/>
      <c r="CJG875" s="369"/>
      <c r="CJH875" s="369"/>
      <c r="CJI875" s="369"/>
      <c r="CJJ875" s="369"/>
      <c r="CJK875" s="369"/>
      <c r="CJL875" s="369"/>
      <c r="CJM875" s="369"/>
      <c r="CJN875" s="369"/>
      <c r="CJO875" s="369"/>
      <c r="CJP875" s="369"/>
      <c r="CJQ875" s="369"/>
      <c r="CJR875" s="369"/>
      <c r="CJS875" s="369"/>
      <c r="CJT875" s="369"/>
      <c r="CJU875" s="369"/>
      <c r="CJV875" s="369"/>
      <c r="CJW875" s="369"/>
      <c r="CJX875" s="369"/>
      <c r="CJY875" s="369"/>
      <c r="CJZ875" s="369"/>
      <c r="CKA875" s="369"/>
      <c r="CKB875" s="369"/>
      <c r="CKC875" s="369"/>
      <c r="CKD875" s="369"/>
      <c r="CKE875" s="369"/>
      <c r="CKF875" s="369"/>
      <c r="CKG875" s="369"/>
      <c r="CKH875" s="369"/>
      <c r="CKI875" s="369"/>
      <c r="CKJ875" s="369"/>
      <c r="CKK875" s="369"/>
      <c r="CKL875" s="369"/>
      <c r="CKM875" s="369"/>
      <c r="CKN875" s="369"/>
      <c r="CKO875" s="369"/>
      <c r="CKP875" s="369"/>
      <c r="CKQ875" s="369"/>
      <c r="CKR875" s="369"/>
      <c r="CKS875" s="369"/>
      <c r="CKT875" s="369"/>
      <c r="CKU875" s="369"/>
      <c r="CKV875" s="369"/>
      <c r="CKW875" s="369"/>
      <c r="CKX875" s="369"/>
      <c r="CKY875" s="369"/>
      <c r="CKZ875" s="369"/>
      <c r="CLA875" s="369"/>
      <c r="CLB875" s="369"/>
      <c r="CLC875" s="369"/>
      <c r="CLD875" s="369"/>
      <c r="CLE875" s="369"/>
      <c r="CLF875" s="369"/>
      <c r="CLG875" s="369"/>
      <c r="CLH875" s="369"/>
      <c r="CLI875" s="369"/>
      <c r="CLJ875" s="369"/>
      <c r="CLK875" s="369"/>
      <c r="CLL875" s="369"/>
      <c r="CLM875" s="369"/>
      <c r="CLN875" s="369"/>
      <c r="CLO875" s="369"/>
      <c r="CLP875" s="369"/>
      <c r="CLQ875" s="369"/>
      <c r="CLR875" s="369"/>
      <c r="CLS875" s="369"/>
      <c r="CLT875" s="369"/>
      <c r="CLU875" s="369"/>
      <c r="CLV875" s="369"/>
      <c r="CLW875" s="369"/>
      <c r="CLX875" s="369"/>
      <c r="CLY875" s="369"/>
      <c r="CLZ875" s="369"/>
      <c r="CMA875" s="369"/>
      <c r="CMB875" s="369"/>
      <c r="CMC875" s="369"/>
      <c r="CMD875" s="369"/>
      <c r="CME875" s="369"/>
      <c r="CMF875" s="369"/>
      <c r="CMG875" s="369"/>
      <c r="CMH875" s="369"/>
      <c r="CMI875" s="369"/>
      <c r="CMJ875" s="369"/>
      <c r="CMK875" s="369"/>
      <c r="CML875" s="369"/>
      <c r="CMM875" s="369"/>
      <c r="CMN875" s="369"/>
      <c r="CMO875" s="369"/>
      <c r="CMP875" s="369"/>
      <c r="CMQ875" s="369"/>
      <c r="CMR875" s="369"/>
      <c r="CMS875" s="369"/>
      <c r="CMT875" s="369"/>
      <c r="CMU875" s="369"/>
      <c r="CMV875" s="369"/>
      <c r="CMW875" s="369"/>
      <c r="CMX875" s="369"/>
      <c r="CMY875" s="369"/>
      <c r="CMZ875" s="369"/>
      <c r="CNA875" s="369"/>
      <c r="CNB875" s="369"/>
      <c r="CNC875" s="369"/>
      <c r="CND875" s="369"/>
      <c r="CNE875" s="369"/>
      <c r="CNF875" s="369"/>
      <c r="CNG875" s="369"/>
      <c r="CNH875" s="369"/>
      <c r="CNI875" s="369"/>
      <c r="CNJ875" s="369"/>
      <c r="CNK875" s="369"/>
      <c r="CNL875" s="369"/>
      <c r="CNM875" s="369"/>
      <c r="CNN875" s="369"/>
      <c r="CNO875" s="369"/>
      <c r="CNP875" s="369"/>
      <c r="CNQ875" s="369"/>
      <c r="CNR875" s="369"/>
      <c r="CNS875" s="369"/>
      <c r="CNT875" s="369"/>
      <c r="CNU875" s="369"/>
      <c r="CNV875" s="369"/>
      <c r="CNW875" s="369"/>
      <c r="CNX875" s="369"/>
      <c r="CNY875" s="369"/>
      <c r="CNZ875" s="369"/>
      <c r="COA875" s="369"/>
      <c r="COB875" s="369"/>
      <c r="COC875" s="369"/>
      <c r="COD875" s="369"/>
      <c r="COE875" s="369"/>
      <c r="COF875" s="369"/>
      <c r="COG875" s="369"/>
      <c r="COH875" s="369"/>
      <c r="COI875" s="369"/>
      <c r="COJ875" s="369"/>
      <c r="COK875" s="369"/>
      <c r="COL875" s="369"/>
      <c r="COM875" s="369"/>
      <c r="CON875" s="369"/>
      <c r="COO875" s="369"/>
      <c r="COP875" s="369"/>
      <c r="COQ875" s="369"/>
      <c r="COR875" s="369"/>
      <c r="COS875" s="369"/>
      <c r="COT875" s="369"/>
      <c r="COU875" s="369"/>
      <c r="COV875" s="369"/>
      <c r="COW875" s="369"/>
      <c r="COX875" s="369"/>
      <c r="COY875" s="369"/>
      <c r="COZ875" s="369"/>
      <c r="CPA875" s="369"/>
      <c r="CPB875" s="369"/>
      <c r="CPC875" s="369"/>
      <c r="CPD875" s="369"/>
      <c r="CPE875" s="369"/>
      <c r="CPF875" s="369"/>
      <c r="CPG875" s="369"/>
      <c r="CPH875" s="369"/>
      <c r="CPI875" s="369"/>
      <c r="CPJ875" s="369"/>
      <c r="CPK875" s="369"/>
      <c r="CPL875" s="369"/>
      <c r="CPM875" s="369"/>
      <c r="CPN875" s="369"/>
      <c r="CPO875" s="369"/>
      <c r="CPP875" s="369"/>
      <c r="CPQ875" s="369"/>
      <c r="CPR875" s="369"/>
      <c r="CPS875" s="369"/>
      <c r="CPT875" s="369"/>
      <c r="CPU875" s="369"/>
      <c r="CPV875" s="369"/>
      <c r="CPW875" s="369"/>
      <c r="CPX875" s="369"/>
      <c r="CPY875" s="369"/>
      <c r="CPZ875" s="369"/>
      <c r="CQA875" s="369"/>
      <c r="CQB875" s="369"/>
      <c r="CQC875" s="369"/>
      <c r="CQD875" s="369"/>
      <c r="CQE875" s="369"/>
      <c r="CQF875" s="369"/>
      <c r="CQG875" s="369"/>
      <c r="CQH875" s="369"/>
      <c r="CQI875" s="369"/>
      <c r="CQJ875" s="369"/>
      <c r="CQK875" s="369"/>
      <c r="CQL875" s="369"/>
      <c r="CQM875" s="369"/>
      <c r="CQN875" s="369"/>
      <c r="CQO875" s="369"/>
      <c r="CQP875" s="369"/>
      <c r="CQQ875" s="369"/>
      <c r="CQR875" s="369"/>
      <c r="CQS875" s="369"/>
      <c r="CQT875" s="369"/>
      <c r="CQU875" s="369"/>
      <c r="CQV875" s="369"/>
      <c r="CQW875" s="369"/>
      <c r="CQX875" s="369"/>
      <c r="CQY875" s="369"/>
      <c r="CQZ875" s="369"/>
      <c r="CRA875" s="369"/>
      <c r="CRB875" s="369"/>
      <c r="CRC875" s="369"/>
      <c r="CRD875" s="369"/>
      <c r="CRE875" s="369"/>
      <c r="CRF875" s="369"/>
      <c r="CRG875" s="369"/>
      <c r="CRH875" s="369"/>
      <c r="CRI875" s="369"/>
      <c r="CRJ875" s="369"/>
      <c r="CRK875" s="369"/>
      <c r="CRL875" s="369"/>
      <c r="CRM875" s="369"/>
      <c r="CRN875" s="369"/>
      <c r="CRO875" s="369"/>
      <c r="CRP875" s="369"/>
      <c r="CRQ875" s="369"/>
      <c r="CRR875" s="369"/>
      <c r="CRS875" s="369"/>
      <c r="CRT875" s="369"/>
      <c r="CRU875" s="369"/>
      <c r="CRV875" s="369"/>
      <c r="CRW875" s="369"/>
      <c r="CRX875" s="369"/>
      <c r="CRY875" s="369"/>
      <c r="CRZ875" s="369"/>
      <c r="CSA875" s="369"/>
      <c r="CSB875" s="369"/>
      <c r="CSC875" s="369"/>
      <c r="CSD875" s="369"/>
      <c r="CSE875" s="369"/>
      <c r="CSF875" s="369"/>
      <c r="CSG875" s="369"/>
      <c r="CSH875" s="369"/>
      <c r="CSI875" s="369"/>
      <c r="CSJ875" s="369"/>
      <c r="CSK875" s="369"/>
      <c r="CSL875" s="369"/>
      <c r="CSM875" s="369"/>
      <c r="CSN875" s="369"/>
      <c r="CSO875" s="369"/>
      <c r="CSP875" s="369"/>
      <c r="CSQ875" s="369"/>
      <c r="CSR875" s="369"/>
      <c r="CSS875" s="369"/>
      <c r="CST875" s="369"/>
      <c r="CSU875" s="369"/>
      <c r="CSV875" s="369"/>
      <c r="CSW875" s="369"/>
      <c r="CSX875" s="369"/>
      <c r="CSY875" s="369"/>
      <c r="CSZ875" s="369"/>
      <c r="CTA875" s="369"/>
      <c r="CTB875" s="369"/>
      <c r="CTC875" s="369"/>
      <c r="CTD875" s="369"/>
      <c r="CTE875" s="369"/>
      <c r="CTF875" s="369"/>
      <c r="CTG875" s="369"/>
      <c r="CTH875" s="369"/>
      <c r="CTI875" s="369"/>
      <c r="CTJ875" s="369"/>
      <c r="CTK875" s="369"/>
      <c r="CTL875" s="369"/>
      <c r="CTM875" s="369"/>
      <c r="CTN875" s="369"/>
      <c r="CTO875" s="369"/>
      <c r="CTP875" s="369"/>
      <c r="CTQ875" s="369"/>
      <c r="CTR875" s="369"/>
      <c r="CTS875" s="369"/>
      <c r="CTT875" s="369"/>
      <c r="CTU875" s="369"/>
      <c r="CTV875" s="369"/>
      <c r="CTW875" s="369"/>
      <c r="CTX875" s="369"/>
      <c r="CTY875" s="369"/>
      <c r="CTZ875" s="369"/>
      <c r="CUA875" s="369"/>
      <c r="CUB875" s="369"/>
      <c r="CUC875" s="369"/>
      <c r="CUD875" s="369"/>
      <c r="CUE875" s="369"/>
      <c r="CUF875" s="369"/>
      <c r="CUG875" s="369"/>
      <c r="CUH875" s="369"/>
      <c r="CUI875" s="369"/>
      <c r="CUJ875" s="369"/>
      <c r="CUK875" s="369"/>
      <c r="CUL875" s="369"/>
      <c r="CUM875" s="369"/>
      <c r="CUN875" s="369"/>
      <c r="CUO875" s="369"/>
      <c r="CUP875" s="369"/>
      <c r="CUQ875" s="369"/>
      <c r="CUR875" s="369"/>
      <c r="CUS875" s="369"/>
      <c r="CUT875" s="369"/>
      <c r="CUU875" s="369"/>
      <c r="CUV875" s="369"/>
      <c r="CUW875" s="369"/>
      <c r="CUX875" s="369"/>
      <c r="CUY875" s="369"/>
      <c r="CUZ875" s="369"/>
      <c r="CVA875" s="369"/>
      <c r="CVB875" s="369"/>
      <c r="CVC875" s="369"/>
      <c r="CVD875" s="369"/>
      <c r="CVE875" s="369"/>
      <c r="CVF875" s="369"/>
      <c r="CVG875" s="369"/>
      <c r="CVH875" s="369"/>
      <c r="CVI875" s="369"/>
      <c r="CVJ875" s="369"/>
      <c r="CVK875" s="369"/>
      <c r="CVL875" s="369"/>
      <c r="CVM875" s="369"/>
      <c r="CVN875" s="369"/>
      <c r="CVO875" s="369"/>
      <c r="CVP875" s="369"/>
      <c r="CVQ875" s="369"/>
      <c r="CVR875" s="369"/>
      <c r="CVS875" s="369"/>
      <c r="CVT875" s="369"/>
      <c r="CVU875" s="369"/>
      <c r="CVV875" s="369"/>
      <c r="CVW875" s="369"/>
      <c r="CVX875" s="369"/>
      <c r="CVY875" s="369"/>
      <c r="CVZ875" s="369"/>
      <c r="CWA875" s="369"/>
      <c r="CWB875" s="369"/>
      <c r="CWC875" s="369"/>
      <c r="CWD875" s="369"/>
      <c r="CWE875" s="369"/>
      <c r="CWF875" s="369"/>
      <c r="CWG875" s="369"/>
      <c r="CWH875" s="369"/>
      <c r="CWI875" s="369"/>
      <c r="CWJ875" s="369"/>
      <c r="CWK875" s="369"/>
      <c r="CWL875" s="369"/>
      <c r="CWM875" s="369"/>
      <c r="CWN875" s="369"/>
      <c r="CWO875" s="369"/>
      <c r="CWP875" s="369"/>
      <c r="CWQ875" s="369"/>
      <c r="CWR875" s="369"/>
      <c r="CWS875" s="369"/>
      <c r="CWT875" s="369"/>
      <c r="CWU875" s="369"/>
      <c r="CWV875" s="369"/>
      <c r="CWW875" s="369"/>
      <c r="CWX875" s="369"/>
      <c r="CWY875" s="369"/>
      <c r="CWZ875" s="369"/>
      <c r="CXA875" s="369"/>
      <c r="CXB875" s="369"/>
      <c r="CXC875" s="369"/>
      <c r="CXD875" s="369"/>
      <c r="CXE875" s="369"/>
      <c r="CXF875" s="369"/>
      <c r="CXG875" s="369"/>
      <c r="CXH875" s="369"/>
      <c r="CXI875" s="369"/>
      <c r="CXJ875" s="369"/>
      <c r="CXK875" s="369"/>
      <c r="CXL875" s="369"/>
      <c r="CXM875" s="369"/>
      <c r="CXN875" s="369"/>
      <c r="CXO875" s="369"/>
      <c r="CXP875" s="369"/>
      <c r="CXQ875" s="369"/>
      <c r="CXR875" s="369"/>
      <c r="CXS875" s="369"/>
      <c r="CXT875" s="369"/>
      <c r="CXU875" s="369"/>
      <c r="CXV875" s="369"/>
      <c r="CXW875" s="369"/>
      <c r="CXX875" s="369"/>
      <c r="CXY875" s="369"/>
      <c r="CXZ875" s="369"/>
      <c r="CYA875" s="369"/>
      <c r="CYB875" s="369"/>
      <c r="CYC875" s="369"/>
      <c r="CYD875" s="369"/>
      <c r="CYE875" s="369"/>
      <c r="CYF875" s="369"/>
      <c r="CYG875" s="369"/>
      <c r="CYH875" s="369"/>
      <c r="CYI875" s="369"/>
      <c r="CYJ875" s="369"/>
      <c r="CYK875" s="369"/>
      <c r="CYL875" s="369"/>
      <c r="CYM875" s="369"/>
      <c r="CYN875" s="369"/>
      <c r="CYO875" s="369"/>
      <c r="CYP875" s="369"/>
      <c r="CYQ875" s="369"/>
      <c r="CYR875" s="369"/>
      <c r="CYS875" s="369"/>
      <c r="CYT875" s="369"/>
      <c r="CYU875" s="369"/>
      <c r="CYV875" s="369"/>
      <c r="CYW875" s="369"/>
      <c r="CYX875" s="369"/>
      <c r="CYY875" s="369"/>
      <c r="CYZ875" s="369"/>
      <c r="CZA875" s="369"/>
      <c r="CZB875" s="369"/>
      <c r="CZC875" s="369"/>
      <c r="CZD875" s="369"/>
      <c r="CZE875" s="369"/>
      <c r="CZF875" s="369"/>
      <c r="CZG875" s="369"/>
      <c r="CZH875" s="369"/>
      <c r="CZI875" s="369"/>
      <c r="CZJ875" s="369"/>
      <c r="CZK875" s="369"/>
      <c r="CZL875" s="369"/>
      <c r="CZM875" s="369"/>
      <c r="CZN875" s="369"/>
      <c r="CZO875" s="369"/>
      <c r="CZP875" s="369"/>
      <c r="CZQ875" s="369"/>
      <c r="CZR875" s="369"/>
      <c r="CZS875" s="369"/>
      <c r="CZT875" s="369"/>
      <c r="CZU875" s="369"/>
      <c r="CZV875" s="369"/>
      <c r="CZW875" s="369"/>
      <c r="CZX875" s="369"/>
      <c r="CZY875" s="369"/>
      <c r="CZZ875" s="369"/>
      <c r="DAA875" s="369"/>
      <c r="DAB875" s="369"/>
      <c r="DAC875" s="369"/>
      <c r="DAD875" s="369"/>
      <c r="DAE875" s="369"/>
      <c r="DAF875" s="369"/>
      <c r="DAG875" s="369"/>
      <c r="DAH875" s="369"/>
      <c r="DAI875" s="369"/>
      <c r="DAJ875" s="369"/>
      <c r="DAK875" s="369"/>
      <c r="DAL875" s="369"/>
      <c r="DAM875" s="369"/>
      <c r="DAN875" s="369"/>
      <c r="DAO875" s="369"/>
      <c r="DAP875" s="369"/>
      <c r="DAQ875" s="369"/>
      <c r="DAR875" s="369"/>
      <c r="DAS875" s="369"/>
      <c r="DAT875" s="369"/>
      <c r="DAU875" s="369"/>
      <c r="DAV875" s="369"/>
      <c r="DAW875" s="369"/>
      <c r="DAX875" s="369"/>
      <c r="DAY875" s="369"/>
      <c r="DAZ875" s="369"/>
      <c r="DBA875" s="369"/>
      <c r="DBB875" s="369"/>
      <c r="DBC875" s="369"/>
      <c r="DBD875" s="369"/>
      <c r="DBE875" s="369"/>
      <c r="DBF875" s="369"/>
      <c r="DBG875" s="369"/>
      <c r="DBH875" s="369"/>
      <c r="DBI875" s="369"/>
      <c r="DBJ875" s="369"/>
      <c r="DBK875" s="369"/>
      <c r="DBL875" s="369"/>
      <c r="DBM875" s="369"/>
      <c r="DBN875" s="369"/>
      <c r="DBO875" s="369"/>
      <c r="DBP875" s="369"/>
      <c r="DBQ875" s="369"/>
      <c r="DBR875" s="369"/>
      <c r="DBS875" s="369"/>
      <c r="DBT875" s="369"/>
      <c r="DBU875" s="369"/>
      <c r="DBV875" s="369"/>
      <c r="DBW875" s="369"/>
      <c r="DBX875" s="369"/>
      <c r="DBY875" s="369"/>
      <c r="DBZ875" s="369"/>
      <c r="DCA875" s="369"/>
      <c r="DCB875" s="369"/>
      <c r="DCC875" s="369"/>
      <c r="DCD875" s="369"/>
      <c r="DCE875" s="369"/>
      <c r="DCF875" s="369"/>
      <c r="DCG875" s="369"/>
      <c r="DCH875" s="369"/>
      <c r="DCI875" s="369"/>
      <c r="DCJ875" s="369"/>
      <c r="DCK875" s="369"/>
      <c r="DCL875" s="369"/>
      <c r="DCM875" s="369"/>
      <c r="DCN875" s="369"/>
      <c r="DCO875" s="369"/>
      <c r="DCP875" s="369"/>
      <c r="DCQ875" s="369"/>
      <c r="DCR875" s="369"/>
      <c r="DCS875" s="369"/>
      <c r="DCT875" s="369"/>
      <c r="DCU875" s="369"/>
      <c r="DCV875" s="369"/>
      <c r="DCW875" s="369"/>
      <c r="DCX875" s="369"/>
      <c r="DCY875" s="369"/>
      <c r="DCZ875" s="369"/>
      <c r="DDA875" s="369"/>
      <c r="DDB875" s="369"/>
      <c r="DDC875" s="369"/>
      <c r="DDD875" s="369"/>
      <c r="DDE875" s="369"/>
      <c r="DDF875" s="369"/>
      <c r="DDG875" s="369"/>
      <c r="DDH875" s="369"/>
      <c r="DDI875" s="369"/>
      <c r="DDJ875" s="369"/>
      <c r="DDK875" s="369"/>
      <c r="DDL875" s="369"/>
      <c r="DDM875" s="369"/>
      <c r="DDN875" s="369"/>
      <c r="DDO875" s="369"/>
      <c r="DDP875" s="369"/>
      <c r="DDQ875" s="369"/>
      <c r="DDR875" s="369"/>
      <c r="DDS875" s="369"/>
      <c r="DDT875" s="369"/>
      <c r="DDU875" s="369"/>
      <c r="DDV875" s="369"/>
      <c r="DDW875" s="369"/>
      <c r="DDX875" s="369"/>
      <c r="DDY875" s="369"/>
      <c r="DDZ875" s="369"/>
      <c r="DEA875" s="369"/>
      <c r="DEB875" s="369"/>
      <c r="DEC875" s="369"/>
      <c r="DED875" s="369"/>
      <c r="DEE875" s="369"/>
      <c r="DEF875" s="369"/>
      <c r="DEG875" s="369"/>
      <c r="DEH875" s="369"/>
      <c r="DEI875" s="369"/>
      <c r="DEJ875" s="369"/>
      <c r="DEK875" s="369"/>
      <c r="DEL875" s="369"/>
      <c r="DEM875" s="369"/>
      <c r="DEN875" s="369"/>
      <c r="DEO875" s="369"/>
      <c r="DEP875" s="369"/>
      <c r="DEQ875" s="369"/>
      <c r="DER875" s="369"/>
      <c r="DES875" s="369"/>
      <c r="DET875" s="369"/>
      <c r="DEU875" s="369"/>
      <c r="DEV875" s="369"/>
      <c r="DEW875" s="369"/>
      <c r="DEX875" s="369"/>
      <c r="DEY875" s="369"/>
      <c r="DEZ875" s="369"/>
      <c r="DFA875" s="369"/>
      <c r="DFB875" s="369"/>
      <c r="DFC875" s="369"/>
      <c r="DFD875" s="369"/>
      <c r="DFE875" s="369"/>
      <c r="DFF875" s="369"/>
      <c r="DFG875" s="369"/>
      <c r="DFH875" s="369"/>
      <c r="DFI875" s="369"/>
      <c r="DFJ875" s="369"/>
      <c r="DFK875" s="369"/>
      <c r="DFL875" s="369"/>
      <c r="DFM875" s="369"/>
      <c r="DFN875" s="369"/>
      <c r="DFO875" s="369"/>
      <c r="DFP875" s="369"/>
      <c r="DFQ875" s="369"/>
      <c r="DFR875" s="369"/>
      <c r="DFS875" s="369"/>
      <c r="DFT875" s="369"/>
      <c r="DFU875" s="369"/>
      <c r="DFV875" s="369"/>
      <c r="DFW875" s="369"/>
      <c r="DFX875" s="369"/>
      <c r="DFY875" s="369"/>
      <c r="DFZ875" s="369"/>
      <c r="DGA875" s="369"/>
      <c r="DGB875" s="369"/>
      <c r="DGC875" s="369"/>
      <c r="DGD875" s="369"/>
      <c r="DGE875" s="369"/>
      <c r="DGF875" s="369"/>
      <c r="DGG875" s="369"/>
      <c r="DGH875" s="369"/>
      <c r="DGI875" s="369"/>
      <c r="DGJ875" s="369"/>
      <c r="DGK875" s="369"/>
      <c r="DGL875" s="369"/>
      <c r="DGM875" s="369"/>
      <c r="DGN875" s="369"/>
      <c r="DGO875" s="369"/>
      <c r="DGP875" s="369"/>
      <c r="DGQ875" s="369"/>
      <c r="DGR875" s="369"/>
      <c r="DGS875" s="369"/>
      <c r="DGT875" s="369"/>
      <c r="DGU875" s="369"/>
      <c r="DGV875" s="369"/>
      <c r="DGW875" s="369"/>
      <c r="DGX875" s="369"/>
      <c r="DGY875" s="369"/>
      <c r="DGZ875" s="369"/>
      <c r="DHA875" s="369"/>
      <c r="DHB875" s="369"/>
      <c r="DHC875" s="369"/>
      <c r="DHD875" s="369"/>
      <c r="DHE875" s="369"/>
      <c r="DHF875" s="369"/>
      <c r="DHG875" s="369"/>
      <c r="DHH875" s="369"/>
      <c r="DHI875" s="369"/>
      <c r="DHJ875" s="369"/>
      <c r="DHK875" s="369"/>
      <c r="DHL875" s="369"/>
      <c r="DHM875" s="369"/>
      <c r="DHN875" s="369"/>
      <c r="DHO875" s="369"/>
      <c r="DHP875" s="369"/>
      <c r="DHQ875" s="369"/>
      <c r="DHR875" s="369"/>
      <c r="DHS875" s="369"/>
      <c r="DHT875" s="369"/>
      <c r="DHU875" s="369"/>
      <c r="DHV875" s="369"/>
      <c r="DHW875" s="369"/>
      <c r="DHX875" s="369"/>
      <c r="DHY875" s="369"/>
      <c r="DHZ875" s="369"/>
      <c r="DIA875" s="369"/>
      <c r="DIB875" s="369"/>
      <c r="DIC875" s="369"/>
      <c r="DID875" s="369"/>
      <c r="DIE875" s="369"/>
      <c r="DIF875" s="369"/>
      <c r="DIG875" s="369"/>
      <c r="DIH875" s="369"/>
      <c r="DII875" s="369"/>
      <c r="DIJ875" s="369"/>
      <c r="DIK875" s="369"/>
      <c r="DIL875" s="369"/>
      <c r="DIM875" s="369"/>
      <c r="DIN875" s="369"/>
      <c r="DIO875" s="369"/>
      <c r="DIP875" s="369"/>
      <c r="DIQ875" s="369"/>
      <c r="DIR875" s="369"/>
      <c r="DIS875" s="369"/>
      <c r="DIT875" s="369"/>
      <c r="DIU875" s="369"/>
      <c r="DIV875" s="369"/>
      <c r="DIW875" s="369"/>
      <c r="DIX875" s="369"/>
      <c r="DIY875" s="369"/>
      <c r="DIZ875" s="369"/>
      <c r="DJA875" s="369"/>
      <c r="DJB875" s="369"/>
      <c r="DJC875" s="369"/>
      <c r="DJD875" s="369"/>
      <c r="DJE875" s="369"/>
      <c r="DJF875" s="369"/>
      <c r="DJG875" s="369"/>
      <c r="DJH875" s="369"/>
      <c r="DJI875" s="369"/>
      <c r="DJJ875" s="369"/>
      <c r="DJK875" s="369"/>
      <c r="DJL875" s="369"/>
      <c r="DJM875" s="369"/>
      <c r="DJN875" s="369"/>
      <c r="DJO875" s="369"/>
      <c r="DJP875" s="369"/>
      <c r="DJQ875" s="369"/>
      <c r="DJR875" s="369"/>
      <c r="DJS875" s="369"/>
      <c r="DJT875" s="369"/>
      <c r="DJU875" s="369"/>
      <c r="DJV875" s="369"/>
      <c r="DJW875" s="369"/>
      <c r="DJX875" s="369"/>
      <c r="DJY875" s="369"/>
      <c r="DJZ875" s="369"/>
      <c r="DKA875" s="369"/>
      <c r="DKB875" s="369"/>
      <c r="DKC875" s="369"/>
      <c r="DKD875" s="369"/>
      <c r="DKE875" s="369"/>
      <c r="DKF875" s="369"/>
      <c r="DKG875" s="369"/>
      <c r="DKH875" s="369"/>
      <c r="DKI875" s="369"/>
      <c r="DKJ875" s="369"/>
      <c r="DKK875" s="369"/>
      <c r="DKL875" s="369"/>
      <c r="DKM875" s="369"/>
      <c r="DKN875" s="369"/>
      <c r="DKO875" s="369"/>
      <c r="DKP875" s="369"/>
      <c r="DKQ875" s="369"/>
      <c r="DKR875" s="369"/>
      <c r="DKS875" s="369"/>
      <c r="DKT875" s="369"/>
      <c r="DKU875" s="369"/>
      <c r="DKV875" s="369"/>
      <c r="DKW875" s="369"/>
      <c r="DKX875" s="369"/>
      <c r="DKY875" s="369"/>
      <c r="DKZ875" s="369"/>
      <c r="DLA875" s="369"/>
      <c r="DLB875" s="369"/>
      <c r="DLC875" s="369"/>
      <c r="DLD875" s="369"/>
      <c r="DLE875" s="369"/>
      <c r="DLF875" s="369"/>
      <c r="DLG875" s="369"/>
      <c r="DLH875" s="369"/>
      <c r="DLI875" s="369"/>
      <c r="DLJ875" s="369"/>
      <c r="DLK875" s="369"/>
      <c r="DLL875" s="369"/>
      <c r="DLM875" s="369"/>
      <c r="DLN875" s="369"/>
      <c r="DLO875" s="369"/>
      <c r="DLP875" s="369"/>
      <c r="DLQ875" s="369"/>
      <c r="DLR875" s="369"/>
      <c r="DLS875" s="369"/>
      <c r="DLT875" s="369"/>
      <c r="DLU875" s="369"/>
      <c r="DLV875" s="369"/>
      <c r="DLW875" s="369"/>
      <c r="DLX875" s="369"/>
      <c r="DLY875" s="369"/>
      <c r="DLZ875" s="369"/>
      <c r="DMA875" s="369"/>
      <c r="DMB875" s="369"/>
      <c r="DMC875" s="369"/>
      <c r="DMD875" s="369"/>
      <c r="DME875" s="369"/>
      <c r="DMF875" s="369"/>
      <c r="DMG875" s="369"/>
      <c r="DMH875" s="369"/>
      <c r="DMI875" s="369"/>
      <c r="DMJ875" s="369"/>
      <c r="DMK875" s="369"/>
      <c r="DML875" s="369"/>
      <c r="DMM875" s="369"/>
      <c r="DMN875" s="369"/>
      <c r="DMO875" s="369"/>
      <c r="DMP875" s="369"/>
      <c r="DMQ875" s="369"/>
      <c r="DMR875" s="369"/>
      <c r="DMS875" s="369"/>
      <c r="DMT875" s="369"/>
      <c r="DMU875" s="369"/>
      <c r="DMV875" s="369"/>
      <c r="DMW875" s="369"/>
      <c r="DMX875" s="369"/>
      <c r="DMY875" s="369"/>
      <c r="DMZ875" s="369"/>
      <c r="DNA875" s="369"/>
      <c r="DNB875" s="369"/>
      <c r="DNC875" s="369"/>
      <c r="DND875" s="369"/>
      <c r="DNE875" s="369"/>
      <c r="DNF875" s="369"/>
      <c r="DNG875" s="369"/>
      <c r="DNH875" s="369"/>
      <c r="DNI875" s="369"/>
      <c r="DNJ875" s="369"/>
      <c r="DNK875" s="369"/>
      <c r="DNL875" s="369"/>
      <c r="DNM875" s="369"/>
      <c r="DNN875" s="369"/>
      <c r="DNO875" s="369"/>
      <c r="DNP875" s="369"/>
      <c r="DNQ875" s="369"/>
      <c r="DNR875" s="369"/>
      <c r="DNS875" s="369"/>
      <c r="DNT875" s="369"/>
      <c r="DNU875" s="369"/>
      <c r="DNV875" s="369"/>
      <c r="DNW875" s="369"/>
      <c r="DNX875" s="369"/>
      <c r="DNY875" s="369"/>
      <c r="DNZ875" s="369"/>
      <c r="DOA875" s="369"/>
      <c r="DOB875" s="369"/>
      <c r="DOC875" s="369"/>
      <c r="DOD875" s="369"/>
      <c r="DOE875" s="369"/>
      <c r="DOF875" s="369"/>
      <c r="DOG875" s="369"/>
      <c r="DOH875" s="369"/>
      <c r="DOI875" s="369"/>
      <c r="DOJ875" s="369"/>
      <c r="DOK875" s="369"/>
      <c r="DOL875" s="369"/>
      <c r="DOM875" s="369"/>
      <c r="DON875" s="369"/>
      <c r="DOO875" s="369"/>
      <c r="DOP875" s="369"/>
      <c r="DOQ875" s="369"/>
      <c r="DOR875" s="369"/>
      <c r="DOS875" s="369"/>
      <c r="DOT875" s="369"/>
      <c r="DOU875" s="369"/>
      <c r="DOV875" s="369"/>
      <c r="DOW875" s="369"/>
      <c r="DOX875" s="369"/>
      <c r="DOY875" s="369"/>
      <c r="DOZ875" s="369"/>
      <c r="DPA875" s="369"/>
      <c r="DPB875" s="369"/>
      <c r="DPC875" s="369"/>
      <c r="DPD875" s="369"/>
      <c r="DPE875" s="369"/>
      <c r="DPF875" s="369"/>
      <c r="DPG875" s="369"/>
      <c r="DPH875" s="369"/>
      <c r="DPI875" s="369"/>
      <c r="DPJ875" s="369"/>
      <c r="DPK875" s="369"/>
      <c r="DPL875" s="369"/>
      <c r="DPM875" s="369"/>
      <c r="DPN875" s="369"/>
      <c r="DPO875" s="369"/>
      <c r="DPP875" s="369"/>
      <c r="DPQ875" s="369"/>
      <c r="DPR875" s="369"/>
      <c r="DPS875" s="369"/>
      <c r="DPT875" s="369"/>
      <c r="DPU875" s="369"/>
      <c r="DPV875" s="369"/>
      <c r="DPW875" s="369"/>
      <c r="DPX875" s="369"/>
      <c r="DPY875" s="369"/>
      <c r="DPZ875" s="369"/>
      <c r="DQA875" s="369"/>
      <c r="DQB875" s="369"/>
      <c r="DQC875" s="369"/>
      <c r="DQD875" s="369"/>
      <c r="DQE875" s="369"/>
      <c r="DQF875" s="369"/>
      <c r="DQG875" s="369"/>
      <c r="DQH875" s="369"/>
      <c r="DQI875" s="369"/>
      <c r="DQJ875" s="369"/>
      <c r="DQK875" s="369"/>
      <c r="DQL875" s="369"/>
      <c r="DQM875" s="369"/>
      <c r="DQN875" s="369"/>
      <c r="DQO875" s="369"/>
      <c r="DQP875" s="369"/>
      <c r="DQQ875" s="369"/>
      <c r="DQR875" s="369"/>
      <c r="DQS875" s="369"/>
      <c r="DQT875" s="369"/>
      <c r="DQU875" s="369"/>
      <c r="DQV875" s="369"/>
      <c r="DQW875" s="369"/>
      <c r="DQX875" s="369"/>
      <c r="DQY875" s="369"/>
      <c r="DQZ875" s="369"/>
      <c r="DRA875" s="369"/>
      <c r="DRB875" s="369"/>
      <c r="DRC875" s="369"/>
      <c r="DRD875" s="369"/>
      <c r="DRE875" s="369"/>
      <c r="DRF875" s="369"/>
      <c r="DRG875" s="369"/>
      <c r="DRH875" s="369"/>
      <c r="DRI875" s="369"/>
      <c r="DRJ875" s="369"/>
      <c r="DRK875" s="369"/>
      <c r="DRL875" s="369"/>
      <c r="DRM875" s="369"/>
      <c r="DRN875" s="369"/>
      <c r="DRO875" s="369"/>
      <c r="DRP875" s="369"/>
      <c r="DRQ875" s="369"/>
      <c r="DRR875" s="369"/>
      <c r="DRS875" s="369"/>
      <c r="DRT875" s="369"/>
      <c r="DRU875" s="369"/>
      <c r="DRV875" s="369"/>
      <c r="DRW875" s="369"/>
      <c r="DRX875" s="369"/>
      <c r="DRY875" s="369"/>
      <c r="DRZ875" s="369"/>
      <c r="DSA875" s="369"/>
      <c r="DSB875" s="369"/>
      <c r="DSC875" s="369"/>
      <c r="DSD875" s="369"/>
      <c r="DSE875" s="369"/>
      <c r="DSF875" s="369"/>
      <c r="DSG875" s="369"/>
      <c r="DSH875" s="369"/>
      <c r="DSI875" s="369"/>
      <c r="DSJ875" s="369"/>
      <c r="DSK875" s="369"/>
      <c r="DSL875" s="369"/>
      <c r="DSM875" s="369"/>
      <c r="DSN875" s="369"/>
      <c r="DSO875" s="369"/>
      <c r="DSP875" s="369"/>
      <c r="DSQ875" s="369"/>
      <c r="DSR875" s="369"/>
      <c r="DSS875" s="369"/>
      <c r="DST875" s="369"/>
      <c r="DSU875" s="369"/>
      <c r="DSV875" s="369"/>
      <c r="DSW875" s="369"/>
      <c r="DSX875" s="369"/>
      <c r="DSY875" s="369"/>
      <c r="DSZ875" s="369"/>
      <c r="DTA875" s="369"/>
      <c r="DTB875" s="369"/>
      <c r="DTC875" s="369"/>
      <c r="DTD875" s="369"/>
      <c r="DTE875" s="369"/>
      <c r="DTF875" s="369"/>
      <c r="DTG875" s="369"/>
      <c r="DTH875" s="369"/>
      <c r="DTI875" s="369"/>
      <c r="DTJ875" s="369"/>
      <c r="DTK875" s="369"/>
      <c r="DTL875" s="369"/>
      <c r="DTM875" s="369"/>
      <c r="DTN875" s="369"/>
      <c r="DTO875" s="369"/>
      <c r="DTP875" s="369"/>
      <c r="DTQ875" s="369"/>
      <c r="DTR875" s="369"/>
      <c r="DTS875" s="369"/>
      <c r="DTT875" s="369"/>
      <c r="DTU875" s="369"/>
      <c r="DTV875" s="369"/>
      <c r="DTW875" s="369"/>
      <c r="DTX875" s="369"/>
      <c r="DTY875" s="369"/>
      <c r="DTZ875" s="369"/>
      <c r="DUA875" s="369"/>
      <c r="DUB875" s="369"/>
      <c r="DUC875" s="369"/>
      <c r="DUD875" s="369"/>
      <c r="DUE875" s="369"/>
      <c r="DUF875" s="369"/>
      <c r="DUG875" s="369"/>
      <c r="DUH875" s="369"/>
      <c r="DUI875" s="369"/>
      <c r="DUJ875" s="369"/>
      <c r="DUK875" s="369"/>
      <c r="DUL875" s="369"/>
      <c r="DUM875" s="369"/>
      <c r="DUN875" s="369"/>
      <c r="DUO875" s="369"/>
      <c r="DUP875" s="369"/>
      <c r="DUQ875" s="369"/>
      <c r="DUR875" s="369"/>
      <c r="DUS875" s="369"/>
      <c r="DUT875" s="369"/>
      <c r="DUU875" s="369"/>
      <c r="DUV875" s="369"/>
      <c r="DUW875" s="369"/>
      <c r="DUX875" s="369"/>
      <c r="DUY875" s="369"/>
      <c r="DUZ875" s="369"/>
      <c r="DVA875" s="369"/>
      <c r="DVB875" s="369"/>
      <c r="DVC875" s="369"/>
      <c r="DVD875" s="369"/>
      <c r="DVE875" s="369"/>
      <c r="DVF875" s="369"/>
      <c r="DVG875" s="369"/>
      <c r="DVH875" s="369"/>
      <c r="DVI875" s="369"/>
      <c r="DVJ875" s="369"/>
      <c r="DVK875" s="369"/>
      <c r="DVL875" s="369"/>
      <c r="DVM875" s="369"/>
      <c r="DVN875" s="369"/>
      <c r="DVO875" s="369"/>
      <c r="DVP875" s="369"/>
      <c r="DVQ875" s="369"/>
      <c r="DVR875" s="369"/>
      <c r="DVS875" s="369"/>
      <c r="DVT875" s="369"/>
      <c r="DVU875" s="369"/>
      <c r="DVV875" s="369"/>
      <c r="DVW875" s="369"/>
      <c r="DVX875" s="369"/>
      <c r="DVY875" s="369"/>
      <c r="DVZ875" s="369"/>
      <c r="DWA875" s="369"/>
      <c r="DWB875" s="369"/>
      <c r="DWC875" s="369"/>
      <c r="DWD875" s="369"/>
      <c r="DWE875" s="369"/>
      <c r="DWF875" s="369"/>
      <c r="DWG875" s="369"/>
      <c r="DWH875" s="369"/>
      <c r="DWI875" s="369"/>
      <c r="DWJ875" s="369"/>
      <c r="DWK875" s="369"/>
      <c r="DWL875" s="369"/>
      <c r="DWM875" s="369"/>
      <c r="DWN875" s="369"/>
      <c r="DWO875" s="369"/>
      <c r="DWP875" s="369"/>
      <c r="DWQ875" s="369"/>
      <c r="DWR875" s="369"/>
      <c r="DWS875" s="369"/>
      <c r="DWT875" s="369"/>
      <c r="DWU875" s="369"/>
      <c r="DWV875" s="369"/>
      <c r="DWW875" s="369"/>
      <c r="DWX875" s="369"/>
      <c r="DWY875" s="369"/>
      <c r="DWZ875" s="369"/>
      <c r="DXA875" s="369"/>
      <c r="DXB875" s="369"/>
      <c r="DXC875" s="369"/>
      <c r="DXD875" s="369"/>
      <c r="DXE875" s="369"/>
      <c r="DXF875" s="369"/>
      <c r="DXG875" s="369"/>
      <c r="DXH875" s="369"/>
      <c r="DXI875" s="369"/>
      <c r="DXJ875" s="369"/>
      <c r="DXK875" s="369"/>
      <c r="DXL875" s="369"/>
      <c r="DXM875" s="369"/>
      <c r="DXN875" s="369"/>
      <c r="DXO875" s="369"/>
      <c r="DXP875" s="369"/>
      <c r="DXQ875" s="369"/>
      <c r="DXR875" s="369"/>
      <c r="DXS875" s="369"/>
      <c r="DXT875" s="369"/>
      <c r="DXU875" s="369"/>
      <c r="DXV875" s="369"/>
      <c r="DXW875" s="369"/>
      <c r="DXX875" s="369"/>
      <c r="DXY875" s="369"/>
      <c r="DXZ875" s="369"/>
      <c r="DYA875" s="369"/>
      <c r="DYB875" s="369"/>
      <c r="DYC875" s="369"/>
      <c r="DYD875" s="369"/>
      <c r="DYE875" s="369"/>
      <c r="DYF875" s="369"/>
      <c r="DYG875" s="369"/>
      <c r="DYH875" s="369"/>
      <c r="DYI875" s="369"/>
      <c r="DYJ875" s="369"/>
      <c r="DYK875" s="369"/>
      <c r="DYL875" s="369"/>
      <c r="DYM875" s="369"/>
      <c r="DYN875" s="369"/>
      <c r="DYO875" s="369"/>
      <c r="DYP875" s="369"/>
      <c r="DYQ875" s="369"/>
      <c r="DYR875" s="369"/>
      <c r="DYS875" s="369"/>
      <c r="DYT875" s="369"/>
      <c r="DYU875" s="369"/>
      <c r="DYV875" s="369"/>
      <c r="DYW875" s="369"/>
      <c r="DYX875" s="369"/>
      <c r="DYY875" s="369"/>
      <c r="DYZ875" s="369"/>
      <c r="DZA875" s="369"/>
      <c r="DZB875" s="369"/>
      <c r="DZC875" s="369"/>
      <c r="DZD875" s="369"/>
      <c r="DZE875" s="369"/>
      <c r="DZF875" s="369"/>
      <c r="DZG875" s="369"/>
      <c r="DZH875" s="369"/>
      <c r="DZI875" s="369"/>
      <c r="DZJ875" s="369"/>
      <c r="DZK875" s="369"/>
      <c r="DZL875" s="369"/>
      <c r="DZM875" s="369"/>
      <c r="DZN875" s="369"/>
      <c r="DZO875" s="369"/>
      <c r="DZP875" s="369"/>
      <c r="DZQ875" s="369"/>
      <c r="DZR875" s="369"/>
      <c r="DZS875" s="369"/>
      <c r="DZT875" s="369"/>
      <c r="DZU875" s="369"/>
      <c r="DZV875" s="369"/>
      <c r="DZW875" s="369"/>
      <c r="DZX875" s="369"/>
      <c r="DZY875" s="369"/>
      <c r="DZZ875" s="369"/>
      <c r="EAA875" s="369"/>
      <c r="EAB875" s="369"/>
      <c r="EAC875" s="369"/>
      <c r="EAD875" s="369"/>
      <c r="EAE875" s="369"/>
      <c r="EAF875" s="369"/>
      <c r="EAG875" s="369"/>
      <c r="EAH875" s="369"/>
      <c r="EAI875" s="369"/>
      <c r="EAJ875" s="369"/>
      <c r="EAK875" s="369"/>
      <c r="EAL875" s="369"/>
      <c r="EAM875" s="369"/>
      <c r="EAN875" s="369"/>
      <c r="EAO875" s="369"/>
      <c r="EAP875" s="369"/>
      <c r="EAQ875" s="369"/>
      <c r="EAR875" s="369"/>
      <c r="EAS875" s="369"/>
      <c r="EAT875" s="369"/>
      <c r="EAU875" s="369"/>
      <c r="EAV875" s="369"/>
      <c r="EAW875" s="369"/>
      <c r="EAX875" s="369"/>
      <c r="EAY875" s="369"/>
      <c r="EAZ875" s="369"/>
      <c r="EBA875" s="369"/>
      <c r="EBB875" s="369"/>
      <c r="EBC875" s="369"/>
      <c r="EBD875" s="369"/>
      <c r="EBE875" s="369"/>
      <c r="EBF875" s="369"/>
      <c r="EBG875" s="369"/>
      <c r="EBH875" s="369"/>
      <c r="EBI875" s="369"/>
      <c r="EBJ875" s="369"/>
      <c r="EBK875" s="369"/>
      <c r="EBL875" s="369"/>
      <c r="EBM875" s="369"/>
      <c r="EBN875" s="369"/>
      <c r="EBO875" s="369"/>
      <c r="EBP875" s="369"/>
      <c r="EBQ875" s="369"/>
      <c r="EBR875" s="369"/>
      <c r="EBS875" s="369"/>
      <c r="EBT875" s="369"/>
      <c r="EBU875" s="369"/>
      <c r="EBV875" s="369"/>
      <c r="EBW875" s="369"/>
      <c r="EBX875" s="369"/>
      <c r="EBY875" s="369"/>
      <c r="EBZ875" s="369"/>
      <c r="ECA875" s="369"/>
      <c r="ECB875" s="369"/>
      <c r="ECC875" s="369"/>
      <c r="ECD875" s="369"/>
      <c r="ECE875" s="369"/>
      <c r="ECF875" s="369"/>
      <c r="ECG875" s="369"/>
      <c r="ECH875" s="369"/>
      <c r="ECI875" s="369"/>
      <c r="ECJ875" s="369"/>
      <c r="ECK875" s="369"/>
      <c r="ECL875" s="369"/>
      <c r="ECM875" s="369"/>
      <c r="ECN875" s="369"/>
      <c r="ECO875" s="369"/>
      <c r="ECP875" s="369"/>
      <c r="ECQ875" s="369"/>
      <c r="ECR875" s="369"/>
      <c r="ECS875" s="369"/>
      <c r="ECT875" s="369"/>
      <c r="ECU875" s="369"/>
      <c r="ECV875" s="369"/>
      <c r="ECW875" s="369"/>
      <c r="ECX875" s="369"/>
      <c r="ECY875" s="369"/>
      <c r="ECZ875" s="369"/>
      <c r="EDA875" s="369"/>
      <c r="EDB875" s="369"/>
      <c r="EDC875" s="369"/>
      <c r="EDD875" s="369"/>
      <c r="EDE875" s="369"/>
      <c r="EDF875" s="369"/>
      <c r="EDG875" s="369"/>
      <c r="EDH875" s="369"/>
      <c r="EDI875" s="369"/>
      <c r="EDJ875" s="369"/>
      <c r="EDK875" s="369"/>
      <c r="EDL875" s="369"/>
      <c r="EDM875" s="369"/>
      <c r="EDN875" s="369"/>
      <c r="EDO875" s="369"/>
      <c r="EDP875" s="369"/>
      <c r="EDQ875" s="369"/>
      <c r="EDR875" s="369"/>
      <c r="EDS875" s="369"/>
      <c r="EDT875" s="369"/>
      <c r="EDU875" s="369"/>
      <c r="EDV875" s="369"/>
      <c r="EDW875" s="369"/>
      <c r="EDX875" s="369"/>
      <c r="EDY875" s="369"/>
      <c r="EDZ875" s="369"/>
      <c r="EEA875" s="369"/>
      <c r="EEB875" s="369"/>
      <c r="EEC875" s="369"/>
      <c r="EED875" s="369"/>
      <c r="EEE875" s="369"/>
      <c r="EEF875" s="369"/>
      <c r="EEG875" s="369"/>
      <c r="EEH875" s="369"/>
      <c r="EEI875" s="369"/>
      <c r="EEJ875" s="369"/>
      <c r="EEK875" s="369"/>
      <c r="EEL875" s="369"/>
      <c r="EEM875" s="369"/>
      <c r="EEN875" s="369"/>
      <c r="EEO875" s="369"/>
      <c r="EEP875" s="369"/>
      <c r="EEQ875" s="369"/>
      <c r="EER875" s="369"/>
      <c r="EES875" s="369"/>
      <c r="EET875" s="369"/>
      <c r="EEU875" s="369"/>
      <c r="EEV875" s="369"/>
      <c r="EEW875" s="369"/>
      <c r="EEX875" s="369"/>
      <c r="EEY875" s="369"/>
      <c r="EEZ875" s="369"/>
      <c r="EFA875" s="369"/>
      <c r="EFB875" s="369"/>
      <c r="EFC875" s="369"/>
      <c r="EFD875" s="369"/>
      <c r="EFE875" s="369"/>
      <c r="EFF875" s="369"/>
      <c r="EFG875" s="369"/>
      <c r="EFH875" s="369"/>
      <c r="EFI875" s="369"/>
      <c r="EFJ875" s="369"/>
      <c r="EFK875" s="369"/>
      <c r="EFL875" s="369"/>
      <c r="EFM875" s="369"/>
      <c r="EFN875" s="369"/>
      <c r="EFO875" s="369"/>
      <c r="EFP875" s="369"/>
      <c r="EFQ875" s="369"/>
      <c r="EFR875" s="369"/>
      <c r="EFS875" s="369"/>
      <c r="EFT875" s="369"/>
      <c r="EFU875" s="369"/>
      <c r="EFV875" s="369"/>
      <c r="EFW875" s="369"/>
      <c r="EFX875" s="369"/>
      <c r="EFY875" s="369"/>
      <c r="EFZ875" s="369"/>
      <c r="EGA875" s="369"/>
      <c r="EGB875" s="369"/>
      <c r="EGC875" s="369"/>
      <c r="EGD875" s="369"/>
      <c r="EGE875" s="369"/>
      <c r="EGF875" s="369"/>
      <c r="EGG875" s="369"/>
      <c r="EGH875" s="369"/>
      <c r="EGI875" s="369"/>
      <c r="EGJ875" s="369"/>
      <c r="EGK875" s="369"/>
      <c r="EGL875" s="369"/>
      <c r="EGM875" s="369"/>
      <c r="EGN875" s="369"/>
      <c r="EGO875" s="369"/>
      <c r="EGP875" s="369"/>
      <c r="EGQ875" s="369"/>
      <c r="EGR875" s="369"/>
      <c r="EGS875" s="369"/>
      <c r="EGT875" s="369"/>
      <c r="EGU875" s="369"/>
      <c r="EGV875" s="369"/>
      <c r="EGW875" s="369"/>
      <c r="EGX875" s="369"/>
      <c r="EGY875" s="369"/>
      <c r="EGZ875" s="369"/>
      <c r="EHA875" s="369"/>
      <c r="EHB875" s="369"/>
      <c r="EHC875" s="369"/>
      <c r="EHD875" s="369"/>
      <c r="EHE875" s="369"/>
      <c r="EHF875" s="369"/>
      <c r="EHG875" s="369"/>
      <c r="EHH875" s="369"/>
      <c r="EHI875" s="369"/>
      <c r="EHJ875" s="369"/>
      <c r="EHK875" s="369"/>
      <c r="EHL875" s="369"/>
      <c r="EHM875" s="369"/>
      <c r="EHN875" s="369"/>
      <c r="EHO875" s="369"/>
      <c r="EHP875" s="369"/>
      <c r="EHQ875" s="369"/>
      <c r="EHR875" s="369"/>
      <c r="EHS875" s="369"/>
      <c r="EHT875" s="369"/>
      <c r="EHU875" s="369"/>
      <c r="EHV875" s="369"/>
      <c r="EHW875" s="369"/>
      <c r="EHX875" s="369"/>
      <c r="EHY875" s="369"/>
      <c r="EHZ875" s="369"/>
      <c r="EIA875" s="369"/>
      <c r="EIB875" s="369"/>
      <c r="EIC875" s="369"/>
      <c r="EID875" s="369"/>
      <c r="EIE875" s="369"/>
      <c r="EIF875" s="369"/>
      <c r="EIG875" s="369"/>
      <c r="EIH875" s="369"/>
      <c r="EII875" s="369"/>
      <c r="EIJ875" s="369"/>
      <c r="EIK875" s="369"/>
      <c r="EIL875" s="369"/>
      <c r="EIM875" s="369"/>
      <c r="EIN875" s="369"/>
      <c r="EIO875" s="369"/>
      <c r="EIP875" s="369"/>
      <c r="EIQ875" s="369"/>
      <c r="EIR875" s="369"/>
      <c r="EIS875" s="369"/>
      <c r="EIT875" s="369"/>
      <c r="EIU875" s="369"/>
      <c r="EIV875" s="369"/>
      <c r="EIW875" s="369"/>
      <c r="EIX875" s="369"/>
      <c r="EIY875" s="369"/>
      <c r="EIZ875" s="369"/>
      <c r="EJA875" s="369"/>
      <c r="EJB875" s="369"/>
      <c r="EJC875" s="369"/>
      <c r="EJD875" s="369"/>
      <c r="EJE875" s="369"/>
      <c r="EJF875" s="369"/>
      <c r="EJG875" s="369"/>
      <c r="EJH875" s="369"/>
      <c r="EJI875" s="369"/>
      <c r="EJJ875" s="369"/>
      <c r="EJK875" s="369"/>
      <c r="EJL875" s="369"/>
      <c r="EJM875" s="369"/>
      <c r="EJN875" s="369"/>
      <c r="EJO875" s="369"/>
      <c r="EJP875" s="369"/>
      <c r="EJQ875" s="369"/>
      <c r="EJR875" s="369"/>
      <c r="EJS875" s="369"/>
      <c r="EJT875" s="369"/>
      <c r="EJU875" s="369"/>
      <c r="EJV875" s="369"/>
      <c r="EJW875" s="369"/>
      <c r="EJX875" s="369"/>
      <c r="EJY875" s="369"/>
      <c r="EJZ875" s="369"/>
      <c r="EKA875" s="369"/>
      <c r="EKB875" s="369"/>
      <c r="EKC875" s="369"/>
      <c r="EKD875" s="369"/>
      <c r="EKE875" s="369"/>
      <c r="EKF875" s="369"/>
      <c r="EKG875" s="369"/>
      <c r="EKH875" s="369"/>
      <c r="EKI875" s="369"/>
      <c r="EKJ875" s="369"/>
      <c r="EKK875" s="369"/>
      <c r="EKL875" s="369"/>
      <c r="EKM875" s="369"/>
      <c r="EKN875" s="369"/>
      <c r="EKO875" s="369"/>
      <c r="EKP875" s="369"/>
      <c r="EKQ875" s="369"/>
      <c r="EKR875" s="369"/>
      <c r="EKS875" s="369"/>
      <c r="EKT875" s="369"/>
      <c r="EKU875" s="369"/>
      <c r="EKV875" s="369"/>
      <c r="EKW875" s="369"/>
      <c r="EKX875" s="369"/>
      <c r="EKY875" s="369"/>
      <c r="EKZ875" s="369"/>
      <c r="ELA875" s="369"/>
      <c r="ELB875" s="369"/>
      <c r="ELC875" s="369"/>
      <c r="ELD875" s="369"/>
      <c r="ELE875" s="369"/>
      <c r="ELF875" s="369"/>
      <c r="ELG875" s="369"/>
      <c r="ELH875" s="369"/>
      <c r="ELI875" s="369"/>
      <c r="ELJ875" s="369"/>
      <c r="ELK875" s="369"/>
      <c r="ELL875" s="369"/>
      <c r="ELM875" s="369"/>
      <c r="ELN875" s="369"/>
      <c r="ELO875" s="369"/>
      <c r="ELP875" s="369"/>
      <c r="ELQ875" s="369"/>
      <c r="ELR875" s="369"/>
      <c r="ELS875" s="369"/>
      <c r="ELT875" s="369"/>
      <c r="ELU875" s="369"/>
      <c r="ELV875" s="369"/>
      <c r="ELW875" s="369"/>
      <c r="ELX875" s="369"/>
      <c r="ELY875" s="369"/>
      <c r="ELZ875" s="369"/>
      <c r="EMA875" s="369"/>
      <c r="EMB875" s="369"/>
      <c r="EMC875" s="369"/>
      <c r="EMD875" s="369"/>
      <c r="EME875" s="369"/>
      <c r="EMF875" s="369"/>
      <c r="EMG875" s="369"/>
      <c r="EMH875" s="369"/>
      <c r="EMI875" s="369"/>
      <c r="EMJ875" s="369"/>
      <c r="EMK875" s="369"/>
      <c r="EML875" s="369"/>
      <c r="EMM875" s="369"/>
      <c r="EMN875" s="369"/>
      <c r="EMO875" s="369"/>
      <c r="EMP875" s="369"/>
      <c r="EMQ875" s="369"/>
      <c r="EMR875" s="369"/>
      <c r="EMS875" s="369"/>
      <c r="EMT875" s="369"/>
      <c r="EMU875" s="369"/>
      <c r="EMV875" s="369"/>
      <c r="EMW875" s="369"/>
      <c r="EMX875" s="369"/>
      <c r="EMY875" s="369"/>
      <c r="EMZ875" s="369"/>
      <c r="ENA875" s="369"/>
      <c r="ENB875" s="369"/>
      <c r="ENC875" s="369"/>
      <c r="END875" s="369"/>
      <c r="ENE875" s="369"/>
      <c r="ENF875" s="369"/>
      <c r="ENG875" s="369"/>
      <c r="ENH875" s="369"/>
      <c r="ENI875" s="369"/>
      <c r="ENJ875" s="369"/>
      <c r="ENK875" s="369"/>
      <c r="ENL875" s="369"/>
      <c r="ENM875" s="369"/>
      <c r="ENN875" s="369"/>
      <c r="ENO875" s="369"/>
      <c r="ENP875" s="369"/>
      <c r="ENQ875" s="369"/>
      <c r="ENR875" s="369"/>
      <c r="ENS875" s="369"/>
      <c r="ENT875" s="369"/>
      <c r="ENU875" s="369"/>
      <c r="ENV875" s="369"/>
      <c r="ENW875" s="369"/>
      <c r="ENX875" s="369"/>
      <c r="ENY875" s="369"/>
      <c r="ENZ875" s="369"/>
      <c r="EOA875" s="369"/>
      <c r="EOB875" s="369"/>
      <c r="EOC875" s="369"/>
      <c r="EOD875" s="369"/>
      <c r="EOE875" s="369"/>
      <c r="EOF875" s="369"/>
      <c r="EOG875" s="369"/>
      <c r="EOH875" s="369"/>
      <c r="EOI875" s="369"/>
      <c r="EOJ875" s="369"/>
      <c r="EOK875" s="369"/>
      <c r="EOL875" s="369"/>
      <c r="EOM875" s="369"/>
      <c r="EON875" s="369"/>
      <c r="EOO875" s="369"/>
      <c r="EOP875" s="369"/>
      <c r="EOQ875" s="369"/>
      <c r="EOR875" s="369"/>
      <c r="EOS875" s="369"/>
      <c r="EOT875" s="369"/>
      <c r="EOU875" s="369"/>
      <c r="EOV875" s="369"/>
      <c r="EOW875" s="369"/>
      <c r="EOX875" s="369"/>
      <c r="EOY875" s="369"/>
      <c r="EOZ875" s="369"/>
      <c r="EPA875" s="369"/>
      <c r="EPB875" s="369"/>
      <c r="EPC875" s="369"/>
      <c r="EPD875" s="369"/>
      <c r="EPE875" s="369"/>
      <c r="EPF875" s="369"/>
      <c r="EPG875" s="369"/>
      <c r="EPH875" s="369"/>
      <c r="EPI875" s="369"/>
      <c r="EPJ875" s="369"/>
      <c r="EPK875" s="369"/>
      <c r="EPL875" s="369"/>
      <c r="EPM875" s="369"/>
      <c r="EPN875" s="369"/>
      <c r="EPO875" s="369"/>
      <c r="EPP875" s="369"/>
      <c r="EPQ875" s="369"/>
      <c r="EPR875" s="369"/>
      <c r="EPS875" s="369"/>
      <c r="EPT875" s="369"/>
      <c r="EPU875" s="369"/>
      <c r="EPV875" s="369"/>
      <c r="EPW875" s="369"/>
      <c r="EPX875" s="369"/>
      <c r="EPY875" s="369"/>
      <c r="EPZ875" s="369"/>
      <c r="EQA875" s="369"/>
      <c r="EQB875" s="369"/>
      <c r="EQC875" s="369"/>
      <c r="EQD875" s="369"/>
      <c r="EQE875" s="369"/>
      <c r="EQF875" s="369"/>
      <c r="EQG875" s="369"/>
      <c r="EQH875" s="369"/>
      <c r="EQI875" s="369"/>
      <c r="EQJ875" s="369"/>
      <c r="EQK875" s="369"/>
      <c r="EQL875" s="369"/>
      <c r="EQM875" s="369"/>
      <c r="EQN875" s="369"/>
      <c r="EQO875" s="369"/>
      <c r="EQP875" s="369"/>
      <c r="EQQ875" s="369"/>
      <c r="EQR875" s="369"/>
      <c r="EQS875" s="369"/>
      <c r="EQT875" s="369"/>
      <c r="EQU875" s="369"/>
      <c r="EQV875" s="369"/>
      <c r="EQW875" s="369"/>
      <c r="EQX875" s="369"/>
      <c r="EQY875" s="369"/>
      <c r="EQZ875" s="369"/>
      <c r="ERA875" s="369"/>
      <c r="ERB875" s="369"/>
      <c r="ERC875" s="369"/>
      <c r="ERD875" s="369"/>
      <c r="ERE875" s="369"/>
      <c r="ERF875" s="369"/>
      <c r="ERG875" s="369"/>
      <c r="ERH875" s="369"/>
      <c r="ERI875" s="369"/>
      <c r="ERJ875" s="369"/>
      <c r="ERK875" s="369"/>
      <c r="ERL875" s="369"/>
      <c r="ERM875" s="369"/>
      <c r="ERN875" s="369"/>
      <c r="ERO875" s="369"/>
      <c r="ERP875" s="369"/>
      <c r="ERQ875" s="369"/>
      <c r="ERR875" s="369"/>
      <c r="ERS875" s="369"/>
      <c r="ERT875" s="369"/>
      <c r="ERU875" s="369"/>
      <c r="ERV875" s="369"/>
      <c r="ERW875" s="369"/>
      <c r="ERX875" s="369"/>
      <c r="ERY875" s="369"/>
      <c r="ERZ875" s="369"/>
      <c r="ESA875" s="369"/>
      <c r="ESB875" s="369"/>
      <c r="ESC875" s="369"/>
      <c r="ESD875" s="369"/>
      <c r="ESE875" s="369"/>
      <c r="ESF875" s="369"/>
      <c r="ESG875" s="369"/>
      <c r="ESH875" s="369"/>
      <c r="ESI875" s="369"/>
      <c r="ESJ875" s="369"/>
      <c r="ESK875" s="369"/>
      <c r="ESL875" s="369"/>
      <c r="ESM875" s="369"/>
      <c r="ESN875" s="369"/>
      <c r="ESO875" s="369"/>
      <c r="ESP875" s="369"/>
      <c r="ESQ875" s="369"/>
      <c r="ESR875" s="369"/>
      <c r="ESS875" s="369"/>
      <c r="EST875" s="369"/>
      <c r="ESU875" s="369"/>
      <c r="ESV875" s="369"/>
      <c r="ESW875" s="369"/>
      <c r="ESX875" s="369"/>
      <c r="ESY875" s="369"/>
      <c r="ESZ875" s="369"/>
      <c r="ETA875" s="369"/>
      <c r="ETB875" s="369"/>
      <c r="ETC875" s="369"/>
      <c r="ETD875" s="369"/>
      <c r="ETE875" s="369"/>
      <c r="ETF875" s="369"/>
      <c r="ETG875" s="369"/>
      <c r="ETH875" s="369"/>
      <c r="ETI875" s="369"/>
      <c r="ETJ875" s="369"/>
      <c r="ETK875" s="369"/>
      <c r="ETL875" s="369"/>
      <c r="ETM875" s="369"/>
      <c r="ETN875" s="369"/>
      <c r="ETO875" s="369"/>
      <c r="ETP875" s="369"/>
      <c r="ETQ875" s="369"/>
      <c r="ETR875" s="369"/>
      <c r="ETS875" s="369"/>
      <c r="ETT875" s="369"/>
      <c r="ETU875" s="369"/>
      <c r="ETV875" s="369"/>
      <c r="ETW875" s="369"/>
      <c r="ETX875" s="369"/>
      <c r="ETY875" s="369"/>
      <c r="ETZ875" s="369"/>
      <c r="EUA875" s="369"/>
      <c r="EUB875" s="369"/>
      <c r="EUC875" s="369"/>
      <c r="EUD875" s="369"/>
      <c r="EUE875" s="369"/>
      <c r="EUF875" s="369"/>
      <c r="EUG875" s="369"/>
      <c r="EUH875" s="369"/>
      <c r="EUI875" s="369"/>
      <c r="EUJ875" s="369"/>
      <c r="EUK875" s="369"/>
      <c r="EUL875" s="369"/>
      <c r="EUM875" s="369"/>
      <c r="EUN875" s="369"/>
      <c r="EUO875" s="369"/>
      <c r="EUP875" s="369"/>
      <c r="EUQ875" s="369"/>
      <c r="EUR875" s="369"/>
      <c r="EUS875" s="369"/>
      <c r="EUT875" s="369"/>
      <c r="EUU875" s="369"/>
      <c r="EUV875" s="369"/>
      <c r="EUW875" s="369"/>
      <c r="EUX875" s="369"/>
      <c r="EUY875" s="369"/>
      <c r="EUZ875" s="369"/>
      <c r="EVA875" s="369"/>
      <c r="EVB875" s="369"/>
      <c r="EVC875" s="369"/>
      <c r="EVD875" s="369"/>
      <c r="EVE875" s="369"/>
      <c r="EVF875" s="369"/>
      <c r="EVG875" s="369"/>
      <c r="EVH875" s="369"/>
      <c r="EVI875" s="369"/>
      <c r="EVJ875" s="369"/>
      <c r="EVK875" s="369"/>
      <c r="EVL875" s="369"/>
      <c r="EVM875" s="369"/>
      <c r="EVN875" s="369"/>
      <c r="EVO875" s="369"/>
      <c r="EVP875" s="369"/>
      <c r="EVQ875" s="369"/>
      <c r="EVR875" s="369"/>
      <c r="EVS875" s="369"/>
      <c r="EVT875" s="369"/>
      <c r="EVU875" s="369"/>
      <c r="EVV875" s="369"/>
      <c r="EVW875" s="369"/>
      <c r="EVX875" s="369"/>
      <c r="EVY875" s="369"/>
      <c r="EVZ875" s="369"/>
      <c r="EWA875" s="369"/>
      <c r="EWB875" s="369"/>
      <c r="EWC875" s="369"/>
      <c r="EWD875" s="369"/>
      <c r="EWE875" s="369"/>
      <c r="EWF875" s="369"/>
      <c r="EWG875" s="369"/>
      <c r="EWH875" s="369"/>
      <c r="EWI875" s="369"/>
      <c r="EWJ875" s="369"/>
      <c r="EWK875" s="369"/>
      <c r="EWL875" s="369"/>
      <c r="EWM875" s="369"/>
      <c r="EWN875" s="369"/>
      <c r="EWO875" s="369"/>
      <c r="EWP875" s="369"/>
      <c r="EWQ875" s="369"/>
      <c r="EWR875" s="369"/>
      <c r="EWS875" s="369"/>
      <c r="EWT875" s="369"/>
      <c r="EWU875" s="369"/>
      <c r="EWV875" s="369"/>
      <c r="EWW875" s="369"/>
      <c r="EWX875" s="369"/>
      <c r="EWY875" s="369"/>
      <c r="EWZ875" s="369"/>
      <c r="EXA875" s="369"/>
      <c r="EXB875" s="369"/>
      <c r="EXC875" s="369"/>
      <c r="EXD875" s="369"/>
      <c r="EXE875" s="369"/>
      <c r="EXF875" s="369"/>
      <c r="EXG875" s="369"/>
      <c r="EXH875" s="369"/>
      <c r="EXI875" s="369"/>
      <c r="EXJ875" s="369"/>
      <c r="EXK875" s="369"/>
      <c r="EXL875" s="369"/>
      <c r="EXM875" s="369"/>
      <c r="EXN875" s="369"/>
      <c r="EXO875" s="369"/>
      <c r="EXP875" s="369"/>
      <c r="EXQ875" s="369"/>
      <c r="EXR875" s="369"/>
      <c r="EXS875" s="369"/>
      <c r="EXT875" s="369"/>
      <c r="EXU875" s="369"/>
      <c r="EXV875" s="369"/>
      <c r="EXW875" s="369"/>
      <c r="EXX875" s="369"/>
      <c r="EXY875" s="369"/>
      <c r="EXZ875" s="369"/>
      <c r="EYA875" s="369"/>
      <c r="EYB875" s="369"/>
      <c r="EYC875" s="369"/>
      <c r="EYD875" s="369"/>
      <c r="EYE875" s="369"/>
      <c r="EYF875" s="369"/>
      <c r="EYG875" s="369"/>
      <c r="EYH875" s="369"/>
      <c r="EYI875" s="369"/>
      <c r="EYJ875" s="369"/>
      <c r="EYK875" s="369"/>
      <c r="EYL875" s="369"/>
      <c r="EYM875" s="369"/>
      <c r="EYN875" s="369"/>
      <c r="EYO875" s="369"/>
      <c r="EYP875" s="369"/>
      <c r="EYQ875" s="369"/>
      <c r="EYR875" s="369"/>
      <c r="EYS875" s="369"/>
      <c r="EYT875" s="369"/>
      <c r="EYU875" s="369"/>
      <c r="EYV875" s="369"/>
      <c r="EYW875" s="369"/>
      <c r="EYX875" s="369"/>
      <c r="EYY875" s="369"/>
      <c r="EYZ875" s="369"/>
      <c r="EZA875" s="369"/>
      <c r="EZB875" s="369"/>
      <c r="EZC875" s="369"/>
      <c r="EZD875" s="369"/>
      <c r="EZE875" s="369"/>
      <c r="EZF875" s="369"/>
      <c r="EZG875" s="369"/>
      <c r="EZH875" s="369"/>
      <c r="EZI875" s="369"/>
      <c r="EZJ875" s="369"/>
      <c r="EZK875" s="369"/>
      <c r="EZL875" s="369"/>
      <c r="EZM875" s="369"/>
      <c r="EZN875" s="369"/>
      <c r="EZO875" s="369"/>
      <c r="EZP875" s="369"/>
      <c r="EZQ875" s="369"/>
      <c r="EZR875" s="369"/>
      <c r="EZS875" s="369"/>
      <c r="EZT875" s="369"/>
      <c r="EZU875" s="369"/>
      <c r="EZV875" s="369"/>
      <c r="EZW875" s="369"/>
      <c r="EZX875" s="369"/>
      <c r="EZY875" s="369"/>
      <c r="EZZ875" s="369"/>
      <c r="FAA875" s="369"/>
      <c r="FAB875" s="369"/>
      <c r="FAC875" s="369"/>
      <c r="FAD875" s="369"/>
      <c r="FAE875" s="369"/>
      <c r="FAF875" s="369"/>
      <c r="FAG875" s="369"/>
      <c r="FAH875" s="369"/>
      <c r="FAI875" s="369"/>
      <c r="FAJ875" s="369"/>
      <c r="FAK875" s="369"/>
      <c r="FAL875" s="369"/>
      <c r="FAM875" s="369"/>
      <c r="FAN875" s="369"/>
      <c r="FAO875" s="369"/>
      <c r="FAP875" s="369"/>
      <c r="FAQ875" s="369"/>
      <c r="FAR875" s="369"/>
      <c r="FAS875" s="369"/>
      <c r="FAT875" s="369"/>
      <c r="FAU875" s="369"/>
      <c r="FAV875" s="369"/>
      <c r="FAW875" s="369"/>
      <c r="FAX875" s="369"/>
      <c r="FAY875" s="369"/>
      <c r="FAZ875" s="369"/>
      <c r="FBA875" s="369"/>
      <c r="FBB875" s="369"/>
      <c r="FBC875" s="369"/>
      <c r="FBD875" s="369"/>
      <c r="FBE875" s="369"/>
      <c r="FBF875" s="369"/>
      <c r="FBG875" s="369"/>
      <c r="FBH875" s="369"/>
      <c r="FBI875" s="369"/>
      <c r="FBJ875" s="369"/>
      <c r="FBK875" s="369"/>
      <c r="FBL875" s="369"/>
      <c r="FBM875" s="369"/>
      <c r="FBN875" s="369"/>
      <c r="FBO875" s="369"/>
      <c r="FBP875" s="369"/>
      <c r="FBQ875" s="369"/>
      <c r="FBR875" s="369"/>
      <c r="FBS875" s="369"/>
      <c r="FBT875" s="369"/>
      <c r="FBU875" s="369"/>
      <c r="FBV875" s="369"/>
      <c r="FBW875" s="369"/>
      <c r="FBX875" s="369"/>
      <c r="FBY875" s="369"/>
      <c r="FBZ875" s="369"/>
      <c r="FCA875" s="369"/>
      <c r="FCB875" s="369"/>
      <c r="FCC875" s="369"/>
      <c r="FCD875" s="369"/>
      <c r="FCE875" s="369"/>
      <c r="FCF875" s="369"/>
      <c r="FCG875" s="369"/>
      <c r="FCH875" s="369"/>
      <c r="FCI875" s="369"/>
      <c r="FCJ875" s="369"/>
      <c r="FCK875" s="369"/>
      <c r="FCL875" s="369"/>
      <c r="FCM875" s="369"/>
      <c r="FCN875" s="369"/>
      <c r="FCO875" s="369"/>
      <c r="FCP875" s="369"/>
      <c r="FCQ875" s="369"/>
      <c r="FCR875" s="369"/>
      <c r="FCS875" s="369"/>
      <c r="FCT875" s="369"/>
      <c r="FCU875" s="369"/>
      <c r="FCV875" s="369"/>
      <c r="FCW875" s="369"/>
      <c r="FCX875" s="369"/>
      <c r="FCY875" s="369"/>
      <c r="FCZ875" s="369"/>
      <c r="FDA875" s="369"/>
      <c r="FDB875" s="369"/>
      <c r="FDC875" s="369"/>
      <c r="FDD875" s="369"/>
      <c r="FDE875" s="369"/>
      <c r="FDF875" s="369"/>
      <c r="FDG875" s="369"/>
      <c r="FDH875" s="369"/>
      <c r="FDI875" s="369"/>
      <c r="FDJ875" s="369"/>
      <c r="FDK875" s="369"/>
      <c r="FDL875" s="369"/>
      <c r="FDM875" s="369"/>
      <c r="FDN875" s="369"/>
      <c r="FDO875" s="369"/>
      <c r="FDP875" s="369"/>
      <c r="FDQ875" s="369"/>
      <c r="FDR875" s="369"/>
      <c r="FDS875" s="369"/>
      <c r="FDT875" s="369"/>
      <c r="FDU875" s="369"/>
      <c r="FDV875" s="369"/>
      <c r="FDW875" s="369"/>
      <c r="FDX875" s="369"/>
      <c r="FDY875" s="369"/>
      <c r="FDZ875" s="369"/>
      <c r="FEA875" s="369"/>
      <c r="FEB875" s="369"/>
      <c r="FEC875" s="369"/>
      <c r="FED875" s="369"/>
      <c r="FEE875" s="369"/>
      <c r="FEF875" s="369"/>
      <c r="FEG875" s="369"/>
      <c r="FEH875" s="369"/>
      <c r="FEI875" s="369"/>
      <c r="FEJ875" s="369"/>
      <c r="FEK875" s="369"/>
      <c r="FEL875" s="369"/>
      <c r="FEM875" s="369"/>
      <c r="FEN875" s="369"/>
      <c r="FEO875" s="369"/>
      <c r="FEP875" s="369"/>
      <c r="FEQ875" s="369"/>
      <c r="FER875" s="369"/>
      <c r="FES875" s="369"/>
      <c r="FET875" s="369"/>
      <c r="FEU875" s="369"/>
      <c r="FEV875" s="369"/>
      <c r="FEW875" s="369"/>
      <c r="FEX875" s="369"/>
      <c r="FEY875" s="369"/>
      <c r="FEZ875" s="369"/>
      <c r="FFA875" s="369"/>
      <c r="FFB875" s="369"/>
      <c r="FFC875" s="369"/>
      <c r="FFD875" s="369"/>
      <c r="FFE875" s="369"/>
      <c r="FFF875" s="369"/>
      <c r="FFG875" s="369"/>
      <c r="FFH875" s="369"/>
      <c r="FFI875" s="369"/>
      <c r="FFJ875" s="369"/>
      <c r="FFK875" s="369"/>
      <c r="FFL875" s="369"/>
      <c r="FFM875" s="369"/>
      <c r="FFN875" s="369"/>
      <c r="FFO875" s="369"/>
      <c r="FFP875" s="369"/>
      <c r="FFQ875" s="369"/>
      <c r="FFR875" s="369"/>
      <c r="FFS875" s="369"/>
      <c r="FFT875" s="369"/>
      <c r="FFU875" s="369"/>
      <c r="FFV875" s="369"/>
      <c r="FFW875" s="369"/>
      <c r="FFX875" s="369"/>
      <c r="FFY875" s="369"/>
      <c r="FFZ875" s="369"/>
      <c r="FGA875" s="369"/>
      <c r="FGB875" s="369"/>
      <c r="FGC875" s="369"/>
      <c r="FGD875" s="369"/>
      <c r="FGE875" s="369"/>
      <c r="FGF875" s="369"/>
      <c r="FGG875" s="369"/>
      <c r="FGH875" s="369"/>
      <c r="FGI875" s="369"/>
      <c r="FGJ875" s="369"/>
      <c r="FGK875" s="369"/>
      <c r="FGL875" s="369"/>
      <c r="FGM875" s="369"/>
      <c r="FGN875" s="369"/>
      <c r="FGO875" s="369"/>
      <c r="FGP875" s="369"/>
      <c r="FGQ875" s="369"/>
      <c r="FGR875" s="369"/>
      <c r="FGS875" s="369"/>
      <c r="FGT875" s="369"/>
      <c r="FGU875" s="369"/>
      <c r="FGV875" s="369"/>
      <c r="FGW875" s="369"/>
      <c r="FGX875" s="369"/>
      <c r="FGY875" s="369"/>
      <c r="FGZ875" s="369"/>
      <c r="FHA875" s="369"/>
      <c r="FHB875" s="369"/>
      <c r="FHC875" s="369"/>
      <c r="FHD875" s="369"/>
      <c r="FHE875" s="369"/>
      <c r="FHF875" s="369"/>
      <c r="FHG875" s="369"/>
      <c r="FHH875" s="369"/>
      <c r="FHI875" s="369"/>
      <c r="FHJ875" s="369"/>
      <c r="FHK875" s="369"/>
      <c r="FHL875" s="369"/>
      <c r="FHM875" s="369"/>
      <c r="FHN875" s="369"/>
      <c r="FHO875" s="369"/>
      <c r="FHP875" s="369"/>
      <c r="FHQ875" s="369"/>
      <c r="FHR875" s="369"/>
      <c r="FHS875" s="369"/>
      <c r="FHT875" s="369"/>
      <c r="FHU875" s="369"/>
      <c r="FHV875" s="369"/>
      <c r="FHW875" s="369"/>
      <c r="FHX875" s="369"/>
      <c r="FHY875" s="369"/>
      <c r="FHZ875" s="369"/>
      <c r="FIA875" s="369"/>
      <c r="FIB875" s="369"/>
      <c r="FIC875" s="369"/>
      <c r="FID875" s="369"/>
      <c r="FIE875" s="369"/>
      <c r="FIF875" s="369"/>
      <c r="FIG875" s="369"/>
      <c r="FIH875" s="369"/>
      <c r="FII875" s="369"/>
      <c r="FIJ875" s="369"/>
      <c r="FIK875" s="369"/>
      <c r="FIL875" s="369"/>
      <c r="FIM875" s="369"/>
      <c r="FIN875" s="369"/>
      <c r="FIO875" s="369"/>
      <c r="FIP875" s="369"/>
      <c r="FIQ875" s="369"/>
      <c r="FIR875" s="369"/>
      <c r="FIS875" s="369"/>
      <c r="FIT875" s="369"/>
      <c r="FIU875" s="369"/>
      <c r="FIV875" s="369"/>
      <c r="FIW875" s="369"/>
      <c r="FIX875" s="369"/>
      <c r="FIY875" s="369"/>
      <c r="FIZ875" s="369"/>
      <c r="FJA875" s="369"/>
      <c r="FJB875" s="369"/>
      <c r="FJC875" s="369"/>
      <c r="FJD875" s="369"/>
      <c r="FJE875" s="369"/>
      <c r="FJF875" s="369"/>
      <c r="FJG875" s="369"/>
      <c r="FJH875" s="369"/>
      <c r="FJI875" s="369"/>
      <c r="FJJ875" s="369"/>
      <c r="FJK875" s="369"/>
      <c r="FJL875" s="369"/>
      <c r="FJM875" s="369"/>
      <c r="FJN875" s="369"/>
      <c r="FJO875" s="369"/>
      <c r="FJP875" s="369"/>
      <c r="FJQ875" s="369"/>
      <c r="FJR875" s="369"/>
      <c r="FJS875" s="369"/>
      <c r="FJT875" s="369"/>
      <c r="FJU875" s="369"/>
      <c r="FJV875" s="369"/>
      <c r="FJW875" s="369"/>
      <c r="FJX875" s="369"/>
      <c r="FJY875" s="369"/>
      <c r="FJZ875" s="369"/>
      <c r="FKA875" s="369"/>
      <c r="FKB875" s="369"/>
      <c r="FKC875" s="369"/>
      <c r="FKD875" s="369"/>
      <c r="FKE875" s="369"/>
      <c r="FKF875" s="369"/>
      <c r="FKG875" s="369"/>
      <c r="FKH875" s="369"/>
      <c r="FKI875" s="369"/>
      <c r="FKJ875" s="369"/>
      <c r="FKK875" s="369"/>
      <c r="FKL875" s="369"/>
      <c r="FKM875" s="369"/>
      <c r="FKN875" s="369"/>
      <c r="FKO875" s="369"/>
      <c r="FKP875" s="369"/>
      <c r="FKQ875" s="369"/>
      <c r="FKR875" s="369"/>
      <c r="FKS875" s="369"/>
      <c r="FKT875" s="369"/>
      <c r="FKU875" s="369"/>
      <c r="FKV875" s="369"/>
      <c r="FKW875" s="369"/>
      <c r="FKX875" s="369"/>
      <c r="FKY875" s="369"/>
      <c r="FKZ875" s="369"/>
      <c r="FLA875" s="369"/>
      <c r="FLB875" s="369"/>
      <c r="FLC875" s="369"/>
      <c r="FLD875" s="369"/>
      <c r="FLE875" s="369"/>
      <c r="FLF875" s="369"/>
      <c r="FLG875" s="369"/>
      <c r="FLH875" s="369"/>
      <c r="FLI875" s="369"/>
      <c r="FLJ875" s="369"/>
      <c r="FLK875" s="369"/>
      <c r="FLL875" s="369"/>
      <c r="FLM875" s="369"/>
      <c r="FLN875" s="369"/>
      <c r="FLO875" s="369"/>
      <c r="FLP875" s="369"/>
      <c r="FLQ875" s="369"/>
      <c r="FLR875" s="369"/>
      <c r="FLS875" s="369"/>
      <c r="FLT875" s="369"/>
      <c r="FLU875" s="369"/>
      <c r="FLV875" s="369"/>
      <c r="FLW875" s="369"/>
      <c r="FLX875" s="369"/>
      <c r="FLY875" s="369"/>
      <c r="FLZ875" s="369"/>
      <c r="FMA875" s="369"/>
      <c r="FMB875" s="369"/>
      <c r="FMC875" s="369"/>
      <c r="FMD875" s="369"/>
      <c r="FME875" s="369"/>
      <c r="FMF875" s="369"/>
      <c r="FMG875" s="369"/>
      <c r="FMH875" s="369"/>
      <c r="FMI875" s="369"/>
      <c r="FMJ875" s="369"/>
      <c r="FMK875" s="369"/>
      <c r="FML875" s="369"/>
      <c r="FMM875" s="369"/>
      <c r="FMN875" s="369"/>
      <c r="FMO875" s="369"/>
      <c r="FMP875" s="369"/>
      <c r="FMQ875" s="369"/>
      <c r="FMR875" s="369"/>
      <c r="FMS875" s="369"/>
      <c r="FMT875" s="369"/>
      <c r="FMU875" s="369"/>
      <c r="FMV875" s="369"/>
      <c r="FMW875" s="369"/>
      <c r="FMX875" s="369"/>
      <c r="FMY875" s="369"/>
      <c r="FMZ875" s="369"/>
      <c r="FNA875" s="369"/>
      <c r="FNB875" s="369"/>
      <c r="FNC875" s="369"/>
      <c r="FND875" s="369"/>
      <c r="FNE875" s="369"/>
      <c r="FNF875" s="369"/>
      <c r="FNG875" s="369"/>
      <c r="FNH875" s="369"/>
      <c r="FNI875" s="369"/>
      <c r="FNJ875" s="369"/>
      <c r="FNK875" s="369"/>
      <c r="FNL875" s="369"/>
      <c r="FNM875" s="369"/>
      <c r="FNN875" s="369"/>
      <c r="FNO875" s="369"/>
      <c r="FNP875" s="369"/>
      <c r="FNQ875" s="369"/>
      <c r="FNR875" s="369"/>
      <c r="FNS875" s="369"/>
      <c r="FNT875" s="369"/>
      <c r="FNU875" s="369"/>
      <c r="FNV875" s="369"/>
      <c r="FNW875" s="369"/>
      <c r="FNX875" s="369"/>
      <c r="FNY875" s="369"/>
      <c r="FNZ875" s="369"/>
      <c r="FOA875" s="369"/>
      <c r="FOB875" s="369"/>
      <c r="FOC875" s="369"/>
      <c r="FOD875" s="369"/>
      <c r="FOE875" s="369"/>
      <c r="FOF875" s="369"/>
      <c r="FOG875" s="369"/>
      <c r="FOH875" s="369"/>
      <c r="FOI875" s="369"/>
      <c r="FOJ875" s="369"/>
      <c r="FOK875" s="369"/>
      <c r="FOL875" s="369"/>
      <c r="FOM875" s="369"/>
      <c r="FON875" s="369"/>
      <c r="FOO875" s="369"/>
      <c r="FOP875" s="369"/>
      <c r="FOQ875" s="369"/>
      <c r="FOR875" s="369"/>
      <c r="FOS875" s="369"/>
      <c r="FOT875" s="369"/>
      <c r="FOU875" s="369"/>
      <c r="FOV875" s="369"/>
      <c r="FOW875" s="369"/>
      <c r="FOX875" s="369"/>
      <c r="FOY875" s="369"/>
      <c r="FOZ875" s="369"/>
      <c r="FPA875" s="369"/>
      <c r="FPB875" s="369"/>
      <c r="FPC875" s="369"/>
      <c r="FPD875" s="369"/>
      <c r="FPE875" s="369"/>
      <c r="FPF875" s="369"/>
      <c r="FPG875" s="369"/>
      <c r="FPH875" s="369"/>
      <c r="FPI875" s="369"/>
      <c r="FPJ875" s="369"/>
      <c r="FPK875" s="369"/>
      <c r="FPL875" s="369"/>
      <c r="FPM875" s="369"/>
      <c r="FPN875" s="369"/>
      <c r="FPO875" s="369"/>
      <c r="FPP875" s="369"/>
      <c r="FPQ875" s="369"/>
      <c r="FPR875" s="369"/>
      <c r="FPS875" s="369"/>
      <c r="FPT875" s="369"/>
      <c r="FPU875" s="369"/>
      <c r="FPV875" s="369"/>
      <c r="FPW875" s="369"/>
      <c r="FPX875" s="369"/>
      <c r="FPY875" s="369"/>
      <c r="FPZ875" s="369"/>
      <c r="FQA875" s="369"/>
      <c r="FQB875" s="369"/>
      <c r="FQC875" s="369"/>
      <c r="FQD875" s="369"/>
      <c r="FQE875" s="369"/>
      <c r="FQF875" s="369"/>
      <c r="FQG875" s="369"/>
      <c r="FQH875" s="369"/>
      <c r="FQI875" s="369"/>
      <c r="FQJ875" s="369"/>
      <c r="FQK875" s="369"/>
      <c r="FQL875" s="369"/>
      <c r="FQM875" s="369"/>
      <c r="FQN875" s="369"/>
      <c r="FQO875" s="369"/>
      <c r="FQP875" s="369"/>
      <c r="FQQ875" s="369"/>
      <c r="FQR875" s="369"/>
      <c r="FQS875" s="369"/>
      <c r="FQT875" s="369"/>
      <c r="FQU875" s="369"/>
      <c r="FQV875" s="369"/>
      <c r="FQW875" s="369"/>
      <c r="FQX875" s="369"/>
      <c r="FQY875" s="369"/>
      <c r="FQZ875" s="369"/>
      <c r="FRA875" s="369"/>
      <c r="FRB875" s="369"/>
      <c r="FRC875" s="369"/>
      <c r="FRD875" s="369"/>
      <c r="FRE875" s="369"/>
      <c r="FRF875" s="369"/>
      <c r="FRG875" s="369"/>
      <c r="FRH875" s="369"/>
      <c r="FRI875" s="369"/>
      <c r="FRJ875" s="369"/>
      <c r="FRK875" s="369"/>
      <c r="FRL875" s="369"/>
      <c r="FRM875" s="369"/>
      <c r="FRN875" s="369"/>
      <c r="FRO875" s="369"/>
      <c r="FRP875" s="369"/>
      <c r="FRQ875" s="369"/>
      <c r="FRR875" s="369"/>
      <c r="FRS875" s="369"/>
      <c r="FRT875" s="369"/>
      <c r="FRU875" s="369"/>
      <c r="FRV875" s="369"/>
      <c r="FRW875" s="369"/>
      <c r="FRX875" s="369"/>
      <c r="FRY875" s="369"/>
      <c r="FRZ875" s="369"/>
      <c r="FSA875" s="369"/>
      <c r="FSB875" s="369"/>
      <c r="FSC875" s="369"/>
      <c r="FSD875" s="369"/>
      <c r="FSE875" s="369"/>
      <c r="FSF875" s="369"/>
      <c r="FSG875" s="369"/>
      <c r="FSH875" s="369"/>
      <c r="FSI875" s="369"/>
      <c r="FSJ875" s="369"/>
      <c r="FSK875" s="369"/>
      <c r="FSL875" s="369"/>
      <c r="FSM875" s="369"/>
      <c r="FSN875" s="369"/>
      <c r="FSO875" s="369"/>
      <c r="FSP875" s="369"/>
      <c r="FSQ875" s="369"/>
      <c r="FSR875" s="369"/>
      <c r="FSS875" s="369"/>
      <c r="FST875" s="369"/>
      <c r="FSU875" s="369"/>
      <c r="FSV875" s="369"/>
      <c r="FSW875" s="369"/>
      <c r="FSX875" s="369"/>
      <c r="FSY875" s="369"/>
      <c r="FSZ875" s="369"/>
      <c r="FTA875" s="369"/>
      <c r="FTB875" s="369"/>
      <c r="FTC875" s="369"/>
      <c r="FTD875" s="369"/>
      <c r="FTE875" s="369"/>
      <c r="FTF875" s="369"/>
      <c r="FTG875" s="369"/>
      <c r="FTH875" s="369"/>
      <c r="FTI875" s="369"/>
      <c r="FTJ875" s="369"/>
      <c r="FTK875" s="369"/>
      <c r="FTL875" s="369"/>
      <c r="FTM875" s="369"/>
      <c r="FTN875" s="369"/>
      <c r="FTO875" s="369"/>
      <c r="FTP875" s="369"/>
      <c r="FTQ875" s="369"/>
      <c r="FTR875" s="369"/>
      <c r="FTS875" s="369"/>
      <c r="FTT875" s="369"/>
      <c r="FTU875" s="369"/>
      <c r="FTV875" s="369"/>
      <c r="FTW875" s="369"/>
      <c r="FTX875" s="369"/>
      <c r="FTY875" s="369"/>
      <c r="FTZ875" s="369"/>
      <c r="FUA875" s="369"/>
      <c r="FUB875" s="369"/>
      <c r="FUC875" s="369"/>
      <c r="FUD875" s="369"/>
      <c r="FUE875" s="369"/>
      <c r="FUF875" s="369"/>
      <c r="FUG875" s="369"/>
      <c r="FUH875" s="369"/>
      <c r="FUI875" s="369"/>
      <c r="FUJ875" s="369"/>
      <c r="FUK875" s="369"/>
      <c r="FUL875" s="369"/>
      <c r="FUM875" s="369"/>
      <c r="FUN875" s="369"/>
      <c r="FUO875" s="369"/>
      <c r="FUP875" s="369"/>
      <c r="FUQ875" s="369"/>
      <c r="FUR875" s="369"/>
      <c r="FUS875" s="369"/>
      <c r="FUT875" s="369"/>
      <c r="FUU875" s="369"/>
      <c r="FUV875" s="369"/>
      <c r="FUW875" s="369"/>
      <c r="FUX875" s="369"/>
      <c r="FUY875" s="369"/>
      <c r="FUZ875" s="369"/>
      <c r="FVA875" s="369"/>
      <c r="FVB875" s="369"/>
      <c r="FVC875" s="369"/>
      <c r="FVD875" s="369"/>
      <c r="FVE875" s="369"/>
      <c r="FVF875" s="369"/>
      <c r="FVG875" s="369"/>
      <c r="FVH875" s="369"/>
      <c r="FVI875" s="369"/>
      <c r="FVJ875" s="369"/>
      <c r="FVK875" s="369"/>
      <c r="FVL875" s="369"/>
      <c r="FVM875" s="369"/>
      <c r="FVN875" s="369"/>
      <c r="FVO875" s="369"/>
      <c r="FVP875" s="369"/>
      <c r="FVQ875" s="369"/>
      <c r="FVR875" s="369"/>
      <c r="FVS875" s="369"/>
      <c r="FVT875" s="369"/>
      <c r="FVU875" s="369"/>
      <c r="FVV875" s="369"/>
      <c r="FVW875" s="369"/>
      <c r="FVX875" s="369"/>
      <c r="FVY875" s="369"/>
      <c r="FVZ875" s="369"/>
      <c r="FWA875" s="369"/>
      <c r="FWB875" s="369"/>
      <c r="FWC875" s="369"/>
      <c r="FWD875" s="369"/>
      <c r="FWE875" s="369"/>
      <c r="FWF875" s="369"/>
      <c r="FWG875" s="369"/>
      <c r="FWH875" s="369"/>
      <c r="FWI875" s="369"/>
      <c r="FWJ875" s="369"/>
      <c r="FWK875" s="369"/>
      <c r="FWL875" s="369"/>
      <c r="FWM875" s="369"/>
      <c r="FWN875" s="369"/>
      <c r="FWO875" s="369"/>
      <c r="FWP875" s="369"/>
      <c r="FWQ875" s="369"/>
      <c r="FWR875" s="369"/>
      <c r="FWS875" s="369"/>
      <c r="FWT875" s="369"/>
      <c r="FWU875" s="369"/>
      <c r="FWV875" s="369"/>
      <c r="FWW875" s="369"/>
      <c r="FWX875" s="369"/>
      <c r="FWY875" s="369"/>
      <c r="FWZ875" s="369"/>
      <c r="FXA875" s="369"/>
      <c r="FXB875" s="369"/>
      <c r="FXC875" s="369"/>
      <c r="FXD875" s="369"/>
      <c r="FXE875" s="369"/>
      <c r="FXF875" s="369"/>
      <c r="FXG875" s="369"/>
      <c r="FXH875" s="369"/>
      <c r="FXI875" s="369"/>
      <c r="FXJ875" s="369"/>
      <c r="FXK875" s="369"/>
      <c r="FXL875" s="369"/>
      <c r="FXM875" s="369"/>
      <c r="FXN875" s="369"/>
      <c r="FXO875" s="369"/>
      <c r="FXP875" s="369"/>
      <c r="FXQ875" s="369"/>
      <c r="FXR875" s="369"/>
      <c r="FXS875" s="369"/>
      <c r="FXT875" s="369"/>
      <c r="FXU875" s="369"/>
      <c r="FXV875" s="369"/>
      <c r="FXW875" s="369"/>
      <c r="FXX875" s="369"/>
      <c r="FXY875" s="369"/>
      <c r="FXZ875" s="369"/>
      <c r="FYA875" s="369"/>
      <c r="FYB875" s="369"/>
      <c r="FYC875" s="369"/>
      <c r="FYD875" s="369"/>
      <c r="FYE875" s="369"/>
      <c r="FYF875" s="369"/>
      <c r="FYG875" s="369"/>
      <c r="FYH875" s="369"/>
      <c r="FYI875" s="369"/>
      <c r="FYJ875" s="369"/>
      <c r="FYK875" s="369"/>
      <c r="FYL875" s="369"/>
      <c r="FYM875" s="369"/>
      <c r="FYN875" s="369"/>
      <c r="FYO875" s="369"/>
      <c r="FYP875" s="369"/>
      <c r="FYQ875" s="369"/>
      <c r="FYR875" s="369"/>
      <c r="FYS875" s="369"/>
      <c r="FYT875" s="369"/>
      <c r="FYU875" s="369"/>
      <c r="FYV875" s="369"/>
      <c r="FYW875" s="369"/>
      <c r="FYX875" s="369"/>
      <c r="FYY875" s="369"/>
      <c r="FYZ875" s="369"/>
      <c r="FZA875" s="369"/>
      <c r="FZB875" s="369"/>
      <c r="FZC875" s="369"/>
      <c r="FZD875" s="369"/>
      <c r="FZE875" s="369"/>
      <c r="FZF875" s="369"/>
      <c r="FZG875" s="369"/>
      <c r="FZH875" s="369"/>
      <c r="FZI875" s="369"/>
      <c r="FZJ875" s="369"/>
      <c r="FZK875" s="369"/>
      <c r="FZL875" s="369"/>
      <c r="FZM875" s="369"/>
      <c r="FZN875" s="369"/>
      <c r="FZO875" s="369"/>
      <c r="FZP875" s="369"/>
      <c r="FZQ875" s="369"/>
      <c r="FZR875" s="369"/>
      <c r="FZS875" s="369"/>
      <c r="FZT875" s="369"/>
      <c r="FZU875" s="369"/>
      <c r="FZV875" s="369"/>
      <c r="FZW875" s="369"/>
      <c r="FZX875" s="369"/>
      <c r="FZY875" s="369"/>
      <c r="FZZ875" s="369"/>
      <c r="GAA875" s="369"/>
      <c r="GAB875" s="369"/>
      <c r="GAC875" s="369"/>
      <c r="GAD875" s="369"/>
      <c r="GAE875" s="369"/>
      <c r="GAF875" s="369"/>
      <c r="GAG875" s="369"/>
      <c r="GAH875" s="369"/>
      <c r="GAI875" s="369"/>
      <c r="GAJ875" s="369"/>
      <c r="GAK875" s="369"/>
      <c r="GAL875" s="369"/>
      <c r="GAM875" s="369"/>
      <c r="GAN875" s="369"/>
      <c r="GAO875" s="369"/>
      <c r="GAP875" s="369"/>
      <c r="GAQ875" s="369"/>
      <c r="GAR875" s="369"/>
      <c r="GAS875" s="369"/>
      <c r="GAT875" s="369"/>
      <c r="GAU875" s="369"/>
      <c r="GAV875" s="369"/>
      <c r="GAW875" s="369"/>
      <c r="GAX875" s="369"/>
      <c r="GAY875" s="369"/>
      <c r="GAZ875" s="369"/>
      <c r="GBA875" s="369"/>
      <c r="GBB875" s="369"/>
      <c r="GBC875" s="369"/>
      <c r="GBD875" s="369"/>
      <c r="GBE875" s="369"/>
      <c r="GBF875" s="369"/>
      <c r="GBG875" s="369"/>
      <c r="GBH875" s="369"/>
      <c r="GBI875" s="369"/>
      <c r="GBJ875" s="369"/>
      <c r="GBK875" s="369"/>
      <c r="GBL875" s="369"/>
      <c r="GBM875" s="369"/>
      <c r="GBN875" s="369"/>
      <c r="GBO875" s="369"/>
      <c r="GBP875" s="369"/>
      <c r="GBQ875" s="369"/>
      <c r="GBR875" s="369"/>
      <c r="GBS875" s="369"/>
      <c r="GBT875" s="369"/>
      <c r="GBU875" s="369"/>
      <c r="GBV875" s="369"/>
      <c r="GBW875" s="369"/>
      <c r="GBX875" s="369"/>
      <c r="GBY875" s="369"/>
      <c r="GBZ875" s="369"/>
      <c r="GCA875" s="369"/>
      <c r="GCB875" s="369"/>
      <c r="GCC875" s="369"/>
      <c r="GCD875" s="369"/>
      <c r="GCE875" s="369"/>
      <c r="GCF875" s="369"/>
      <c r="GCG875" s="369"/>
      <c r="GCH875" s="369"/>
      <c r="GCI875" s="369"/>
      <c r="GCJ875" s="369"/>
      <c r="GCK875" s="369"/>
      <c r="GCL875" s="369"/>
      <c r="GCM875" s="369"/>
      <c r="GCN875" s="369"/>
      <c r="GCO875" s="369"/>
      <c r="GCP875" s="369"/>
      <c r="GCQ875" s="369"/>
      <c r="GCR875" s="369"/>
      <c r="GCS875" s="369"/>
      <c r="GCT875" s="369"/>
      <c r="GCU875" s="369"/>
      <c r="GCV875" s="369"/>
      <c r="GCW875" s="369"/>
      <c r="GCX875" s="369"/>
      <c r="GCY875" s="369"/>
      <c r="GCZ875" s="369"/>
      <c r="GDA875" s="369"/>
      <c r="GDB875" s="369"/>
      <c r="GDC875" s="369"/>
      <c r="GDD875" s="369"/>
      <c r="GDE875" s="369"/>
      <c r="GDF875" s="369"/>
      <c r="GDG875" s="369"/>
      <c r="GDH875" s="369"/>
      <c r="GDI875" s="369"/>
      <c r="GDJ875" s="369"/>
      <c r="GDK875" s="369"/>
      <c r="GDL875" s="369"/>
      <c r="GDM875" s="369"/>
      <c r="GDN875" s="369"/>
      <c r="GDO875" s="369"/>
      <c r="GDP875" s="369"/>
      <c r="GDQ875" s="369"/>
      <c r="GDR875" s="369"/>
      <c r="GDS875" s="369"/>
      <c r="GDT875" s="369"/>
      <c r="GDU875" s="369"/>
      <c r="GDV875" s="369"/>
      <c r="GDW875" s="369"/>
      <c r="GDX875" s="369"/>
      <c r="GDY875" s="369"/>
      <c r="GDZ875" s="369"/>
      <c r="GEA875" s="369"/>
      <c r="GEB875" s="369"/>
      <c r="GEC875" s="369"/>
      <c r="GED875" s="369"/>
      <c r="GEE875" s="369"/>
      <c r="GEF875" s="369"/>
      <c r="GEG875" s="369"/>
      <c r="GEH875" s="369"/>
      <c r="GEI875" s="369"/>
      <c r="GEJ875" s="369"/>
      <c r="GEK875" s="369"/>
      <c r="GEL875" s="369"/>
      <c r="GEM875" s="369"/>
      <c r="GEN875" s="369"/>
      <c r="GEO875" s="369"/>
      <c r="GEP875" s="369"/>
      <c r="GEQ875" s="369"/>
      <c r="GER875" s="369"/>
      <c r="GES875" s="369"/>
      <c r="GET875" s="369"/>
      <c r="GEU875" s="369"/>
      <c r="GEV875" s="369"/>
      <c r="GEW875" s="369"/>
      <c r="GEX875" s="369"/>
      <c r="GEY875" s="369"/>
      <c r="GEZ875" s="369"/>
      <c r="GFA875" s="369"/>
      <c r="GFB875" s="369"/>
      <c r="GFC875" s="369"/>
      <c r="GFD875" s="369"/>
      <c r="GFE875" s="369"/>
      <c r="GFF875" s="369"/>
      <c r="GFG875" s="369"/>
      <c r="GFH875" s="369"/>
      <c r="GFI875" s="369"/>
      <c r="GFJ875" s="369"/>
      <c r="GFK875" s="369"/>
      <c r="GFL875" s="369"/>
      <c r="GFM875" s="369"/>
      <c r="GFN875" s="369"/>
      <c r="GFO875" s="369"/>
      <c r="GFP875" s="369"/>
      <c r="GFQ875" s="369"/>
      <c r="GFR875" s="369"/>
      <c r="GFS875" s="369"/>
      <c r="GFT875" s="369"/>
      <c r="GFU875" s="369"/>
      <c r="GFV875" s="369"/>
      <c r="GFW875" s="369"/>
      <c r="GFX875" s="369"/>
      <c r="GFY875" s="369"/>
      <c r="GFZ875" s="369"/>
      <c r="GGA875" s="369"/>
      <c r="GGB875" s="369"/>
      <c r="GGC875" s="369"/>
      <c r="GGD875" s="369"/>
      <c r="GGE875" s="369"/>
      <c r="GGF875" s="369"/>
      <c r="GGG875" s="369"/>
      <c r="GGH875" s="369"/>
      <c r="GGI875" s="369"/>
      <c r="GGJ875" s="369"/>
      <c r="GGK875" s="369"/>
      <c r="GGL875" s="369"/>
      <c r="GGM875" s="369"/>
      <c r="GGN875" s="369"/>
      <c r="GGO875" s="369"/>
      <c r="GGP875" s="369"/>
      <c r="GGQ875" s="369"/>
      <c r="GGR875" s="369"/>
      <c r="GGS875" s="369"/>
      <c r="GGT875" s="369"/>
      <c r="GGU875" s="369"/>
      <c r="GGV875" s="369"/>
      <c r="GGW875" s="369"/>
      <c r="GGX875" s="369"/>
      <c r="GGY875" s="369"/>
      <c r="GGZ875" s="369"/>
      <c r="GHA875" s="369"/>
      <c r="GHB875" s="369"/>
      <c r="GHC875" s="369"/>
      <c r="GHD875" s="369"/>
      <c r="GHE875" s="369"/>
      <c r="GHF875" s="369"/>
      <c r="GHG875" s="369"/>
      <c r="GHH875" s="369"/>
      <c r="GHI875" s="369"/>
      <c r="GHJ875" s="369"/>
      <c r="GHK875" s="369"/>
      <c r="GHL875" s="369"/>
      <c r="GHM875" s="369"/>
      <c r="GHN875" s="369"/>
      <c r="GHO875" s="369"/>
      <c r="GHP875" s="369"/>
      <c r="GHQ875" s="369"/>
      <c r="GHR875" s="369"/>
      <c r="GHS875" s="369"/>
      <c r="GHT875" s="369"/>
      <c r="GHU875" s="369"/>
      <c r="GHV875" s="369"/>
      <c r="GHW875" s="369"/>
      <c r="GHX875" s="369"/>
      <c r="GHY875" s="369"/>
      <c r="GHZ875" s="369"/>
      <c r="GIA875" s="369"/>
      <c r="GIB875" s="369"/>
      <c r="GIC875" s="369"/>
      <c r="GID875" s="369"/>
      <c r="GIE875" s="369"/>
      <c r="GIF875" s="369"/>
      <c r="GIG875" s="369"/>
      <c r="GIH875" s="369"/>
      <c r="GII875" s="369"/>
      <c r="GIJ875" s="369"/>
      <c r="GIK875" s="369"/>
      <c r="GIL875" s="369"/>
      <c r="GIM875" s="369"/>
      <c r="GIN875" s="369"/>
      <c r="GIO875" s="369"/>
      <c r="GIP875" s="369"/>
      <c r="GIQ875" s="369"/>
      <c r="GIR875" s="369"/>
      <c r="GIS875" s="369"/>
      <c r="GIT875" s="369"/>
      <c r="GIU875" s="369"/>
      <c r="GIV875" s="369"/>
      <c r="GIW875" s="369"/>
      <c r="GIX875" s="369"/>
      <c r="GIY875" s="369"/>
      <c r="GIZ875" s="369"/>
      <c r="GJA875" s="369"/>
      <c r="GJB875" s="369"/>
      <c r="GJC875" s="369"/>
      <c r="GJD875" s="369"/>
      <c r="GJE875" s="369"/>
      <c r="GJF875" s="369"/>
      <c r="GJG875" s="369"/>
      <c r="GJH875" s="369"/>
      <c r="GJI875" s="369"/>
      <c r="GJJ875" s="369"/>
      <c r="GJK875" s="369"/>
      <c r="GJL875" s="369"/>
      <c r="GJM875" s="369"/>
      <c r="GJN875" s="369"/>
      <c r="GJO875" s="369"/>
      <c r="GJP875" s="369"/>
      <c r="GJQ875" s="369"/>
      <c r="GJR875" s="369"/>
      <c r="GJS875" s="369"/>
      <c r="GJT875" s="369"/>
      <c r="GJU875" s="369"/>
      <c r="GJV875" s="369"/>
      <c r="GJW875" s="369"/>
      <c r="GJX875" s="369"/>
      <c r="GJY875" s="369"/>
      <c r="GJZ875" s="369"/>
      <c r="GKA875" s="369"/>
      <c r="GKB875" s="369"/>
      <c r="GKC875" s="369"/>
      <c r="GKD875" s="369"/>
      <c r="GKE875" s="369"/>
      <c r="GKF875" s="369"/>
      <c r="GKG875" s="369"/>
      <c r="GKH875" s="369"/>
      <c r="GKI875" s="369"/>
      <c r="GKJ875" s="369"/>
      <c r="GKK875" s="369"/>
      <c r="GKL875" s="369"/>
      <c r="GKM875" s="369"/>
      <c r="GKN875" s="369"/>
      <c r="GKO875" s="369"/>
      <c r="GKP875" s="369"/>
      <c r="GKQ875" s="369"/>
      <c r="GKR875" s="369"/>
      <c r="GKS875" s="369"/>
      <c r="GKT875" s="369"/>
      <c r="GKU875" s="369"/>
      <c r="GKV875" s="369"/>
      <c r="GKW875" s="369"/>
      <c r="GKX875" s="369"/>
      <c r="GKY875" s="369"/>
      <c r="GKZ875" s="369"/>
      <c r="GLA875" s="369"/>
      <c r="GLB875" s="369"/>
      <c r="GLC875" s="369"/>
      <c r="GLD875" s="369"/>
      <c r="GLE875" s="369"/>
      <c r="GLF875" s="369"/>
      <c r="GLG875" s="369"/>
      <c r="GLH875" s="369"/>
      <c r="GLI875" s="369"/>
      <c r="GLJ875" s="369"/>
      <c r="GLK875" s="369"/>
      <c r="GLL875" s="369"/>
      <c r="GLM875" s="369"/>
      <c r="GLN875" s="369"/>
      <c r="GLO875" s="369"/>
      <c r="GLP875" s="369"/>
      <c r="GLQ875" s="369"/>
      <c r="GLR875" s="369"/>
      <c r="GLS875" s="369"/>
      <c r="GLT875" s="369"/>
      <c r="GLU875" s="369"/>
      <c r="GLV875" s="369"/>
      <c r="GLW875" s="369"/>
      <c r="GLX875" s="369"/>
      <c r="GLY875" s="369"/>
      <c r="GLZ875" s="369"/>
      <c r="GMA875" s="369"/>
      <c r="GMB875" s="369"/>
      <c r="GMC875" s="369"/>
      <c r="GMD875" s="369"/>
      <c r="GME875" s="369"/>
      <c r="GMF875" s="369"/>
      <c r="GMG875" s="369"/>
      <c r="GMH875" s="369"/>
      <c r="GMI875" s="369"/>
      <c r="GMJ875" s="369"/>
      <c r="GMK875" s="369"/>
      <c r="GML875" s="369"/>
      <c r="GMM875" s="369"/>
      <c r="GMN875" s="369"/>
      <c r="GMO875" s="369"/>
      <c r="GMP875" s="369"/>
      <c r="GMQ875" s="369"/>
      <c r="GMR875" s="369"/>
      <c r="GMS875" s="369"/>
      <c r="GMT875" s="369"/>
      <c r="GMU875" s="369"/>
      <c r="GMV875" s="369"/>
      <c r="GMW875" s="369"/>
      <c r="GMX875" s="369"/>
      <c r="GMY875" s="369"/>
      <c r="GMZ875" s="369"/>
      <c r="GNA875" s="369"/>
      <c r="GNB875" s="369"/>
      <c r="GNC875" s="369"/>
      <c r="GND875" s="369"/>
      <c r="GNE875" s="369"/>
      <c r="GNF875" s="369"/>
      <c r="GNG875" s="369"/>
      <c r="GNH875" s="369"/>
      <c r="GNI875" s="369"/>
      <c r="GNJ875" s="369"/>
      <c r="GNK875" s="369"/>
      <c r="GNL875" s="369"/>
      <c r="GNM875" s="369"/>
      <c r="GNN875" s="369"/>
      <c r="GNO875" s="369"/>
      <c r="GNP875" s="369"/>
      <c r="GNQ875" s="369"/>
      <c r="GNR875" s="369"/>
      <c r="GNS875" s="369"/>
      <c r="GNT875" s="369"/>
      <c r="GNU875" s="369"/>
      <c r="GNV875" s="369"/>
      <c r="GNW875" s="369"/>
      <c r="GNX875" s="369"/>
      <c r="GNY875" s="369"/>
      <c r="GNZ875" s="369"/>
      <c r="GOA875" s="369"/>
      <c r="GOB875" s="369"/>
      <c r="GOC875" s="369"/>
      <c r="GOD875" s="369"/>
      <c r="GOE875" s="369"/>
      <c r="GOF875" s="369"/>
      <c r="GOG875" s="369"/>
      <c r="GOH875" s="369"/>
      <c r="GOI875" s="369"/>
      <c r="GOJ875" s="369"/>
      <c r="GOK875" s="369"/>
      <c r="GOL875" s="369"/>
      <c r="GOM875" s="369"/>
      <c r="GON875" s="369"/>
      <c r="GOO875" s="369"/>
      <c r="GOP875" s="369"/>
      <c r="GOQ875" s="369"/>
      <c r="GOR875" s="369"/>
      <c r="GOS875" s="369"/>
      <c r="GOT875" s="369"/>
      <c r="GOU875" s="369"/>
      <c r="GOV875" s="369"/>
      <c r="GOW875" s="369"/>
      <c r="GOX875" s="369"/>
      <c r="GOY875" s="369"/>
      <c r="GOZ875" s="369"/>
      <c r="GPA875" s="369"/>
      <c r="GPB875" s="369"/>
      <c r="GPC875" s="369"/>
      <c r="GPD875" s="369"/>
      <c r="GPE875" s="369"/>
      <c r="GPF875" s="369"/>
      <c r="GPG875" s="369"/>
      <c r="GPH875" s="369"/>
      <c r="GPI875" s="369"/>
      <c r="GPJ875" s="369"/>
      <c r="GPK875" s="369"/>
      <c r="GPL875" s="369"/>
      <c r="GPM875" s="369"/>
      <c r="GPN875" s="369"/>
      <c r="GPO875" s="369"/>
      <c r="GPP875" s="369"/>
      <c r="GPQ875" s="369"/>
      <c r="GPR875" s="369"/>
      <c r="GPS875" s="369"/>
      <c r="GPT875" s="369"/>
      <c r="GPU875" s="369"/>
      <c r="GPV875" s="369"/>
      <c r="GPW875" s="369"/>
      <c r="GPX875" s="369"/>
      <c r="GPY875" s="369"/>
      <c r="GPZ875" s="369"/>
      <c r="GQA875" s="369"/>
      <c r="GQB875" s="369"/>
      <c r="GQC875" s="369"/>
      <c r="GQD875" s="369"/>
      <c r="GQE875" s="369"/>
      <c r="GQF875" s="369"/>
      <c r="GQG875" s="369"/>
      <c r="GQH875" s="369"/>
      <c r="GQI875" s="369"/>
      <c r="GQJ875" s="369"/>
      <c r="GQK875" s="369"/>
      <c r="GQL875" s="369"/>
      <c r="GQM875" s="369"/>
      <c r="GQN875" s="369"/>
      <c r="GQO875" s="369"/>
      <c r="GQP875" s="369"/>
      <c r="GQQ875" s="369"/>
      <c r="GQR875" s="369"/>
      <c r="GQS875" s="369"/>
      <c r="GQT875" s="369"/>
      <c r="GQU875" s="369"/>
      <c r="GQV875" s="369"/>
      <c r="GQW875" s="369"/>
      <c r="GQX875" s="369"/>
      <c r="GQY875" s="369"/>
      <c r="GQZ875" s="369"/>
      <c r="GRA875" s="369"/>
      <c r="GRB875" s="369"/>
      <c r="GRC875" s="369"/>
      <c r="GRD875" s="369"/>
      <c r="GRE875" s="369"/>
      <c r="GRF875" s="369"/>
      <c r="GRG875" s="369"/>
      <c r="GRH875" s="369"/>
      <c r="GRI875" s="369"/>
      <c r="GRJ875" s="369"/>
      <c r="GRK875" s="369"/>
      <c r="GRL875" s="369"/>
      <c r="GRM875" s="369"/>
      <c r="GRN875" s="369"/>
      <c r="GRO875" s="369"/>
      <c r="GRP875" s="369"/>
      <c r="GRQ875" s="369"/>
      <c r="GRR875" s="369"/>
      <c r="GRS875" s="369"/>
      <c r="GRT875" s="369"/>
      <c r="GRU875" s="369"/>
      <c r="GRV875" s="369"/>
      <c r="GRW875" s="369"/>
      <c r="GRX875" s="369"/>
      <c r="GRY875" s="369"/>
      <c r="GRZ875" s="369"/>
      <c r="GSA875" s="369"/>
      <c r="GSB875" s="369"/>
      <c r="GSC875" s="369"/>
      <c r="GSD875" s="369"/>
      <c r="GSE875" s="369"/>
      <c r="GSF875" s="369"/>
      <c r="GSG875" s="369"/>
      <c r="GSH875" s="369"/>
      <c r="GSI875" s="369"/>
      <c r="GSJ875" s="369"/>
      <c r="GSK875" s="369"/>
      <c r="GSL875" s="369"/>
      <c r="GSM875" s="369"/>
      <c r="GSN875" s="369"/>
      <c r="GSO875" s="369"/>
      <c r="GSP875" s="369"/>
      <c r="GSQ875" s="369"/>
      <c r="GSR875" s="369"/>
      <c r="GSS875" s="369"/>
      <c r="GST875" s="369"/>
      <c r="GSU875" s="369"/>
      <c r="GSV875" s="369"/>
      <c r="GSW875" s="369"/>
      <c r="GSX875" s="369"/>
      <c r="GSY875" s="369"/>
      <c r="GSZ875" s="369"/>
      <c r="GTA875" s="369"/>
      <c r="GTB875" s="369"/>
      <c r="GTC875" s="369"/>
      <c r="GTD875" s="369"/>
      <c r="GTE875" s="369"/>
      <c r="GTF875" s="369"/>
      <c r="GTG875" s="369"/>
      <c r="GTH875" s="369"/>
      <c r="GTI875" s="369"/>
      <c r="GTJ875" s="369"/>
      <c r="GTK875" s="369"/>
      <c r="GTL875" s="369"/>
      <c r="GTM875" s="369"/>
      <c r="GTN875" s="369"/>
      <c r="GTO875" s="369"/>
      <c r="GTP875" s="369"/>
      <c r="GTQ875" s="369"/>
      <c r="GTR875" s="369"/>
      <c r="GTS875" s="369"/>
      <c r="GTT875" s="369"/>
      <c r="GTU875" s="369"/>
      <c r="GTV875" s="369"/>
      <c r="GTW875" s="369"/>
      <c r="GTX875" s="369"/>
      <c r="GTY875" s="369"/>
      <c r="GTZ875" s="369"/>
      <c r="GUA875" s="369"/>
      <c r="GUB875" s="369"/>
      <c r="GUC875" s="369"/>
      <c r="GUD875" s="369"/>
      <c r="GUE875" s="369"/>
      <c r="GUF875" s="369"/>
      <c r="GUG875" s="369"/>
      <c r="GUH875" s="369"/>
      <c r="GUI875" s="369"/>
      <c r="GUJ875" s="369"/>
      <c r="GUK875" s="369"/>
      <c r="GUL875" s="369"/>
      <c r="GUM875" s="369"/>
      <c r="GUN875" s="369"/>
      <c r="GUO875" s="369"/>
      <c r="GUP875" s="369"/>
      <c r="GUQ875" s="369"/>
      <c r="GUR875" s="369"/>
      <c r="GUS875" s="369"/>
      <c r="GUT875" s="369"/>
      <c r="GUU875" s="369"/>
      <c r="GUV875" s="369"/>
      <c r="GUW875" s="369"/>
      <c r="GUX875" s="369"/>
      <c r="GUY875" s="369"/>
      <c r="GUZ875" s="369"/>
      <c r="GVA875" s="369"/>
      <c r="GVB875" s="369"/>
      <c r="GVC875" s="369"/>
      <c r="GVD875" s="369"/>
      <c r="GVE875" s="369"/>
      <c r="GVF875" s="369"/>
      <c r="GVG875" s="369"/>
      <c r="GVH875" s="369"/>
      <c r="GVI875" s="369"/>
      <c r="GVJ875" s="369"/>
      <c r="GVK875" s="369"/>
      <c r="GVL875" s="369"/>
      <c r="GVM875" s="369"/>
      <c r="GVN875" s="369"/>
      <c r="GVO875" s="369"/>
      <c r="GVP875" s="369"/>
      <c r="GVQ875" s="369"/>
      <c r="GVR875" s="369"/>
      <c r="GVS875" s="369"/>
      <c r="GVT875" s="369"/>
      <c r="GVU875" s="369"/>
      <c r="GVV875" s="369"/>
      <c r="GVW875" s="369"/>
      <c r="GVX875" s="369"/>
      <c r="GVY875" s="369"/>
      <c r="GVZ875" s="369"/>
      <c r="GWA875" s="369"/>
      <c r="GWB875" s="369"/>
      <c r="GWC875" s="369"/>
      <c r="GWD875" s="369"/>
      <c r="GWE875" s="369"/>
      <c r="GWF875" s="369"/>
      <c r="GWG875" s="369"/>
      <c r="GWH875" s="369"/>
      <c r="GWI875" s="369"/>
      <c r="GWJ875" s="369"/>
      <c r="GWK875" s="369"/>
      <c r="GWL875" s="369"/>
      <c r="GWM875" s="369"/>
      <c r="GWN875" s="369"/>
      <c r="GWO875" s="369"/>
      <c r="GWP875" s="369"/>
      <c r="GWQ875" s="369"/>
      <c r="GWR875" s="369"/>
      <c r="GWS875" s="369"/>
      <c r="GWT875" s="369"/>
      <c r="GWU875" s="369"/>
      <c r="GWV875" s="369"/>
      <c r="GWW875" s="369"/>
      <c r="GWX875" s="369"/>
      <c r="GWY875" s="369"/>
      <c r="GWZ875" s="369"/>
      <c r="GXA875" s="369"/>
      <c r="GXB875" s="369"/>
      <c r="GXC875" s="369"/>
      <c r="GXD875" s="369"/>
      <c r="GXE875" s="369"/>
      <c r="GXF875" s="369"/>
      <c r="GXG875" s="369"/>
      <c r="GXH875" s="369"/>
      <c r="GXI875" s="369"/>
      <c r="GXJ875" s="369"/>
      <c r="GXK875" s="369"/>
      <c r="GXL875" s="369"/>
      <c r="GXM875" s="369"/>
      <c r="GXN875" s="369"/>
      <c r="GXO875" s="369"/>
      <c r="GXP875" s="369"/>
      <c r="GXQ875" s="369"/>
      <c r="GXR875" s="369"/>
      <c r="GXS875" s="369"/>
      <c r="GXT875" s="369"/>
      <c r="GXU875" s="369"/>
      <c r="GXV875" s="369"/>
      <c r="GXW875" s="369"/>
      <c r="GXX875" s="369"/>
      <c r="GXY875" s="369"/>
      <c r="GXZ875" s="369"/>
      <c r="GYA875" s="369"/>
      <c r="GYB875" s="369"/>
      <c r="GYC875" s="369"/>
      <c r="GYD875" s="369"/>
      <c r="GYE875" s="369"/>
      <c r="GYF875" s="369"/>
      <c r="GYG875" s="369"/>
      <c r="GYH875" s="369"/>
      <c r="GYI875" s="369"/>
      <c r="GYJ875" s="369"/>
      <c r="GYK875" s="369"/>
      <c r="GYL875" s="369"/>
      <c r="GYM875" s="369"/>
      <c r="GYN875" s="369"/>
      <c r="GYO875" s="369"/>
      <c r="GYP875" s="369"/>
      <c r="GYQ875" s="369"/>
      <c r="GYR875" s="369"/>
      <c r="GYS875" s="369"/>
      <c r="GYT875" s="369"/>
      <c r="GYU875" s="369"/>
      <c r="GYV875" s="369"/>
      <c r="GYW875" s="369"/>
      <c r="GYX875" s="369"/>
      <c r="GYY875" s="369"/>
      <c r="GYZ875" s="369"/>
      <c r="GZA875" s="369"/>
      <c r="GZB875" s="369"/>
      <c r="GZC875" s="369"/>
      <c r="GZD875" s="369"/>
      <c r="GZE875" s="369"/>
      <c r="GZF875" s="369"/>
      <c r="GZG875" s="369"/>
      <c r="GZH875" s="369"/>
      <c r="GZI875" s="369"/>
      <c r="GZJ875" s="369"/>
      <c r="GZK875" s="369"/>
      <c r="GZL875" s="369"/>
      <c r="GZM875" s="369"/>
      <c r="GZN875" s="369"/>
      <c r="GZO875" s="369"/>
      <c r="GZP875" s="369"/>
      <c r="GZQ875" s="369"/>
      <c r="GZR875" s="369"/>
      <c r="GZS875" s="369"/>
      <c r="GZT875" s="369"/>
      <c r="GZU875" s="369"/>
      <c r="GZV875" s="369"/>
      <c r="GZW875" s="369"/>
      <c r="GZX875" s="369"/>
      <c r="GZY875" s="369"/>
      <c r="GZZ875" s="369"/>
      <c r="HAA875" s="369"/>
      <c r="HAB875" s="369"/>
      <c r="HAC875" s="369"/>
      <c r="HAD875" s="369"/>
      <c r="HAE875" s="369"/>
      <c r="HAF875" s="369"/>
      <c r="HAG875" s="369"/>
      <c r="HAH875" s="369"/>
      <c r="HAI875" s="369"/>
      <c r="HAJ875" s="369"/>
      <c r="HAK875" s="369"/>
      <c r="HAL875" s="369"/>
      <c r="HAM875" s="369"/>
      <c r="HAN875" s="369"/>
      <c r="HAO875" s="369"/>
      <c r="HAP875" s="369"/>
      <c r="HAQ875" s="369"/>
      <c r="HAR875" s="369"/>
      <c r="HAS875" s="369"/>
      <c r="HAT875" s="369"/>
      <c r="HAU875" s="369"/>
      <c r="HAV875" s="369"/>
      <c r="HAW875" s="369"/>
      <c r="HAX875" s="369"/>
      <c r="HAY875" s="369"/>
      <c r="HAZ875" s="369"/>
      <c r="HBA875" s="369"/>
      <c r="HBB875" s="369"/>
      <c r="HBC875" s="369"/>
      <c r="HBD875" s="369"/>
      <c r="HBE875" s="369"/>
      <c r="HBF875" s="369"/>
      <c r="HBG875" s="369"/>
      <c r="HBH875" s="369"/>
      <c r="HBI875" s="369"/>
      <c r="HBJ875" s="369"/>
      <c r="HBK875" s="369"/>
      <c r="HBL875" s="369"/>
      <c r="HBM875" s="369"/>
      <c r="HBN875" s="369"/>
      <c r="HBO875" s="369"/>
      <c r="HBP875" s="369"/>
      <c r="HBQ875" s="369"/>
      <c r="HBR875" s="369"/>
      <c r="HBS875" s="369"/>
      <c r="HBT875" s="369"/>
      <c r="HBU875" s="369"/>
      <c r="HBV875" s="369"/>
      <c r="HBW875" s="369"/>
      <c r="HBX875" s="369"/>
      <c r="HBY875" s="369"/>
      <c r="HBZ875" s="369"/>
      <c r="HCA875" s="369"/>
      <c r="HCB875" s="369"/>
      <c r="HCC875" s="369"/>
      <c r="HCD875" s="369"/>
      <c r="HCE875" s="369"/>
      <c r="HCF875" s="369"/>
      <c r="HCG875" s="369"/>
      <c r="HCH875" s="369"/>
      <c r="HCI875" s="369"/>
      <c r="HCJ875" s="369"/>
      <c r="HCK875" s="369"/>
      <c r="HCL875" s="369"/>
      <c r="HCM875" s="369"/>
      <c r="HCN875" s="369"/>
      <c r="HCO875" s="369"/>
      <c r="HCP875" s="369"/>
      <c r="HCQ875" s="369"/>
      <c r="HCR875" s="369"/>
      <c r="HCS875" s="369"/>
      <c r="HCT875" s="369"/>
      <c r="HCU875" s="369"/>
      <c r="HCV875" s="369"/>
      <c r="HCW875" s="369"/>
      <c r="HCX875" s="369"/>
      <c r="HCY875" s="369"/>
      <c r="HCZ875" s="369"/>
      <c r="HDA875" s="369"/>
      <c r="HDB875" s="369"/>
      <c r="HDC875" s="369"/>
      <c r="HDD875" s="369"/>
      <c r="HDE875" s="369"/>
      <c r="HDF875" s="369"/>
      <c r="HDG875" s="369"/>
      <c r="HDH875" s="369"/>
      <c r="HDI875" s="369"/>
      <c r="HDJ875" s="369"/>
      <c r="HDK875" s="369"/>
      <c r="HDL875" s="369"/>
      <c r="HDM875" s="369"/>
      <c r="HDN875" s="369"/>
      <c r="HDO875" s="369"/>
      <c r="HDP875" s="369"/>
      <c r="HDQ875" s="369"/>
      <c r="HDR875" s="369"/>
      <c r="HDS875" s="369"/>
      <c r="HDT875" s="369"/>
      <c r="HDU875" s="369"/>
      <c r="HDV875" s="369"/>
      <c r="HDW875" s="369"/>
      <c r="HDX875" s="369"/>
      <c r="HDY875" s="369"/>
      <c r="HDZ875" s="369"/>
      <c r="HEA875" s="369"/>
      <c r="HEB875" s="369"/>
      <c r="HEC875" s="369"/>
      <c r="HED875" s="369"/>
      <c r="HEE875" s="369"/>
      <c r="HEF875" s="369"/>
      <c r="HEG875" s="369"/>
      <c r="HEH875" s="369"/>
      <c r="HEI875" s="369"/>
      <c r="HEJ875" s="369"/>
      <c r="HEK875" s="369"/>
      <c r="HEL875" s="369"/>
      <c r="HEM875" s="369"/>
      <c r="HEN875" s="369"/>
      <c r="HEO875" s="369"/>
      <c r="HEP875" s="369"/>
      <c r="HEQ875" s="369"/>
      <c r="HER875" s="369"/>
      <c r="HES875" s="369"/>
      <c r="HET875" s="369"/>
      <c r="HEU875" s="369"/>
      <c r="HEV875" s="369"/>
      <c r="HEW875" s="369"/>
      <c r="HEX875" s="369"/>
      <c r="HEY875" s="369"/>
      <c r="HEZ875" s="369"/>
      <c r="HFA875" s="369"/>
      <c r="HFB875" s="369"/>
      <c r="HFC875" s="369"/>
      <c r="HFD875" s="369"/>
      <c r="HFE875" s="369"/>
      <c r="HFF875" s="369"/>
      <c r="HFG875" s="369"/>
      <c r="HFH875" s="369"/>
      <c r="HFI875" s="369"/>
      <c r="HFJ875" s="369"/>
      <c r="HFK875" s="369"/>
      <c r="HFL875" s="369"/>
      <c r="HFM875" s="369"/>
      <c r="HFN875" s="369"/>
      <c r="HFO875" s="369"/>
      <c r="HFP875" s="369"/>
      <c r="HFQ875" s="369"/>
      <c r="HFR875" s="369"/>
      <c r="HFS875" s="369"/>
      <c r="HFT875" s="369"/>
      <c r="HFU875" s="369"/>
      <c r="HFV875" s="369"/>
      <c r="HFW875" s="369"/>
      <c r="HFX875" s="369"/>
      <c r="HFY875" s="369"/>
      <c r="HFZ875" s="369"/>
      <c r="HGA875" s="369"/>
      <c r="HGB875" s="369"/>
      <c r="HGC875" s="369"/>
      <c r="HGD875" s="369"/>
      <c r="HGE875" s="369"/>
      <c r="HGF875" s="369"/>
      <c r="HGG875" s="369"/>
      <c r="HGH875" s="369"/>
      <c r="HGI875" s="369"/>
      <c r="HGJ875" s="369"/>
      <c r="HGK875" s="369"/>
      <c r="HGL875" s="369"/>
      <c r="HGM875" s="369"/>
      <c r="HGN875" s="369"/>
      <c r="HGO875" s="369"/>
      <c r="HGP875" s="369"/>
      <c r="HGQ875" s="369"/>
      <c r="HGR875" s="369"/>
      <c r="HGS875" s="369"/>
      <c r="HGT875" s="369"/>
      <c r="HGU875" s="369"/>
      <c r="HGV875" s="369"/>
      <c r="HGW875" s="369"/>
      <c r="HGX875" s="369"/>
      <c r="HGY875" s="369"/>
      <c r="HGZ875" s="369"/>
      <c r="HHA875" s="369"/>
      <c r="HHB875" s="369"/>
      <c r="HHC875" s="369"/>
      <c r="HHD875" s="369"/>
      <c r="HHE875" s="369"/>
      <c r="HHF875" s="369"/>
      <c r="HHG875" s="369"/>
      <c r="HHH875" s="369"/>
      <c r="HHI875" s="369"/>
      <c r="HHJ875" s="369"/>
      <c r="HHK875" s="369"/>
      <c r="HHL875" s="369"/>
      <c r="HHM875" s="369"/>
      <c r="HHN875" s="369"/>
      <c r="HHO875" s="369"/>
      <c r="HHP875" s="369"/>
      <c r="HHQ875" s="369"/>
      <c r="HHR875" s="369"/>
      <c r="HHS875" s="369"/>
      <c r="HHT875" s="369"/>
      <c r="HHU875" s="369"/>
      <c r="HHV875" s="369"/>
      <c r="HHW875" s="369"/>
      <c r="HHX875" s="369"/>
      <c r="HHY875" s="369"/>
      <c r="HHZ875" s="369"/>
      <c r="HIA875" s="369"/>
      <c r="HIB875" s="369"/>
      <c r="HIC875" s="369"/>
      <c r="HID875" s="369"/>
      <c r="HIE875" s="369"/>
      <c r="HIF875" s="369"/>
      <c r="HIG875" s="369"/>
      <c r="HIH875" s="369"/>
      <c r="HII875" s="369"/>
      <c r="HIJ875" s="369"/>
      <c r="HIK875" s="369"/>
      <c r="HIL875" s="369"/>
      <c r="HIM875" s="369"/>
      <c r="HIN875" s="369"/>
      <c r="HIO875" s="369"/>
      <c r="HIP875" s="369"/>
      <c r="HIQ875" s="369"/>
      <c r="HIR875" s="369"/>
      <c r="HIS875" s="369"/>
      <c r="HIT875" s="369"/>
      <c r="HIU875" s="369"/>
      <c r="HIV875" s="369"/>
      <c r="HIW875" s="369"/>
      <c r="HIX875" s="369"/>
      <c r="HIY875" s="369"/>
      <c r="HIZ875" s="369"/>
      <c r="HJA875" s="369"/>
      <c r="HJB875" s="369"/>
      <c r="HJC875" s="369"/>
      <c r="HJD875" s="369"/>
      <c r="HJE875" s="369"/>
      <c r="HJF875" s="369"/>
      <c r="HJG875" s="369"/>
      <c r="HJH875" s="369"/>
      <c r="HJI875" s="369"/>
      <c r="HJJ875" s="369"/>
      <c r="HJK875" s="369"/>
      <c r="HJL875" s="369"/>
      <c r="HJM875" s="369"/>
      <c r="HJN875" s="369"/>
      <c r="HJO875" s="369"/>
      <c r="HJP875" s="369"/>
      <c r="HJQ875" s="369"/>
      <c r="HJR875" s="369"/>
      <c r="HJS875" s="369"/>
      <c r="HJT875" s="369"/>
      <c r="HJU875" s="369"/>
      <c r="HJV875" s="369"/>
      <c r="HJW875" s="369"/>
      <c r="HJX875" s="369"/>
      <c r="HJY875" s="369"/>
      <c r="HJZ875" s="369"/>
      <c r="HKA875" s="369"/>
      <c r="HKB875" s="369"/>
      <c r="HKC875" s="369"/>
      <c r="HKD875" s="369"/>
      <c r="HKE875" s="369"/>
      <c r="HKF875" s="369"/>
      <c r="HKG875" s="369"/>
      <c r="HKH875" s="369"/>
      <c r="HKI875" s="369"/>
      <c r="HKJ875" s="369"/>
      <c r="HKK875" s="369"/>
      <c r="HKL875" s="369"/>
      <c r="HKM875" s="369"/>
      <c r="HKN875" s="369"/>
      <c r="HKO875" s="369"/>
      <c r="HKP875" s="369"/>
      <c r="HKQ875" s="369"/>
      <c r="HKR875" s="369"/>
      <c r="HKS875" s="369"/>
      <c r="HKT875" s="369"/>
      <c r="HKU875" s="369"/>
      <c r="HKV875" s="369"/>
      <c r="HKW875" s="369"/>
      <c r="HKX875" s="369"/>
      <c r="HKY875" s="369"/>
      <c r="HKZ875" s="369"/>
      <c r="HLA875" s="369"/>
      <c r="HLB875" s="369"/>
      <c r="HLC875" s="369"/>
      <c r="HLD875" s="369"/>
      <c r="HLE875" s="369"/>
      <c r="HLF875" s="369"/>
      <c r="HLG875" s="369"/>
      <c r="HLH875" s="369"/>
      <c r="HLI875" s="369"/>
      <c r="HLJ875" s="369"/>
      <c r="HLK875" s="369"/>
      <c r="HLL875" s="369"/>
      <c r="HLM875" s="369"/>
      <c r="HLN875" s="369"/>
      <c r="HLO875" s="369"/>
      <c r="HLP875" s="369"/>
      <c r="HLQ875" s="369"/>
      <c r="HLR875" s="369"/>
      <c r="HLS875" s="369"/>
      <c r="HLT875" s="369"/>
      <c r="HLU875" s="369"/>
      <c r="HLV875" s="369"/>
      <c r="HLW875" s="369"/>
      <c r="HLX875" s="369"/>
      <c r="HLY875" s="369"/>
      <c r="HLZ875" s="369"/>
      <c r="HMA875" s="369"/>
      <c r="HMB875" s="369"/>
      <c r="HMC875" s="369"/>
      <c r="HMD875" s="369"/>
      <c r="HME875" s="369"/>
      <c r="HMF875" s="369"/>
      <c r="HMG875" s="369"/>
      <c r="HMH875" s="369"/>
      <c r="HMI875" s="369"/>
      <c r="HMJ875" s="369"/>
      <c r="HMK875" s="369"/>
      <c r="HML875" s="369"/>
      <c r="HMM875" s="369"/>
      <c r="HMN875" s="369"/>
      <c r="HMO875" s="369"/>
      <c r="HMP875" s="369"/>
      <c r="HMQ875" s="369"/>
      <c r="HMR875" s="369"/>
      <c r="HMS875" s="369"/>
      <c r="HMT875" s="369"/>
      <c r="HMU875" s="369"/>
      <c r="HMV875" s="369"/>
      <c r="HMW875" s="369"/>
      <c r="HMX875" s="369"/>
      <c r="HMY875" s="369"/>
      <c r="HMZ875" s="369"/>
      <c r="HNA875" s="369"/>
      <c r="HNB875" s="369"/>
      <c r="HNC875" s="369"/>
      <c r="HND875" s="369"/>
      <c r="HNE875" s="369"/>
      <c r="HNF875" s="369"/>
      <c r="HNG875" s="369"/>
      <c r="HNH875" s="369"/>
      <c r="HNI875" s="369"/>
      <c r="HNJ875" s="369"/>
      <c r="HNK875" s="369"/>
      <c r="HNL875" s="369"/>
      <c r="HNM875" s="369"/>
      <c r="HNN875" s="369"/>
      <c r="HNO875" s="369"/>
      <c r="HNP875" s="369"/>
      <c r="HNQ875" s="369"/>
      <c r="HNR875" s="369"/>
      <c r="HNS875" s="369"/>
      <c r="HNT875" s="369"/>
      <c r="HNU875" s="369"/>
      <c r="HNV875" s="369"/>
      <c r="HNW875" s="369"/>
      <c r="HNX875" s="369"/>
      <c r="HNY875" s="369"/>
      <c r="HNZ875" s="369"/>
      <c r="HOA875" s="369"/>
      <c r="HOB875" s="369"/>
      <c r="HOC875" s="369"/>
      <c r="HOD875" s="369"/>
      <c r="HOE875" s="369"/>
      <c r="HOF875" s="369"/>
      <c r="HOG875" s="369"/>
      <c r="HOH875" s="369"/>
      <c r="HOI875" s="369"/>
      <c r="HOJ875" s="369"/>
      <c r="HOK875" s="369"/>
      <c r="HOL875" s="369"/>
      <c r="HOM875" s="369"/>
      <c r="HON875" s="369"/>
      <c r="HOO875" s="369"/>
      <c r="HOP875" s="369"/>
      <c r="HOQ875" s="369"/>
      <c r="HOR875" s="369"/>
      <c r="HOS875" s="369"/>
      <c r="HOT875" s="369"/>
      <c r="HOU875" s="369"/>
      <c r="HOV875" s="369"/>
      <c r="HOW875" s="369"/>
      <c r="HOX875" s="369"/>
      <c r="HOY875" s="369"/>
      <c r="HOZ875" s="369"/>
      <c r="HPA875" s="369"/>
      <c r="HPB875" s="369"/>
      <c r="HPC875" s="369"/>
      <c r="HPD875" s="369"/>
      <c r="HPE875" s="369"/>
      <c r="HPF875" s="369"/>
      <c r="HPG875" s="369"/>
      <c r="HPH875" s="369"/>
      <c r="HPI875" s="369"/>
      <c r="HPJ875" s="369"/>
      <c r="HPK875" s="369"/>
      <c r="HPL875" s="369"/>
      <c r="HPM875" s="369"/>
      <c r="HPN875" s="369"/>
      <c r="HPO875" s="369"/>
      <c r="HPP875" s="369"/>
      <c r="HPQ875" s="369"/>
      <c r="HPR875" s="369"/>
      <c r="HPS875" s="369"/>
      <c r="HPT875" s="369"/>
      <c r="HPU875" s="369"/>
      <c r="HPV875" s="369"/>
      <c r="HPW875" s="369"/>
      <c r="HPX875" s="369"/>
      <c r="HPY875" s="369"/>
      <c r="HPZ875" s="369"/>
      <c r="HQA875" s="369"/>
      <c r="HQB875" s="369"/>
      <c r="HQC875" s="369"/>
      <c r="HQD875" s="369"/>
      <c r="HQE875" s="369"/>
      <c r="HQF875" s="369"/>
      <c r="HQG875" s="369"/>
      <c r="HQH875" s="369"/>
      <c r="HQI875" s="369"/>
      <c r="HQJ875" s="369"/>
      <c r="HQK875" s="369"/>
      <c r="HQL875" s="369"/>
      <c r="HQM875" s="369"/>
      <c r="HQN875" s="369"/>
      <c r="HQO875" s="369"/>
      <c r="HQP875" s="369"/>
      <c r="HQQ875" s="369"/>
      <c r="HQR875" s="369"/>
      <c r="HQS875" s="369"/>
      <c r="HQT875" s="369"/>
      <c r="HQU875" s="369"/>
      <c r="HQV875" s="369"/>
      <c r="HQW875" s="369"/>
      <c r="HQX875" s="369"/>
      <c r="HQY875" s="369"/>
      <c r="HQZ875" s="369"/>
      <c r="HRA875" s="369"/>
      <c r="HRB875" s="369"/>
      <c r="HRC875" s="369"/>
      <c r="HRD875" s="369"/>
      <c r="HRE875" s="369"/>
      <c r="HRF875" s="369"/>
      <c r="HRG875" s="369"/>
      <c r="HRH875" s="369"/>
      <c r="HRI875" s="369"/>
      <c r="HRJ875" s="369"/>
      <c r="HRK875" s="369"/>
      <c r="HRL875" s="369"/>
      <c r="HRM875" s="369"/>
      <c r="HRN875" s="369"/>
      <c r="HRO875" s="369"/>
      <c r="HRP875" s="369"/>
      <c r="HRQ875" s="369"/>
      <c r="HRR875" s="369"/>
      <c r="HRS875" s="369"/>
      <c r="HRT875" s="369"/>
      <c r="HRU875" s="369"/>
      <c r="HRV875" s="369"/>
      <c r="HRW875" s="369"/>
      <c r="HRX875" s="369"/>
      <c r="HRY875" s="369"/>
      <c r="HRZ875" s="369"/>
      <c r="HSA875" s="369"/>
      <c r="HSB875" s="369"/>
      <c r="HSC875" s="369"/>
      <c r="HSD875" s="369"/>
      <c r="HSE875" s="369"/>
      <c r="HSF875" s="369"/>
      <c r="HSG875" s="369"/>
      <c r="HSH875" s="369"/>
      <c r="HSI875" s="369"/>
      <c r="HSJ875" s="369"/>
      <c r="HSK875" s="369"/>
      <c r="HSL875" s="369"/>
      <c r="HSM875" s="369"/>
      <c r="HSN875" s="369"/>
      <c r="HSO875" s="369"/>
      <c r="HSP875" s="369"/>
      <c r="HSQ875" s="369"/>
      <c r="HSR875" s="369"/>
      <c r="HSS875" s="369"/>
      <c r="HST875" s="369"/>
      <c r="HSU875" s="369"/>
      <c r="HSV875" s="369"/>
      <c r="HSW875" s="369"/>
      <c r="HSX875" s="369"/>
      <c r="HSY875" s="369"/>
      <c r="HSZ875" s="369"/>
      <c r="HTA875" s="369"/>
      <c r="HTB875" s="369"/>
      <c r="HTC875" s="369"/>
      <c r="HTD875" s="369"/>
      <c r="HTE875" s="369"/>
      <c r="HTF875" s="369"/>
      <c r="HTG875" s="369"/>
      <c r="HTH875" s="369"/>
      <c r="HTI875" s="369"/>
      <c r="HTJ875" s="369"/>
      <c r="HTK875" s="369"/>
      <c r="HTL875" s="369"/>
      <c r="HTM875" s="369"/>
      <c r="HTN875" s="369"/>
      <c r="HTO875" s="369"/>
      <c r="HTP875" s="369"/>
      <c r="HTQ875" s="369"/>
      <c r="HTR875" s="369"/>
      <c r="HTS875" s="369"/>
      <c r="HTT875" s="369"/>
      <c r="HTU875" s="369"/>
      <c r="HTV875" s="369"/>
      <c r="HTW875" s="369"/>
      <c r="HTX875" s="369"/>
      <c r="HTY875" s="369"/>
      <c r="HTZ875" s="369"/>
      <c r="HUA875" s="369"/>
      <c r="HUB875" s="369"/>
      <c r="HUC875" s="369"/>
      <c r="HUD875" s="369"/>
      <c r="HUE875" s="369"/>
      <c r="HUF875" s="369"/>
      <c r="HUG875" s="369"/>
      <c r="HUH875" s="369"/>
      <c r="HUI875" s="369"/>
      <c r="HUJ875" s="369"/>
      <c r="HUK875" s="369"/>
      <c r="HUL875" s="369"/>
      <c r="HUM875" s="369"/>
      <c r="HUN875" s="369"/>
      <c r="HUO875" s="369"/>
      <c r="HUP875" s="369"/>
      <c r="HUQ875" s="369"/>
      <c r="HUR875" s="369"/>
      <c r="HUS875" s="369"/>
      <c r="HUT875" s="369"/>
      <c r="HUU875" s="369"/>
      <c r="HUV875" s="369"/>
      <c r="HUW875" s="369"/>
      <c r="HUX875" s="369"/>
      <c r="HUY875" s="369"/>
      <c r="HUZ875" s="369"/>
      <c r="HVA875" s="369"/>
      <c r="HVB875" s="369"/>
      <c r="HVC875" s="369"/>
      <c r="HVD875" s="369"/>
      <c r="HVE875" s="369"/>
      <c r="HVF875" s="369"/>
      <c r="HVG875" s="369"/>
      <c r="HVH875" s="369"/>
      <c r="HVI875" s="369"/>
      <c r="HVJ875" s="369"/>
      <c r="HVK875" s="369"/>
      <c r="HVL875" s="369"/>
      <c r="HVM875" s="369"/>
      <c r="HVN875" s="369"/>
      <c r="HVO875" s="369"/>
      <c r="HVP875" s="369"/>
      <c r="HVQ875" s="369"/>
      <c r="HVR875" s="369"/>
      <c r="HVS875" s="369"/>
      <c r="HVT875" s="369"/>
      <c r="HVU875" s="369"/>
      <c r="HVV875" s="369"/>
      <c r="HVW875" s="369"/>
      <c r="HVX875" s="369"/>
      <c r="HVY875" s="369"/>
      <c r="HVZ875" s="369"/>
      <c r="HWA875" s="369"/>
      <c r="HWB875" s="369"/>
      <c r="HWC875" s="369"/>
      <c r="HWD875" s="369"/>
      <c r="HWE875" s="369"/>
      <c r="HWF875" s="369"/>
      <c r="HWG875" s="369"/>
      <c r="HWH875" s="369"/>
      <c r="HWI875" s="369"/>
      <c r="HWJ875" s="369"/>
      <c r="HWK875" s="369"/>
      <c r="HWL875" s="369"/>
      <c r="HWM875" s="369"/>
      <c r="HWN875" s="369"/>
      <c r="HWO875" s="369"/>
      <c r="HWP875" s="369"/>
      <c r="HWQ875" s="369"/>
      <c r="HWR875" s="369"/>
      <c r="HWS875" s="369"/>
      <c r="HWT875" s="369"/>
      <c r="HWU875" s="369"/>
      <c r="HWV875" s="369"/>
      <c r="HWW875" s="369"/>
      <c r="HWX875" s="369"/>
      <c r="HWY875" s="369"/>
      <c r="HWZ875" s="369"/>
      <c r="HXA875" s="369"/>
      <c r="HXB875" s="369"/>
      <c r="HXC875" s="369"/>
      <c r="HXD875" s="369"/>
      <c r="HXE875" s="369"/>
      <c r="HXF875" s="369"/>
      <c r="HXG875" s="369"/>
      <c r="HXH875" s="369"/>
      <c r="HXI875" s="369"/>
      <c r="HXJ875" s="369"/>
      <c r="HXK875" s="369"/>
      <c r="HXL875" s="369"/>
      <c r="HXM875" s="369"/>
      <c r="HXN875" s="369"/>
      <c r="HXO875" s="369"/>
      <c r="HXP875" s="369"/>
      <c r="HXQ875" s="369"/>
      <c r="HXR875" s="369"/>
      <c r="HXS875" s="369"/>
      <c r="HXT875" s="369"/>
      <c r="HXU875" s="369"/>
      <c r="HXV875" s="369"/>
      <c r="HXW875" s="369"/>
      <c r="HXX875" s="369"/>
      <c r="HXY875" s="369"/>
      <c r="HXZ875" s="369"/>
      <c r="HYA875" s="369"/>
      <c r="HYB875" s="369"/>
      <c r="HYC875" s="369"/>
      <c r="HYD875" s="369"/>
      <c r="HYE875" s="369"/>
      <c r="HYF875" s="369"/>
      <c r="HYG875" s="369"/>
      <c r="HYH875" s="369"/>
      <c r="HYI875" s="369"/>
      <c r="HYJ875" s="369"/>
      <c r="HYK875" s="369"/>
      <c r="HYL875" s="369"/>
      <c r="HYM875" s="369"/>
      <c r="HYN875" s="369"/>
      <c r="HYO875" s="369"/>
      <c r="HYP875" s="369"/>
      <c r="HYQ875" s="369"/>
      <c r="HYR875" s="369"/>
      <c r="HYS875" s="369"/>
      <c r="HYT875" s="369"/>
      <c r="HYU875" s="369"/>
      <c r="HYV875" s="369"/>
      <c r="HYW875" s="369"/>
      <c r="HYX875" s="369"/>
      <c r="HYY875" s="369"/>
      <c r="HYZ875" s="369"/>
      <c r="HZA875" s="369"/>
      <c r="HZB875" s="369"/>
      <c r="HZC875" s="369"/>
      <c r="HZD875" s="369"/>
      <c r="HZE875" s="369"/>
      <c r="HZF875" s="369"/>
      <c r="HZG875" s="369"/>
      <c r="HZH875" s="369"/>
      <c r="HZI875" s="369"/>
      <c r="HZJ875" s="369"/>
      <c r="HZK875" s="369"/>
      <c r="HZL875" s="369"/>
      <c r="HZM875" s="369"/>
      <c r="HZN875" s="369"/>
      <c r="HZO875" s="369"/>
      <c r="HZP875" s="369"/>
      <c r="HZQ875" s="369"/>
      <c r="HZR875" s="369"/>
      <c r="HZS875" s="369"/>
      <c r="HZT875" s="369"/>
      <c r="HZU875" s="369"/>
      <c r="HZV875" s="369"/>
      <c r="HZW875" s="369"/>
      <c r="HZX875" s="369"/>
      <c r="HZY875" s="369"/>
      <c r="HZZ875" s="369"/>
      <c r="IAA875" s="369"/>
      <c r="IAB875" s="369"/>
      <c r="IAC875" s="369"/>
      <c r="IAD875" s="369"/>
      <c r="IAE875" s="369"/>
      <c r="IAF875" s="369"/>
      <c r="IAG875" s="369"/>
      <c r="IAH875" s="369"/>
      <c r="IAI875" s="369"/>
      <c r="IAJ875" s="369"/>
      <c r="IAK875" s="369"/>
      <c r="IAL875" s="369"/>
      <c r="IAM875" s="369"/>
      <c r="IAN875" s="369"/>
      <c r="IAO875" s="369"/>
      <c r="IAP875" s="369"/>
      <c r="IAQ875" s="369"/>
      <c r="IAR875" s="369"/>
      <c r="IAS875" s="369"/>
      <c r="IAT875" s="369"/>
      <c r="IAU875" s="369"/>
      <c r="IAV875" s="369"/>
      <c r="IAW875" s="369"/>
      <c r="IAX875" s="369"/>
      <c r="IAY875" s="369"/>
      <c r="IAZ875" s="369"/>
      <c r="IBA875" s="369"/>
      <c r="IBB875" s="369"/>
      <c r="IBC875" s="369"/>
      <c r="IBD875" s="369"/>
      <c r="IBE875" s="369"/>
      <c r="IBF875" s="369"/>
      <c r="IBG875" s="369"/>
      <c r="IBH875" s="369"/>
      <c r="IBI875" s="369"/>
      <c r="IBJ875" s="369"/>
      <c r="IBK875" s="369"/>
      <c r="IBL875" s="369"/>
      <c r="IBM875" s="369"/>
      <c r="IBN875" s="369"/>
      <c r="IBO875" s="369"/>
      <c r="IBP875" s="369"/>
      <c r="IBQ875" s="369"/>
      <c r="IBR875" s="369"/>
      <c r="IBS875" s="369"/>
      <c r="IBT875" s="369"/>
      <c r="IBU875" s="369"/>
      <c r="IBV875" s="369"/>
      <c r="IBW875" s="369"/>
      <c r="IBX875" s="369"/>
      <c r="IBY875" s="369"/>
      <c r="IBZ875" s="369"/>
      <c r="ICA875" s="369"/>
      <c r="ICB875" s="369"/>
      <c r="ICC875" s="369"/>
      <c r="ICD875" s="369"/>
      <c r="ICE875" s="369"/>
      <c r="ICF875" s="369"/>
      <c r="ICG875" s="369"/>
      <c r="ICH875" s="369"/>
      <c r="ICI875" s="369"/>
      <c r="ICJ875" s="369"/>
      <c r="ICK875" s="369"/>
      <c r="ICL875" s="369"/>
      <c r="ICM875" s="369"/>
      <c r="ICN875" s="369"/>
      <c r="ICO875" s="369"/>
      <c r="ICP875" s="369"/>
      <c r="ICQ875" s="369"/>
      <c r="ICR875" s="369"/>
      <c r="ICS875" s="369"/>
      <c r="ICT875" s="369"/>
      <c r="ICU875" s="369"/>
      <c r="ICV875" s="369"/>
      <c r="ICW875" s="369"/>
      <c r="ICX875" s="369"/>
      <c r="ICY875" s="369"/>
      <c r="ICZ875" s="369"/>
      <c r="IDA875" s="369"/>
      <c r="IDB875" s="369"/>
      <c r="IDC875" s="369"/>
      <c r="IDD875" s="369"/>
      <c r="IDE875" s="369"/>
      <c r="IDF875" s="369"/>
      <c r="IDG875" s="369"/>
      <c r="IDH875" s="369"/>
      <c r="IDI875" s="369"/>
      <c r="IDJ875" s="369"/>
      <c r="IDK875" s="369"/>
      <c r="IDL875" s="369"/>
      <c r="IDM875" s="369"/>
      <c r="IDN875" s="369"/>
      <c r="IDO875" s="369"/>
      <c r="IDP875" s="369"/>
      <c r="IDQ875" s="369"/>
      <c r="IDR875" s="369"/>
      <c r="IDS875" s="369"/>
      <c r="IDT875" s="369"/>
      <c r="IDU875" s="369"/>
      <c r="IDV875" s="369"/>
      <c r="IDW875" s="369"/>
      <c r="IDX875" s="369"/>
      <c r="IDY875" s="369"/>
      <c r="IDZ875" s="369"/>
      <c r="IEA875" s="369"/>
      <c r="IEB875" s="369"/>
      <c r="IEC875" s="369"/>
      <c r="IED875" s="369"/>
      <c r="IEE875" s="369"/>
      <c r="IEF875" s="369"/>
      <c r="IEG875" s="369"/>
      <c r="IEH875" s="369"/>
      <c r="IEI875" s="369"/>
      <c r="IEJ875" s="369"/>
      <c r="IEK875" s="369"/>
      <c r="IEL875" s="369"/>
      <c r="IEM875" s="369"/>
      <c r="IEN875" s="369"/>
      <c r="IEO875" s="369"/>
      <c r="IEP875" s="369"/>
      <c r="IEQ875" s="369"/>
      <c r="IER875" s="369"/>
      <c r="IES875" s="369"/>
      <c r="IET875" s="369"/>
      <c r="IEU875" s="369"/>
      <c r="IEV875" s="369"/>
      <c r="IEW875" s="369"/>
      <c r="IEX875" s="369"/>
      <c r="IEY875" s="369"/>
      <c r="IEZ875" s="369"/>
      <c r="IFA875" s="369"/>
      <c r="IFB875" s="369"/>
      <c r="IFC875" s="369"/>
      <c r="IFD875" s="369"/>
      <c r="IFE875" s="369"/>
      <c r="IFF875" s="369"/>
      <c r="IFG875" s="369"/>
      <c r="IFH875" s="369"/>
      <c r="IFI875" s="369"/>
      <c r="IFJ875" s="369"/>
      <c r="IFK875" s="369"/>
      <c r="IFL875" s="369"/>
      <c r="IFM875" s="369"/>
      <c r="IFN875" s="369"/>
      <c r="IFO875" s="369"/>
      <c r="IFP875" s="369"/>
      <c r="IFQ875" s="369"/>
      <c r="IFR875" s="369"/>
      <c r="IFS875" s="369"/>
      <c r="IFT875" s="369"/>
      <c r="IFU875" s="369"/>
      <c r="IFV875" s="369"/>
      <c r="IFW875" s="369"/>
      <c r="IFX875" s="369"/>
      <c r="IFY875" s="369"/>
      <c r="IFZ875" s="369"/>
      <c r="IGA875" s="369"/>
      <c r="IGB875" s="369"/>
      <c r="IGC875" s="369"/>
      <c r="IGD875" s="369"/>
      <c r="IGE875" s="369"/>
      <c r="IGF875" s="369"/>
      <c r="IGG875" s="369"/>
      <c r="IGH875" s="369"/>
      <c r="IGI875" s="369"/>
      <c r="IGJ875" s="369"/>
      <c r="IGK875" s="369"/>
      <c r="IGL875" s="369"/>
      <c r="IGM875" s="369"/>
      <c r="IGN875" s="369"/>
      <c r="IGO875" s="369"/>
      <c r="IGP875" s="369"/>
      <c r="IGQ875" s="369"/>
      <c r="IGR875" s="369"/>
      <c r="IGS875" s="369"/>
      <c r="IGT875" s="369"/>
      <c r="IGU875" s="369"/>
      <c r="IGV875" s="369"/>
      <c r="IGW875" s="369"/>
      <c r="IGX875" s="369"/>
      <c r="IGY875" s="369"/>
      <c r="IGZ875" s="369"/>
      <c r="IHA875" s="369"/>
      <c r="IHB875" s="369"/>
      <c r="IHC875" s="369"/>
      <c r="IHD875" s="369"/>
      <c r="IHE875" s="369"/>
      <c r="IHF875" s="369"/>
      <c r="IHG875" s="369"/>
      <c r="IHH875" s="369"/>
      <c r="IHI875" s="369"/>
      <c r="IHJ875" s="369"/>
      <c r="IHK875" s="369"/>
      <c r="IHL875" s="369"/>
      <c r="IHM875" s="369"/>
      <c r="IHN875" s="369"/>
      <c r="IHO875" s="369"/>
      <c r="IHP875" s="369"/>
      <c r="IHQ875" s="369"/>
      <c r="IHR875" s="369"/>
      <c r="IHS875" s="369"/>
      <c r="IHT875" s="369"/>
      <c r="IHU875" s="369"/>
      <c r="IHV875" s="369"/>
      <c r="IHW875" s="369"/>
      <c r="IHX875" s="369"/>
      <c r="IHY875" s="369"/>
      <c r="IHZ875" s="369"/>
      <c r="IIA875" s="369"/>
      <c r="IIB875" s="369"/>
      <c r="IIC875" s="369"/>
      <c r="IID875" s="369"/>
      <c r="IIE875" s="369"/>
      <c r="IIF875" s="369"/>
      <c r="IIG875" s="369"/>
      <c r="IIH875" s="369"/>
      <c r="III875" s="369"/>
      <c r="IIJ875" s="369"/>
      <c r="IIK875" s="369"/>
      <c r="IIL875" s="369"/>
      <c r="IIM875" s="369"/>
      <c r="IIN875" s="369"/>
      <c r="IIO875" s="369"/>
      <c r="IIP875" s="369"/>
      <c r="IIQ875" s="369"/>
      <c r="IIR875" s="369"/>
      <c r="IIS875" s="369"/>
      <c r="IIT875" s="369"/>
      <c r="IIU875" s="369"/>
      <c r="IIV875" s="369"/>
      <c r="IIW875" s="369"/>
      <c r="IIX875" s="369"/>
      <c r="IIY875" s="369"/>
      <c r="IIZ875" s="369"/>
      <c r="IJA875" s="369"/>
      <c r="IJB875" s="369"/>
      <c r="IJC875" s="369"/>
      <c r="IJD875" s="369"/>
      <c r="IJE875" s="369"/>
      <c r="IJF875" s="369"/>
      <c r="IJG875" s="369"/>
      <c r="IJH875" s="369"/>
      <c r="IJI875" s="369"/>
      <c r="IJJ875" s="369"/>
      <c r="IJK875" s="369"/>
      <c r="IJL875" s="369"/>
      <c r="IJM875" s="369"/>
      <c r="IJN875" s="369"/>
      <c r="IJO875" s="369"/>
      <c r="IJP875" s="369"/>
      <c r="IJQ875" s="369"/>
      <c r="IJR875" s="369"/>
      <c r="IJS875" s="369"/>
      <c r="IJT875" s="369"/>
      <c r="IJU875" s="369"/>
      <c r="IJV875" s="369"/>
      <c r="IJW875" s="369"/>
      <c r="IJX875" s="369"/>
      <c r="IJY875" s="369"/>
      <c r="IJZ875" s="369"/>
      <c r="IKA875" s="369"/>
      <c r="IKB875" s="369"/>
      <c r="IKC875" s="369"/>
      <c r="IKD875" s="369"/>
      <c r="IKE875" s="369"/>
      <c r="IKF875" s="369"/>
      <c r="IKG875" s="369"/>
      <c r="IKH875" s="369"/>
      <c r="IKI875" s="369"/>
      <c r="IKJ875" s="369"/>
      <c r="IKK875" s="369"/>
      <c r="IKL875" s="369"/>
      <c r="IKM875" s="369"/>
      <c r="IKN875" s="369"/>
      <c r="IKO875" s="369"/>
      <c r="IKP875" s="369"/>
      <c r="IKQ875" s="369"/>
      <c r="IKR875" s="369"/>
      <c r="IKS875" s="369"/>
      <c r="IKT875" s="369"/>
      <c r="IKU875" s="369"/>
      <c r="IKV875" s="369"/>
      <c r="IKW875" s="369"/>
      <c r="IKX875" s="369"/>
      <c r="IKY875" s="369"/>
      <c r="IKZ875" s="369"/>
      <c r="ILA875" s="369"/>
      <c r="ILB875" s="369"/>
      <c r="ILC875" s="369"/>
      <c r="ILD875" s="369"/>
      <c r="ILE875" s="369"/>
      <c r="ILF875" s="369"/>
      <c r="ILG875" s="369"/>
      <c r="ILH875" s="369"/>
      <c r="ILI875" s="369"/>
      <c r="ILJ875" s="369"/>
      <c r="ILK875" s="369"/>
      <c r="ILL875" s="369"/>
      <c r="ILM875" s="369"/>
      <c r="ILN875" s="369"/>
      <c r="ILO875" s="369"/>
      <c r="ILP875" s="369"/>
      <c r="ILQ875" s="369"/>
      <c r="ILR875" s="369"/>
      <c r="ILS875" s="369"/>
      <c r="ILT875" s="369"/>
      <c r="ILU875" s="369"/>
      <c r="ILV875" s="369"/>
      <c r="ILW875" s="369"/>
      <c r="ILX875" s="369"/>
      <c r="ILY875" s="369"/>
      <c r="ILZ875" s="369"/>
      <c r="IMA875" s="369"/>
      <c r="IMB875" s="369"/>
      <c r="IMC875" s="369"/>
      <c r="IMD875" s="369"/>
      <c r="IME875" s="369"/>
      <c r="IMF875" s="369"/>
      <c r="IMG875" s="369"/>
      <c r="IMH875" s="369"/>
      <c r="IMI875" s="369"/>
      <c r="IMJ875" s="369"/>
      <c r="IMK875" s="369"/>
      <c r="IML875" s="369"/>
      <c r="IMM875" s="369"/>
      <c r="IMN875" s="369"/>
      <c r="IMO875" s="369"/>
      <c r="IMP875" s="369"/>
      <c r="IMQ875" s="369"/>
      <c r="IMR875" s="369"/>
      <c r="IMS875" s="369"/>
      <c r="IMT875" s="369"/>
      <c r="IMU875" s="369"/>
      <c r="IMV875" s="369"/>
      <c r="IMW875" s="369"/>
      <c r="IMX875" s="369"/>
      <c r="IMY875" s="369"/>
      <c r="IMZ875" s="369"/>
      <c r="INA875" s="369"/>
      <c r="INB875" s="369"/>
      <c r="INC875" s="369"/>
      <c r="IND875" s="369"/>
      <c r="INE875" s="369"/>
      <c r="INF875" s="369"/>
      <c r="ING875" s="369"/>
      <c r="INH875" s="369"/>
      <c r="INI875" s="369"/>
      <c r="INJ875" s="369"/>
      <c r="INK875" s="369"/>
      <c r="INL875" s="369"/>
      <c r="INM875" s="369"/>
      <c r="INN875" s="369"/>
      <c r="INO875" s="369"/>
      <c r="INP875" s="369"/>
      <c r="INQ875" s="369"/>
      <c r="INR875" s="369"/>
      <c r="INS875" s="369"/>
      <c r="INT875" s="369"/>
      <c r="INU875" s="369"/>
      <c r="INV875" s="369"/>
      <c r="INW875" s="369"/>
      <c r="INX875" s="369"/>
      <c r="INY875" s="369"/>
      <c r="INZ875" s="369"/>
      <c r="IOA875" s="369"/>
      <c r="IOB875" s="369"/>
      <c r="IOC875" s="369"/>
      <c r="IOD875" s="369"/>
      <c r="IOE875" s="369"/>
      <c r="IOF875" s="369"/>
      <c r="IOG875" s="369"/>
      <c r="IOH875" s="369"/>
      <c r="IOI875" s="369"/>
      <c r="IOJ875" s="369"/>
      <c r="IOK875" s="369"/>
      <c r="IOL875" s="369"/>
      <c r="IOM875" s="369"/>
      <c r="ION875" s="369"/>
      <c r="IOO875" s="369"/>
      <c r="IOP875" s="369"/>
      <c r="IOQ875" s="369"/>
      <c r="IOR875" s="369"/>
      <c r="IOS875" s="369"/>
      <c r="IOT875" s="369"/>
      <c r="IOU875" s="369"/>
      <c r="IOV875" s="369"/>
      <c r="IOW875" s="369"/>
      <c r="IOX875" s="369"/>
      <c r="IOY875" s="369"/>
      <c r="IOZ875" s="369"/>
      <c r="IPA875" s="369"/>
      <c r="IPB875" s="369"/>
      <c r="IPC875" s="369"/>
      <c r="IPD875" s="369"/>
      <c r="IPE875" s="369"/>
      <c r="IPF875" s="369"/>
      <c r="IPG875" s="369"/>
      <c r="IPH875" s="369"/>
      <c r="IPI875" s="369"/>
      <c r="IPJ875" s="369"/>
      <c r="IPK875" s="369"/>
      <c r="IPL875" s="369"/>
      <c r="IPM875" s="369"/>
      <c r="IPN875" s="369"/>
      <c r="IPO875" s="369"/>
      <c r="IPP875" s="369"/>
      <c r="IPQ875" s="369"/>
      <c r="IPR875" s="369"/>
      <c r="IPS875" s="369"/>
      <c r="IPT875" s="369"/>
      <c r="IPU875" s="369"/>
      <c r="IPV875" s="369"/>
      <c r="IPW875" s="369"/>
      <c r="IPX875" s="369"/>
      <c r="IPY875" s="369"/>
      <c r="IPZ875" s="369"/>
      <c r="IQA875" s="369"/>
      <c r="IQB875" s="369"/>
      <c r="IQC875" s="369"/>
      <c r="IQD875" s="369"/>
      <c r="IQE875" s="369"/>
      <c r="IQF875" s="369"/>
      <c r="IQG875" s="369"/>
      <c r="IQH875" s="369"/>
      <c r="IQI875" s="369"/>
      <c r="IQJ875" s="369"/>
      <c r="IQK875" s="369"/>
      <c r="IQL875" s="369"/>
      <c r="IQM875" s="369"/>
      <c r="IQN875" s="369"/>
      <c r="IQO875" s="369"/>
      <c r="IQP875" s="369"/>
      <c r="IQQ875" s="369"/>
      <c r="IQR875" s="369"/>
      <c r="IQS875" s="369"/>
      <c r="IQT875" s="369"/>
      <c r="IQU875" s="369"/>
      <c r="IQV875" s="369"/>
      <c r="IQW875" s="369"/>
      <c r="IQX875" s="369"/>
      <c r="IQY875" s="369"/>
      <c r="IQZ875" s="369"/>
      <c r="IRA875" s="369"/>
      <c r="IRB875" s="369"/>
      <c r="IRC875" s="369"/>
      <c r="IRD875" s="369"/>
      <c r="IRE875" s="369"/>
      <c r="IRF875" s="369"/>
      <c r="IRG875" s="369"/>
      <c r="IRH875" s="369"/>
      <c r="IRI875" s="369"/>
      <c r="IRJ875" s="369"/>
      <c r="IRK875" s="369"/>
      <c r="IRL875" s="369"/>
      <c r="IRM875" s="369"/>
      <c r="IRN875" s="369"/>
      <c r="IRO875" s="369"/>
      <c r="IRP875" s="369"/>
      <c r="IRQ875" s="369"/>
      <c r="IRR875" s="369"/>
      <c r="IRS875" s="369"/>
      <c r="IRT875" s="369"/>
      <c r="IRU875" s="369"/>
      <c r="IRV875" s="369"/>
      <c r="IRW875" s="369"/>
      <c r="IRX875" s="369"/>
      <c r="IRY875" s="369"/>
      <c r="IRZ875" s="369"/>
      <c r="ISA875" s="369"/>
      <c r="ISB875" s="369"/>
      <c r="ISC875" s="369"/>
      <c r="ISD875" s="369"/>
      <c r="ISE875" s="369"/>
      <c r="ISF875" s="369"/>
      <c r="ISG875" s="369"/>
      <c r="ISH875" s="369"/>
      <c r="ISI875" s="369"/>
      <c r="ISJ875" s="369"/>
      <c r="ISK875" s="369"/>
      <c r="ISL875" s="369"/>
      <c r="ISM875" s="369"/>
      <c r="ISN875" s="369"/>
      <c r="ISO875" s="369"/>
      <c r="ISP875" s="369"/>
      <c r="ISQ875" s="369"/>
      <c r="ISR875" s="369"/>
      <c r="ISS875" s="369"/>
      <c r="IST875" s="369"/>
      <c r="ISU875" s="369"/>
      <c r="ISV875" s="369"/>
      <c r="ISW875" s="369"/>
      <c r="ISX875" s="369"/>
      <c r="ISY875" s="369"/>
      <c r="ISZ875" s="369"/>
      <c r="ITA875" s="369"/>
      <c r="ITB875" s="369"/>
      <c r="ITC875" s="369"/>
      <c r="ITD875" s="369"/>
      <c r="ITE875" s="369"/>
      <c r="ITF875" s="369"/>
      <c r="ITG875" s="369"/>
      <c r="ITH875" s="369"/>
      <c r="ITI875" s="369"/>
      <c r="ITJ875" s="369"/>
      <c r="ITK875" s="369"/>
      <c r="ITL875" s="369"/>
      <c r="ITM875" s="369"/>
      <c r="ITN875" s="369"/>
      <c r="ITO875" s="369"/>
      <c r="ITP875" s="369"/>
      <c r="ITQ875" s="369"/>
      <c r="ITR875" s="369"/>
      <c r="ITS875" s="369"/>
      <c r="ITT875" s="369"/>
      <c r="ITU875" s="369"/>
      <c r="ITV875" s="369"/>
      <c r="ITW875" s="369"/>
      <c r="ITX875" s="369"/>
      <c r="ITY875" s="369"/>
      <c r="ITZ875" s="369"/>
      <c r="IUA875" s="369"/>
      <c r="IUB875" s="369"/>
      <c r="IUC875" s="369"/>
      <c r="IUD875" s="369"/>
      <c r="IUE875" s="369"/>
      <c r="IUF875" s="369"/>
      <c r="IUG875" s="369"/>
      <c r="IUH875" s="369"/>
      <c r="IUI875" s="369"/>
      <c r="IUJ875" s="369"/>
      <c r="IUK875" s="369"/>
      <c r="IUL875" s="369"/>
      <c r="IUM875" s="369"/>
      <c r="IUN875" s="369"/>
      <c r="IUO875" s="369"/>
      <c r="IUP875" s="369"/>
      <c r="IUQ875" s="369"/>
      <c r="IUR875" s="369"/>
      <c r="IUS875" s="369"/>
      <c r="IUT875" s="369"/>
      <c r="IUU875" s="369"/>
      <c r="IUV875" s="369"/>
      <c r="IUW875" s="369"/>
      <c r="IUX875" s="369"/>
      <c r="IUY875" s="369"/>
      <c r="IUZ875" s="369"/>
      <c r="IVA875" s="369"/>
      <c r="IVB875" s="369"/>
      <c r="IVC875" s="369"/>
      <c r="IVD875" s="369"/>
      <c r="IVE875" s="369"/>
      <c r="IVF875" s="369"/>
      <c r="IVG875" s="369"/>
      <c r="IVH875" s="369"/>
      <c r="IVI875" s="369"/>
      <c r="IVJ875" s="369"/>
      <c r="IVK875" s="369"/>
      <c r="IVL875" s="369"/>
      <c r="IVM875" s="369"/>
      <c r="IVN875" s="369"/>
      <c r="IVO875" s="369"/>
      <c r="IVP875" s="369"/>
      <c r="IVQ875" s="369"/>
      <c r="IVR875" s="369"/>
      <c r="IVS875" s="369"/>
      <c r="IVT875" s="369"/>
      <c r="IVU875" s="369"/>
      <c r="IVV875" s="369"/>
      <c r="IVW875" s="369"/>
      <c r="IVX875" s="369"/>
      <c r="IVY875" s="369"/>
      <c r="IVZ875" s="369"/>
      <c r="IWA875" s="369"/>
      <c r="IWB875" s="369"/>
      <c r="IWC875" s="369"/>
      <c r="IWD875" s="369"/>
      <c r="IWE875" s="369"/>
      <c r="IWF875" s="369"/>
      <c r="IWG875" s="369"/>
      <c r="IWH875" s="369"/>
      <c r="IWI875" s="369"/>
      <c r="IWJ875" s="369"/>
      <c r="IWK875" s="369"/>
      <c r="IWL875" s="369"/>
      <c r="IWM875" s="369"/>
      <c r="IWN875" s="369"/>
      <c r="IWO875" s="369"/>
      <c r="IWP875" s="369"/>
      <c r="IWQ875" s="369"/>
      <c r="IWR875" s="369"/>
      <c r="IWS875" s="369"/>
      <c r="IWT875" s="369"/>
      <c r="IWU875" s="369"/>
      <c r="IWV875" s="369"/>
      <c r="IWW875" s="369"/>
      <c r="IWX875" s="369"/>
      <c r="IWY875" s="369"/>
      <c r="IWZ875" s="369"/>
      <c r="IXA875" s="369"/>
      <c r="IXB875" s="369"/>
      <c r="IXC875" s="369"/>
      <c r="IXD875" s="369"/>
      <c r="IXE875" s="369"/>
      <c r="IXF875" s="369"/>
      <c r="IXG875" s="369"/>
      <c r="IXH875" s="369"/>
      <c r="IXI875" s="369"/>
      <c r="IXJ875" s="369"/>
      <c r="IXK875" s="369"/>
      <c r="IXL875" s="369"/>
      <c r="IXM875" s="369"/>
      <c r="IXN875" s="369"/>
      <c r="IXO875" s="369"/>
      <c r="IXP875" s="369"/>
      <c r="IXQ875" s="369"/>
      <c r="IXR875" s="369"/>
      <c r="IXS875" s="369"/>
      <c r="IXT875" s="369"/>
      <c r="IXU875" s="369"/>
      <c r="IXV875" s="369"/>
      <c r="IXW875" s="369"/>
      <c r="IXX875" s="369"/>
      <c r="IXY875" s="369"/>
      <c r="IXZ875" s="369"/>
      <c r="IYA875" s="369"/>
      <c r="IYB875" s="369"/>
      <c r="IYC875" s="369"/>
      <c r="IYD875" s="369"/>
      <c r="IYE875" s="369"/>
      <c r="IYF875" s="369"/>
      <c r="IYG875" s="369"/>
      <c r="IYH875" s="369"/>
      <c r="IYI875" s="369"/>
      <c r="IYJ875" s="369"/>
      <c r="IYK875" s="369"/>
      <c r="IYL875" s="369"/>
      <c r="IYM875" s="369"/>
      <c r="IYN875" s="369"/>
      <c r="IYO875" s="369"/>
      <c r="IYP875" s="369"/>
      <c r="IYQ875" s="369"/>
      <c r="IYR875" s="369"/>
      <c r="IYS875" s="369"/>
      <c r="IYT875" s="369"/>
      <c r="IYU875" s="369"/>
      <c r="IYV875" s="369"/>
      <c r="IYW875" s="369"/>
      <c r="IYX875" s="369"/>
      <c r="IYY875" s="369"/>
      <c r="IYZ875" s="369"/>
      <c r="IZA875" s="369"/>
      <c r="IZB875" s="369"/>
      <c r="IZC875" s="369"/>
      <c r="IZD875" s="369"/>
      <c r="IZE875" s="369"/>
      <c r="IZF875" s="369"/>
      <c r="IZG875" s="369"/>
      <c r="IZH875" s="369"/>
      <c r="IZI875" s="369"/>
      <c r="IZJ875" s="369"/>
      <c r="IZK875" s="369"/>
      <c r="IZL875" s="369"/>
      <c r="IZM875" s="369"/>
      <c r="IZN875" s="369"/>
      <c r="IZO875" s="369"/>
      <c r="IZP875" s="369"/>
      <c r="IZQ875" s="369"/>
      <c r="IZR875" s="369"/>
      <c r="IZS875" s="369"/>
      <c r="IZT875" s="369"/>
      <c r="IZU875" s="369"/>
      <c r="IZV875" s="369"/>
      <c r="IZW875" s="369"/>
      <c r="IZX875" s="369"/>
      <c r="IZY875" s="369"/>
      <c r="IZZ875" s="369"/>
      <c r="JAA875" s="369"/>
      <c r="JAB875" s="369"/>
      <c r="JAC875" s="369"/>
      <c r="JAD875" s="369"/>
      <c r="JAE875" s="369"/>
      <c r="JAF875" s="369"/>
      <c r="JAG875" s="369"/>
      <c r="JAH875" s="369"/>
      <c r="JAI875" s="369"/>
      <c r="JAJ875" s="369"/>
      <c r="JAK875" s="369"/>
      <c r="JAL875" s="369"/>
      <c r="JAM875" s="369"/>
      <c r="JAN875" s="369"/>
      <c r="JAO875" s="369"/>
      <c r="JAP875" s="369"/>
      <c r="JAQ875" s="369"/>
      <c r="JAR875" s="369"/>
      <c r="JAS875" s="369"/>
      <c r="JAT875" s="369"/>
      <c r="JAU875" s="369"/>
      <c r="JAV875" s="369"/>
      <c r="JAW875" s="369"/>
      <c r="JAX875" s="369"/>
      <c r="JAY875" s="369"/>
      <c r="JAZ875" s="369"/>
      <c r="JBA875" s="369"/>
      <c r="JBB875" s="369"/>
      <c r="JBC875" s="369"/>
      <c r="JBD875" s="369"/>
      <c r="JBE875" s="369"/>
      <c r="JBF875" s="369"/>
      <c r="JBG875" s="369"/>
      <c r="JBH875" s="369"/>
      <c r="JBI875" s="369"/>
      <c r="JBJ875" s="369"/>
      <c r="JBK875" s="369"/>
      <c r="JBL875" s="369"/>
      <c r="JBM875" s="369"/>
      <c r="JBN875" s="369"/>
      <c r="JBO875" s="369"/>
      <c r="JBP875" s="369"/>
      <c r="JBQ875" s="369"/>
      <c r="JBR875" s="369"/>
      <c r="JBS875" s="369"/>
      <c r="JBT875" s="369"/>
      <c r="JBU875" s="369"/>
      <c r="JBV875" s="369"/>
      <c r="JBW875" s="369"/>
      <c r="JBX875" s="369"/>
      <c r="JBY875" s="369"/>
      <c r="JBZ875" s="369"/>
      <c r="JCA875" s="369"/>
      <c r="JCB875" s="369"/>
      <c r="JCC875" s="369"/>
      <c r="JCD875" s="369"/>
      <c r="JCE875" s="369"/>
      <c r="JCF875" s="369"/>
      <c r="JCG875" s="369"/>
      <c r="JCH875" s="369"/>
      <c r="JCI875" s="369"/>
      <c r="JCJ875" s="369"/>
      <c r="JCK875" s="369"/>
      <c r="JCL875" s="369"/>
      <c r="JCM875" s="369"/>
      <c r="JCN875" s="369"/>
      <c r="JCO875" s="369"/>
      <c r="JCP875" s="369"/>
      <c r="JCQ875" s="369"/>
      <c r="JCR875" s="369"/>
      <c r="JCS875" s="369"/>
      <c r="JCT875" s="369"/>
      <c r="JCU875" s="369"/>
      <c r="JCV875" s="369"/>
      <c r="JCW875" s="369"/>
      <c r="JCX875" s="369"/>
      <c r="JCY875" s="369"/>
      <c r="JCZ875" s="369"/>
      <c r="JDA875" s="369"/>
      <c r="JDB875" s="369"/>
      <c r="JDC875" s="369"/>
      <c r="JDD875" s="369"/>
      <c r="JDE875" s="369"/>
      <c r="JDF875" s="369"/>
      <c r="JDG875" s="369"/>
      <c r="JDH875" s="369"/>
      <c r="JDI875" s="369"/>
      <c r="JDJ875" s="369"/>
      <c r="JDK875" s="369"/>
      <c r="JDL875" s="369"/>
      <c r="JDM875" s="369"/>
      <c r="JDN875" s="369"/>
      <c r="JDO875" s="369"/>
      <c r="JDP875" s="369"/>
      <c r="JDQ875" s="369"/>
      <c r="JDR875" s="369"/>
      <c r="JDS875" s="369"/>
      <c r="JDT875" s="369"/>
      <c r="JDU875" s="369"/>
      <c r="JDV875" s="369"/>
      <c r="JDW875" s="369"/>
      <c r="JDX875" s="369"/>
      <c r="JDY875" s="369"/>
      <c r="JDZ875" s="369"/>
      <c r="JEA875" s="369"/>
      <c r="JEB875" s="369"/>
      <c r="JEC875" s="369"/>
      <c r="JED875" s="369"/>
      <c r="JEE875" s="369"/>
      <c r="JEF875" s="369"/>
      <c r="JEG875" s="369"/>
      <c r="JEH875" s="369"/>
      <c r="JEI875" s="369"/>
      <c r="JEJ875" s="369"/>
      <c r="JEK875" s="369"/>
      <c r="JEL875" s="369"/>
      <c r="JEM875" s="369"/>
      <c r="JEN875" s="369"/>
      <c r="JEO875" s="369"/>
      <c r="JEP875" s="369"/>
      <c r="JEQ875" s="369"/>
      <c r="JER875" s="369"/>
      <c r="JES875" s="369"/>
      <c r="JET875" s="369"/>
      <c r="JEU875" s="369"/>
      <c r="JEV875" s="369"/>
      <c r="JEW875" s="369"/>
      <c r="JEX875" s="369"/>
      <c r="JEY875" s="369"/>
      <c r="JEZ875" s="369"/>
      <c r="JFA875" s="369"/>
      <c r="JFB875" s="369"/>
      <c r="JFC875" s="369"/>
      <c r="JFD875" s="369"/>
      <c r="JFE875" s="369"/>
      <c r="JFF875" s="369"/>
      <c r="JFG875" s="369"/>
      <c r="JFH875" s="369"/>
      <c r="JFI875" s="369"/>
      <c r="JFJ875" s="369"/>
      <c r="JFK875" s="369"/>
      <c r="JFL875" s="369"/>
      <c r="JFM875" s="369"/>
      <c r="JFN875" s="369"/>
      <c r="JFO875" s="369"/>
      <c r="JFP875" s="369"/>
      <c r="JFQ875" s="369"/>
      <c r="JFR875" s="369"/>
      <c r="JFS875" s="369"/>
      <c r="JFT875" s="369"/>
      <c r="JFU875" s="369"/>
      <c r="JFV875" s="369"/>
      <c r="JFW875" s="369"/>
      <c r="JFX875" s="369"/>
      <c r="JFY875" s="369"/>
      <c r="JFZ875" s="369"/>
      <c r="JGA875" s="369"/>
      <c r="JGB875" s="369"/>
      <c r="JGC875" s="369"/>
      <c r="JGD875" s="369"/>
      <c r="JGE875" s="369"/>
      <c r="JGF875" s="369"/>
      <c r="JGG875" s="369"/>
      <c r="JGH875" s="369"/>
      <c r="JGI875" s="369"/>
      <c r="JGJ875" s="369"/>
      <c r="JGK875" s="369"/>
      <c r="JGL875" s="369"/>
      <c r="JGM875" s="369"/>
      <c r="JGN875" s="369"/>
      <c r="JGO875" s="369"/>
      <c r="JGP875" s="369"/>
      <c r="JGQ875" s="369"/>
      <c r="JGR875" s="369"/>
      <c r="JGS875" s="369"/>
      <c r="JGT875" s="369"/>
      <c r="JGU875" s="369"/>
      <c r="JGV875" s="369"/>
      <c r="JGW875" s="369"/>
      <c r="JGX875" s="369"/>
      <c r="JGY875" s="369"/>
      <c r="JGZ875" s="369"/>
      <c r="JHA875" s="369"/>
      <c r="JHB875" s="369"/>
      <c r="JHC875" s="369"/>
      <c r="JHD875" s="369"/>
      <c r="JHE875" s="369"/>
      <c r="JHF875" s="369"/>
      <c r="JHG875" s="369"/>
      <c r="JHH875" s="369"/>
      <c r="JHI875" s="369"/>
      <c r="JHJ875" s="369"/>
      <c r="JHK875" s="369"/>
      <c r="JHL875" s="369"/>
      <c r="JHM875" s="369"/>
      <c r="JHN875" s="369"/>
      <c r="JHO875" s="369"/>
      <c r="JHP875" s="369"/>
      <c r="JHQ875" s="369"/>
      <c r="JHR875" s="369"/>
      <c r="JHS875" s="369"/>
      <c r="JHT875" s="369"/>
      <c r="JHU875" s="369"/>
      <c r="JHV875" s="369"/>
      <c r="JHW875" s="369"/>
      <c r="JHX875" s="369"/>
      <c r="JHY875" s="369"/>
      <c r="JHZ875" s="369"/>
      <c r="JIA875" s="369"/>
      <c r="JIB875" s="369"/>
      <c r="JIC875" s="369"/>
      <c r="JID875" s="369"/>
      <c r="JIE875" s="369"/>
      <c r="JIF875" s="369"/>
      <c r="JIG875" s="369"/>
      <c r="JIH875" s="369"/>
      <c r="JII875" s="369"/>
      <c r="JIJ875" s="369"/>
      <c r="JIK875" s="369"/>
      <c r="JIL875" s="369"/>
      <c r="JIM875" s="369"/>
      <c r="JIN875" s="369"/>
      <c r="JIO875" s="369"/>
      <c r="JIP875" s="369"/>
      <c r="JIQ875" s="369"/>
      <c r="JIR875" s="369"/>
      <c r="JIS875" s="369"/>
      <c r="JIT875" s="369"/>
      <c r="JIU875" s="369"/>
      <c r="JIV875" s="369"/>
      <c r="JIW875" s="369"/>
      <c r="JIX875" s="369"/>
      <c r="JIY875" s="369"/>
      <c r="JIZ875" s="369"/>
      <c r="JJA875" s="369"/>
      <c r="JJB875" s="369"/>
      <c r="JJC875" s="369"/>
      <c r="JJD875" s="369"/>
      <c r="JJE875" s="369"/>
      <c r="JJF875" s="369"/>
      <c r="JJG875" s="369"/>
      <c r="JJH875" s="369"/>
      <c r="JJI875" s="369"/>
      <c r="JJJ875" s="369"/>
      <c r="JJK875" s="369"/>
      <c r="JJL875" s="369"/>
      <c r="JJM875" s="369"/>
      <c r="JJN875" s="369"/>
      <c r="JJO875" s="369"/>
      <c r="JJP875" s="369"/>
      <c r="JJQ875" s="369"/>
      <c r="JJR875" s="369"/>
      <c r="JJS875" s="369"/>
      <c r="JJT875" s="369"/>
      <c r="JJU875" s="369"/>
      <c r="JJV875" s="369"/>
      <c r="JJW875" s="369"/>
      <c r="JJX875" s="369"/>
      <c r="JJY875" s="369"/>
      <c r="JJZ875" s="369"/>
      <c r="JKA875" s="369"/>
      <c r="JKB875" s="369"/>
      <c r="JKC875" s="369"/>
      <c r="JKD875" s="369"/>
      <c r="JKE875" s="369"/>
      <c r="JKF875" s="369"/>
      <c r="JKG875" s="369"/>
      <c r="JKH875" s="369"/>
      <c r="JKI875" s="369"/>
      <c r="JKJ875" s="369"/>
      <c r="JKK875" s="369"/>
      <c r="JKL875" s="369"/>
      <c r="JKM875" s="369"/>
      <c r="JKN875" s="369"/>
      <c r="JKO875" s="369"/>
      <c r="JKP875" s="369"/>
      <c r="JKQ875" s="369"/>
      <c r="JKR875" s="369"/>
      <c r="JKS875" s="369"/>
      <c r="JKT875" s="369"/>
      <c r="JKU875" s="369"/>
      <c r="JKV875" s="369"/>
      <c r="JKW875" s="369"/>
      <c r="JKX875" s="369"/>
      <c r="JKY875" s="369"/>
      <c r="JKZ875" s="369"/>
      <c r="JLA875" s="369"/>
      <c r="JLB875" s="369"/>
      <c r="JLC875" s="369"/>
      <c r="JLD875" s="369"/>
      <c r="JLE875" s="369"/>
      <c r="JLF875" s="369"/>
      <c r="JLG875" s="369"/>
      <c r="JLH875" s="369"/>
      <c r="JLI875" s="369"/>
      <c r="JLJ875" s="369"/>
      <c r="JLK875" s="369"/>
      <c r="JLL875" s="369"/>
      <c r="JLM875" s="369"/>
      <c r="JLN875" s="369"/>
      <c r="JLO875" s="369"/>
      <c r="JLP875" s="369"/>
      <c r="JLQ875" s="369"/>
      <c r="JLR875" s="369"/>
      <c r="JLS875" s="369"/>
      <c r="JLT875" s="369"/>
      <c r="JLU875" s="369"/>
      <c r="JLV875" s="369"/>
      <c r="JLW875" s="369"/>
      <c r="JLX875" s="369"/>
      <c r="JLY875" s="369"/>
      <c r="JLZ875" s="369"/>
      <c r="JMA875" s="369"/>
      <c r="JMB875" s="369"/>
      <c r="JMC875" s="369"/>
      <c r="JMD875" s="369"/>
      <c r="JME875" s="369"/>
      <c r="JMF875" s="369"/>
      <c r="JMG875" s="369"/>
      <c r="JMH875" s="369"/>
      <c r="JMI875" s="369"/>
      <c r="JMJ875" s="369"/>
      <c r="JMK875" s="369"/>
      <c r="JML875" s="369"/>
      <c r="JMM875" s="369"/>
      <c r="JMN875" s="369"/>
      <c r="JMO875" s="369"/>
      <c r="JMP875" s="369"/>
      <c r="JMQ875" s="369"/>
      <c r="JMR875" s="369"/>
      <c r="JMS875" s="369"/>
      <c r="JMT875" s="369"/>
      <c r="JMU875" s="369"/>
      <c r="JMV875" s="369"/>
      <c r="JMW875" s="369"/>
      <c r="JMX875" s="369"/>
      <c r="JMY875" s="369"/>
      <c r="JMZ875" s="369"/>
      <c r="JNA875" s="369"/>
      <c r="JNB875" s="369"/>
      <c r="JNC875" s="369"/>
      <c r="JND875" s="369"/>
      <c r="JNE875" s="369"/>
      <c r="JNF875" s="369"/>
      <c r="JNG875" s="369"/>
      <c r="JNH875" s="369"/>
      <c r="JNI875" s="369"/>
      <c r="JNJ875" s="369"/>
      <c r="JNK875" s="369"/>
      <c r="JNL875" s="369"/>
      <c r="JNM875" s="369"/>
      <c r="JNN875" s="369"/>
      <c r="JNO875" s="369"/>
      <c r="JNP875" s="369"/>
      <c r="JNQ875" s="369"/>
      <c r="JNR875" s="369"/>
      <c r="JNS875" s="369"/>
      <c r="JNT875" s="369"/>
      <c r="JNU875" s="369"/>
      <c r="JNV875" s="369"/>
      <c r="JNW875" s="369"/>
      <c r="JNX875" s="369"/>
      <c r="JNY875" s="369"/>
      <c r="JNZ875" s="369"/>
      <c r="JOA875" s="369"/>
      <c r="JOB875" s="369"/>
      <c r="JOC875" s="369"/>
      <c r="JOD875" s="369"/>
      <c r="JOE875" s="369"/>
      <c r="JOF875" s="369"/>
      <c r="JOG875" s="369"/>
      <c r="JOH875" s="369"/>
      <c r="JOI875" s="369"/>
      <c r="JOJ875" s="369"/>
      <c r="JOK875" s="369"/>
      <c r="JOL875" s="369"/>
      <c r="JOM875" s="369"/>
      <c r="JON875" s="369"/>
      <c r="JOO875" s="369"/>
      <c r="JOP875" s="369"/>
      <c r="JOQ875" s="369"/>
      <c r="JOR875" s="369"/>
      <c r="JOS875" s="369"/>
      <c r="JOT875" s="369"/>
      <c r="JOU875" s="369"/>
      <c r="JOV875" s="369"/>
      <c r="JOW875" s="369"/>
      <c r="JOX875" s="369"/>
      <c r="JOY875" s="369"/>
      <c r="JOZ875" s="369"/>
      <c r="JPA875" s="369"/>
      <c r="JPB875" s="369"/>
      <c r="JPC875" s="369"/>
      <c r="JPD875" s="369"/>
      <c r="JPE875" s="369"/>
      <c r="JPF875" s="369"/>
      <c r="JPG875" s="369"/>
      <c r="JPH875" s="369"/>
      <c r="JPI875" s="369"/>
      <c r="JPJ875" s="369"/>
      <c r="JPK875" s="369"/>
      <c r="JPL875" s="369"/>
      <c r="JPM875" s="369"/>
      <c r="JPN875" s="369"/>
      <c r="JPO875" s="369"/>
      <c r="JPP875" s="369"/>
      <c r="JPQ875" s="369"/>
      <c r="JPR875" s="369"/>
      <c r="JPS875" s="369"/>
      <c r="JPT875" s="369"/>
      <c r="JPU875" s="369"/>
      <c r="JPV875" s="369"/>
      <c r="JPW875" s="369"/>
      <c r="JPX875" s="369"/>
      <c r="JPY875" s="369"/>
      <c r="JPZ875" s="369"/>
      <c r="JQA875" s="369"/>
      <c r="JQB875" s="369"/>
      <c r="JQC875" s="369"/>
      <c r="JQD875" s="369"/>
      <c r="JQE875" s="369"/>
      <c r="JQF875" s="369"/>
      <c r="JQG875" s="369"/>
      <c r="JQH875" s="369"/>
      <c r="JQI875" s="369"/>
      <c r="JQJ875" s="369"/>
      <c r="JQK875" s="369"/>
      <c r="JQL875" s="369"/>
      <c r="JQM875" s="369"/>
      <c r="JQN875" s="369"/>
      <c r="JQO875" s="369"/>
      <c r="JQP875" s="369"/>
      <c r="JQQ875" s="369"/>
      <c r="JQR875" s="369"/>
      <c r="JQS875" s="369"/>
      <c r="JQT875" s="369"/>
      <c r="JQU875" s="369"/>
      <c r="JQV875" s="369"/>
      <c r="JQW875" s="369"/>
      <c r="JQX875" s="369"/>
      <c r="JQY875" s="369"/>
      <c r="JQZ875" s="369"/>
      <c r="JRA875" s="369"/>
      <c r="JRB875" s="369"/>
      <c r="JRC875" s="369"/>
      <c r="JRD875" s="369"/>
      <c r="JRE875" s="369"/>
      <c r="JRF875" s="369"/>
      <c r="JRG875" s="369"/>
      <c r="JRH875" s="369"/>
      <c r="JRI875" s="369"/>
      <c r="JRJ875" s="369"/>
      <c r="JRK875" s="369"/>
      <c r="JRL875" s="369"/>
      <c r="JRM875" s="369"/>
      <c r="JRN875" s="369"/>
      <c r="JRO875" s="369"/>
      <c r="JRP875" s="369"/>
      <c r="JRQ875" s="369"/>
      <c r="JRR875" s="369"/>
      <c r="JRS875" s="369"/>
      <c r="JRT875" s="369"/>
      <c r="JRU875" s="369"/>
      <c r="JRV875" s="369"/>
      <c r="JRW875" s="369"/>
      <c r="JRX875" s="369"/>
      <c r="JRY875" s="369"/>
      <c r="JRZ875" s="369"/>
      <c r="JSA875" s="369"/>
      <c r="JSB875" s="369"/>
      <c r="JSC875" s="369"/>
      <c r="JSD875" s="369"/>
      <c r="JSE875" s="369"/>
      <c r="JSF875" s="369"/>
      <c r="JSG875" s="369"/>
      <c r="JSH875" s="369"/>
      <c r="JSI875" s="369"/>
      <c r="JSJ875" s="369"/>
      <c r="JSK875" s="369"/>
      <c r="JSL875" s="369"/>
      <c r="JSM875" s="369"/>
      <c r="JSN875" s="369"/>
      <c r="JSO875" s="369"/>
      <c r="JSP875" s="369"/>
      <c r="JSQ875" s="369"/>
      <c r="JSR875" s="369"/>
      <c r="JSS875" s="369"/>
      <c r="JST875" s="369"/>
      <c r="JSU875" s="369"/>
      <c r="JSV875" s="369"/>
      <c r="JSW875" s="369"/>
      <c r="JSX875" s="369"/>
      <c r="JSY875" s="369"/>
      <c r="JSZ875" s="369"/>
      <c r="JTA875" s="369"/>
      <c r="JTB875" s="369"/>
      <c r="JTC875" s="369"/>
      <c r="JTD875" s="369"/>
      <c r="JTE875" s="369"/>
      <c r="JTF875" s="369"/>
      <c r="JTG875" s="369"/>
      <c r="JTH875" s="369"/>
      <c r="JTI875" s="369"/>
      <c r="JTJ875" s="369"/>
      <c r="JTK875" s="369"/>
      <c r="JTL875" s="369"/>
      <c r="JTM875" s="369"/>
      <c r="JTN875" s="369"/>
      <c r="JTO875" s="369"/>
      <c r="JTP875" s="369"/>
      <c r="JTQ875" s="369"/>
      <c r="JTR875" s="369"/>
      <c r="JTS875" s="369"/>
      <c r="JTT875" s="369"/>
      <c r="JTU875" s="369"/>
      <c r="JTV875" s="369"/>
      <c r="JTW875" s="369"/>
      <c r="JTX875" s="369"/>
      <c r="JTY875" s="369"/>
      <c r="JTZ875" s="369"/>
      <c r="JUA875" s="369"/>
      <c r="JUB875" s="369"/>
      <c r="JUC875" s="369"/>
      <c r="JUD875" s="369"/>
      <c r="JUE875" s="369"/>
      <c r="JUF875" s="369"/>
      <c r="JUG875" s="369"/>
      <c r="JUH875" s="369"/>
      <c r="JUI875" s="369"/>
      <c r="JUJ875" s="369"/>
      <c r="JUK875" s="369"/>
      <c r="JUL875" s="369"/>
      <c r="JUM875" s="369"/>
      <c r="JUN875" s="369"/>
      <c r="JUO875" s="369"/>
      <c r="JUP875" s="369"/>
      <c r="JUQ875" s="369"/>
      <c r="JUR875" s="369"/>
      <c r="JUS875" s="369"/>
      <c r="JUT875" s="369"/>
      <c r="JUU875" s="369"/>
      <c r="JUV875" s="369"/>
      <c r="JUW875" s="369"/>
      <c r="JUX875" s="369"/>
      <c r="JUY875" s="369"/>
      <c r="JUZ875" s="369"/>
      <c r="JVA875" s="369"/>
      <c r="JVB875" s="369"/>
      <c r="JVC875" s="369"/>
      <c r="JVD875" s="369"/>
      <c r="JVE875" s="369"/>
      <c r="JVF875" s="369"/>
      <c r="JVG875" s="369"/>
      <c r="JVH875" s="369"/>
      <c r="JVI875" s="369"/>
      <c r="JVJ875" s="369"/>
      <c r="JVK875" s="369"/>
      <c r="JVL875" s="369"/>
      <c r="JVM875" s="369"/>
      <c r="JVN875" s="369"/>
      <c r="JVO875" s="369"/>
      <c r="JVP875" s="369"/>
      <c r="JVQ875" s="369"/>
      <c r="JVR875" s="369"/>
      <c r="JVS875" s="369"/>
      <c r="JVT875" s="369"/>
      <c r="JVU875" s="369"/>
      <c r="JVV875" s="369"/>
      <c r="JVW875" s="369"/>
      <c r="JVX875" s="369"/>
      <c r="JVY875" s="369"/>
      <c r="JVZ875" s="369"/>
      <c r="JWA875" s="369"/>
      <c r="JWB875" s="369"/>
      <c r="JWC875" s="369"/>
      <c r="JWD875" s="369"/>
      <c r="JWE875" s="369"/>
      <c r="JWF875" s="369"/>
      <c r="JWG875" s="369"/>
      <c r="JWH875" s="369"/>
      <c r="JWI875" s="369"/>
      <c r="JWJ875" s="369"/>
      <c r="JWK875" s="369"/>
      <c r="JWL875" s="369"/>
      <c r="JWM875" s="369"/>
      <c r="JWN875" s="369"/>
      <c r="JWO875" s="369"/>
      <c r="JWP875" s="369"/>
      <c r="JWQ875" s="369"/>
      <c r="JWR875" s="369"/>
      <c r="JWS875" s="369"/>
      <c r="JWT875" s="369"/>
      <c r="JWU875" s="369"/>
      <c r="JWV875" s="369"/>
      <c r="JWW875" s="369"/>
      <c r="JWX875" s="369"/>
      <c r="JWY875" s="369"/>
      <c r="JWZ875" s="369"/>
      <c r="JXA875" s="369"/>
      <c r="JXB875" s="369"/>
      <c r="JXC875" s="369"/>
      <c r="JXD875" s="369"/>
      <c r="JXE875" s="369"/>
      <c r="JXF875" s="369"/>
      <c r="JXG875" s="369"/>
      <c r="JXH875" s="369"/>
      <c r="JXI875" s="369"/>
      <c r="JXJ875" s="369"/>
      <c r="JXK875" s="369"/>
      <c r="JXL875" s="369"/>
      <c r="JXM875" s="369"/>
      <c r="JXN875" s="369"/>
      <c r="JXO875" s="369"/>
      <c r="JXP875" s="369"/>
      <c r="JXQ875" s="369"/>
      <c r="JXR875" s="369"/>
      <c r="JXS875" s="369"/>
      <c r="JXT875" s="369"/>
      <c r="JXU875" s="369"/>
      <c r="JXV875" s="369"/>
      <c r="JXW875" s="369"/>
      <c r="JXX875" s="369"/>
      <c r="JXY875" s="369"/>
      <c r="JXZ875" s="369"/>
      <c r="JYA875" s="369"/>
      <c r="JYB875" s="369"/>
      <c r="JYC875" s="369"/>
      <c r="JYD875" s="369"/>
      <c r="JYE875" s="369"/>
      <c r="JYF875" s="369"/>
      <c r="JYG875" s="369"/>
      <c r="JYH875" s="369"/>
      <c r="JYI875" s="369"/>
      <c r="JYJ875" s="369"/>
      <c r="JYK875" s="369"/>
      <c r="JYL875" s="369"/>
      <c r="JYM875" s="369"/>
      <c r="JYN875" s="369"/>
      <c r="JYO875" s="369"/>
      <c r="JYP875" s="369"/>
      <c r="JYQ875" s="369"/>
      <c r="JYR875" s="369"/>
      <c r="JYS875" s="369"/>
      <c r="JYT875" s="369"/>
      <c r="JYU875" s="369"/>
      <c r="JYV875" s="369"/>
      <c r="JYW875" s="369"/>
      <c r="JYX875" s="369"/>
      <c r="JYY875" s="369"/>
      <c r="JYZ875" s="369"/>
      <c r="JZA875" s="369"/>
      <c r="JZB875" s="369"/>
      <c r="JZC875" s="369"/>
      <c r="JZD875" s="369"/>
      <c r="JZE875" s="369"/>
      <c r="JZF875" s="369"/>
      <c r="JZG875" s="369"/>
      <c r="JZH875" s="369"/>
      <c r="JZI875" s="369"/>
      <c r="JZJ875" s="369"/>
      <c r="JZK875" s="369"/>
      <c r="JZL875" s="369"/>
      <c r="JZM875" s="369"/>
      <c r="JZN875" s="369"/>
      <c r="JZO875" s="369"/>
      <c r="JZP875" s="369"/>
      <c r="JZQ875" s="369"/>
      <c r="JZR875" s="369"/>
      <c r="JZS875" s="369"/>
      <c r="JZT875" s="369"/>
      <c r="JZU875" s="369"/>
      <c r="JZV875" s="369"/>
      <c r="JZW875" s="369"/>
      <c r="JZX875" s="369"/>
      <c r="JZY875" s="369"/>
      <c r="JZZ875" s="369"/>
      <c r="KAA875" s="369"/>
      <c r="KAB875" s="369"/>
      <c r="KAC875" s="369"/>
      <c r="KAD875" s="369"/>
      <c r="KAE875" s="369"/>
      <c r="KAF875" s="369"/>
      <c r="KAG875" s="369"/>
      <c r="KAH875" s="369"/>
      <c r="KAI875" s="369"/>
      <c r="KAJ875" s="369"/>
      <c r="KAK875" s="369"/>
      <c r="KAL875" s="369"/>
      <c r="KAM875" s="369"/>
      <c r="KAN875" s="369"/>
      <c r="KAO875" s="369"/>
      <c r="KAP875" s="369"/>
      <c r="KAQ875" s="369"/>
      <c r="KAR875" s="369"/>
      <c r="KAS875" s="369"/>
      <c r="KAT875" s="369"/>
      <c r="KAU875" s="369"/>
      <c r="KAV875" s="369"/>
      <c r="KAW875" s="369"/>
      <c r="KAX875" s="369"/>
      <c r="KAY875" s="369"/>
      <c r="KAZ875" s="369"/>
      <c r="KBA875" s="369"/>
      <c r="KBB875" s="369"/>
      <c r="KBC875" s="369"/>
      <c r="KBD875" s="369"/>
      <c r="KBE875" s="369"/>
      <c r="KBF875" s="369"/>
      <c r="KBG875" s="369"/>
      <c r="KBH875" s="369"/>
      <c r="KBI875" s="369"/>
      <c r="KBJ875" s="369"/>
      <c r="KBK875" s="369"/>
      <c r="KBL875" s="369"/>
      <c r="KBM875" s="369"/>
      <c r="KBN875" s="369"/>
      <c r="KBO875" s="369"/>
      <c r="KBP875" s="369"/>
      <c r="KBQ875" s="369"/>
      <c r="KBR875" s="369"/>
      <c r="KBS875" s="369"/>
      <c r="KBT875" s="369"/>
      <c r="KBU875" s="369"/>
      <c r="KBV875" s="369"/>
      <c r="KBW875" s="369"/>
      <c r="KBX875" s="369"/>
      <c r="KBY875" s="369"/>
      <c r="KBZ875" s="369"/>
      <c r="KCA875" s="369"/>
      <c r="KCB875" s="369"/>
      <c r="KCC875" s="369"/>
      <c r="KCD875" s="369"/>
      <c r="KCE875" s="369"/>
      <c r="KCF875" s="369"/>
      <c r="KCG875" s="369"/>
      <c r="KCH875" s="369"/>
      <c r="KCI875" s="369"/>
      <c r="KCJ875" s="369"/>
      <c r="KCK875" s="369"/>
      <c r="KCL875" s="369"/>
      <c r="KCM875" s="369"/>
      <c r="KCN875" s="369"/>
      <c r="KCO875" s="369"/>
      <c r="KCP875" s="369"/>
      <c r="KCQ875" s="369"/>
      <c r="KCR875" s="369"/>
      <c r="KCS875" s="369"/>
      <c r="KCT875" s="369"/>
      <c r="KCU875" s="369"/>
      <c r="KCV875" s="369"/>
      <c r="KCW875" s="369"/>
      <c r="KCX875" s="369"/>
      <c r="KCY875" s="369"/>
      <c r="KCZ875" s="369"/>
      <c r="KDA875" s="369"/>
      <c r="KDB875" s="369"/>
      <c r="KDC875" s="369"/>
      <c r="KDD875" s="369"/>
      <c r="KDE875" s="369"/>
      <c r="KDF875" s="369"/>
      <c r="KDG875" s="369"/>
      <c r="KDH875" s="369"/>
      <c r="KDI875" s="369"/>
      <c r="KDJ875" s="369"/>
      <c r="KDK875" s="369"/>
      <c r="KDL875" s="369"/>
      <c r="KDM875" s="369"/>
      <c r="KDN875" s="369"/>
      <c r="KDO875" s="369"/>
      <c r="KDP875" s="369"/>
      <c r="KDQ875" s="369"/>
      <c r="KDR875" s="369"/>
      <c r="KDS875" s="369"/>
      <c r="KDT875" s="369"/>
      <c r="KDU875" s="369"/>
      <c r="KDV875" s="369"/>
      <c r="KDW875" s="369"/>
      <c r="KDX875" s="369"/>
      <c r="KDY875" s="369"/>
      <c r="KDZ875" s="369"/>
      <c r="KEA875" s="369"/>
      <c r="KEB875" s="369"/>
      <c r="KEC875" s="369"/>
      <c r="KED875" s="369"/>
      <c r="KEE875" s="369"/>
      <c r="KEF875" s="369"/>
      <c r="KEG875" s="369"/>
      <c r="KEH875" s="369"/>
      <c r="KEI875" s="369"/>
      <c r="KEJ875" s="369"/>
      <c r="KEK875" s="369"/>
      <c r="KEL875" s="369"/>
      <c r="KEM875" s="369"/>
      <c r="KEN875" s="369"/>
      <c r="KEO875" s="369"/>
      <c r="KEP875" s="369"/>
      <c r="KEQ875" s="369"/>
      <c r="KER875" s="369"/>
      <c r="KES875" s="369"/>
      <c r="KET875" s="369"/>
      <c r="KEU875" s="369"/>
      <c r="KEV875" s="369"/>
      <c r="KEW875" s="369"/>
      <c r="KEX875" s="369"/>
      <c r="KEY875" s="369"/>
      <c r="KEZ875" s="369"/>
      <c r="KFA875" s="369"/>
      <c r="KFB875" s="369"/>
      <c r="KFC875" s="369"/>
      <c r="KFD875" s="369"/>
      <c r="KFE875" s="369"/>
      <c r="KFF875" s="369"/>
      <c r="KFG875" s="369"/>
      <c r="KFH875" s="369"/>
      <c r="KFI875" s="369"/>
      <c r="KFJ875" s="369"/>
      <c r="KFK875" s="369"/>
      <c r="KFL875" s="369"/>
      <c r="KFM875" s="369"/>
      <c r="KFN875" s="369"/>
      <c r="KFO875" s="369"/>
      <c r="KFP875" s="369"/>
      <c r="KFQ875" s="369"/>
      <c r="KFR875" s="369"/>
      <c r="KFS875" s="369"/>
      <c r="KFT875" s="369"/>
      <c r="KFU875" s="369"/>
      <c r="KFV875" s="369"/>
      <c r="KFW875" s="369"/>
      <c r="KFX875" s="369"/>
      <c r="KFY875" s="369"/>
      <c r="KFZ875" s="369"/>
      <c r="KGA875" s="369"/>
      <c r="KGB875" s="369"/>
      <c r="KGC875" s="369"/>
      <c r="KGD875" s="369"/>
      <c r="KGE875" s="369"/>
      <c r="KGF875" s="369"/>
      <c r="KGG875" s="369"/>
      <c r="KGH875" s="369"/>
      <c r="KGI875" s="369"/>
      <c r="KGJ875" s="369"/>
      <c r="KGK875" s="369"/>
      <c r="KGL875" s="369"/>
      <c r="KGM875" s="369"/>
      <c r="KGN875" s="369"/>
      <c r="KGO875" s="369"/>
      <c r="KGP875" s="369"/>
      <c r="KGQ875" s="369"/>
      <c r="KGR875" s="369"/>
      <c r="KGS875" s="369"/>
      <c r="KGT875" s="369"/>
      <c r="KGU875" s="369"/>
      <c r="KGV875" s="369"/>
      <c r="KGW875" s="369"/>
      <c r="KGX875" s="369"/>
      <c r="KGY875" s="369"/>
      <c r="KGZ875" s="369"/>
      <c r="KHA875" s="369"/>
      <c r="KHB875" s="369"/>
      <c r="KHC875" s="369"/>
      <c r="KHD875" s="369"/>
      <c r="KHE875" s="369"/>
      <c r="KHF875" s="369"/>
      <c r="KHG875" s="369"/>
      <c r="KHH875" s="369"/>
      <c r="KHI875" s="369"/>
      <c r="KHJ875" s="369"/>
      <c r="KHK875" s="369"/>
      <c r="KHL875" s="369"/>
      <c r="KHM875" s="369"/>
      <c r="KHN875" s="369"/>
      <c r="KHO875" s="369"/>
      <c r="KHP875" s="369"/>
      <c r="KHQ875" s="369"/>
      <c r="KHR875" s="369"/>
      <c r="KHS875" s="369"/>
      <c r="KHT875" s="369"/>
      <c r="KHU875" s="369"/>
      <c r="KHV875" s="369"/>
      <c r="KHW875" s="369"/>
      <c r="KHX875" s="369"/>
      <c r="KHY875" s="369"/>
      <c r="KHZ875" s="369"/>
      <c r="KIA875" s="369"/>
      <c r="KIB875" s="369"/>
      <c r="KIC875" s="369"/>
      <c r="KID875" s="369"/>
      <c r="KIE875" s="369"/>
      <c r="KIF875" s="369"/>
      <c r="KIG875" s="369"/>
      <c r="KIH875" s="369"/>
      <c r="KII875" s="369"/>
      <c r="KIJ875" s="369"/>
      <c r="KIK875" s="369"/>
      <c r="KIL875" s="369"/>
      <c r="KIM875" s="369"/>
      <c r="KIN875" s="369"/>
      <c r="KIO875" s="369"/>
      <c r="KIP875" s="369"/>
      <c r="KIQ875" s="369"/>
      <c r="KIR875" s="369"/>
      <c r="KIS875" s="369"/>
      <c r="KIT875" s="369"/>
      <c r="KIU875" s="369"/>
      <c r="KIV875" s="369"/>
      <c r="KIW875" s="369"/>
      <c r="KIX875" s="369"/>
      <c r="KIY875" s="369"/>
      <c r="KIZ875" s="369"/>
      <c r="KJA875" s="369"/>
      <c r="KJB875" s="369"/>
      <c r="KJC875" s="369"/>
      <c r="KJD875" s="369"/>
      <c r="KJE875" s="369"/>
      <c r="KJF875" s="369"/>
      <c r="KJG875" s="369"/>
      <c r="KJH875" s="369"/>
      <c r="KJI875" s="369"/>
      <c r="KJJ875" s="369"/>
      <c r="KJK875" s="369"/>
      <c r="KJL875" s="369"/>
      <c r="KJM875" s="369"/>
      <c r="KJN875" s="369"/>
      <c r="KJO875" s="369"/>
      <c r="KJP875" s="369"/>
      <c r="KJQ875" s="369"/>
      <c r="KJR875" s="369"/>
      <c r="KJS875" s="369"/>
      <c r="KJT875" s="369"/>
      <c r="KJU875" s="369"/>
      <c r="KJV875" s="369"/>
      <c r="KJW875" s="369"/>
      <c r="KJX875" s="369"/>
      <c r="KJY875" s="369"/>
      <c r="KJZ875" s="369"/>
      <c r="KKA875" s="369"/>
      <c r="KKB875" s="369"/>
      <c r="KKC875" s="369"/>
      <c r="KKD875" s="369"/>
      <c r="KKE875" s="369"/>
      <c r="KKF875" s="369"/>
      <c r="KKG875" s="369"/>
      <c r="KKH875" s="369"/>
      <c r="KKI875" s="369"/>
      <c r="KKJ875" s="369"/>
      <c r="KKK875" s="369"/>
      <c r="KKL875" s="369"/>
      <c r="KKM875" s="369"/>
      <c r="KKN875" s="369"/>
      <c r="KKO875" s="369"/>
      <c r="KKP875" s="369"/>
      <c r="KKQ875" s="369"/>
      <c r="KKR875" s="369"/>
      <c r="KKS875" s="369"/>
      <c r="KKT875" s="369"/>
      <c r="KKU875" s="369"/>
      <c r="KKV875" s="369"/>
      <c r="KKW875" s="369"/>
      <c r="KKX875" s="369"/>
      <c r="KKY875" s="369"/>
      <c r="KKZ875" s="369"/>
      <c r="KLA875" s="369"/>
      <c r="KLB875" s="369"/>
      <c r="KLC875" s="369"/>
      <c r="KLD875" s="369"/>
      <c r="KLE875" s="369"/>
      <c r="KLF875" s="369"/>
      <c r="KLG875" s="369"/>
      <c r="KLH875" s="369"/>
      <c r="KLI875" s="369"/>
      <c r="KLJ875" s="369"/>
      <c r="KLK875" s="369"/>
      <c r="KLL875" s="369"/>
      <c r="KLM875" s="369"/>
      <c r="KLN875" s="369"/>
      <c r="KLO875" s="369"/>
      <c r="KLP875" s="369"/>
      <c r="KLQ875" s="369"/>
      <c r="KLR875" s="369"/>
      <c r="KLS875" s="369"/>
      <c r="KLT875" s="369"/>
      <c r="KLU875" s="369"/>
      <c r="KLV875" s="369"/>
      <c r="KLW875" s="369"/>
      <c r="KLX875" s="369"/>
      <c r="KLY875" s="369"/>
      <c r="KLZ875" s="369"/>
      <c r="KMA875" s="369"/>
      <c r="KMB875" s="369"/>
      <c r="KMC875" s="369"/>
      <c r="KMD875" s="369"/>
      <c r="KME875" s="369"/>
      <c r="KMF875" s="369"/>
      <c r="KMG875" s="369"/>
      <c r="KMH875" s="369"/>
      <c r="KMI875" s="369"/>
      <c r="KMJ875" s="369"/>
      <c r="KMK875" s="369"/>
      <c r="KML875" s="369"/>
      <c r="KMM875" s="369"/>
      <c r="KMN875" s="369"/>
      <c r="KMO875" s="369"/>
      <c r="KMP875" s="369"/>
      <c r="KMQ875" s="369"/>
      <c r="KMR875" s="369"/>
      <c r="KMS875" s="369"/>
      <c r="KMT875" s="369"/>
      <c r="KMU875" s="369"/>
      <c r="KMV875" s="369"/>
      <c r="KMW875" s="369"/>
      <c r="KMX875" s="369"/>
      <c r="KMY875" s="369"/>
      <c r="KMZ875" s="369"/>
      <c r="KNA875" s="369"/>
      <c r="KNB875" s="369"/>
      <c r="KNC875" s="369"/>
      <c r="KND875" s="369"/>
      <c r="KNE875" s="369"/>
      <c r="KNF875" s="369"/>
      <c r="KNG875" s="369"/>
      <c r="KNH875" s="369"/>
      <c r="KNI875" s="369"/>
      <c r="KNJ875" s="369"/>
      <c r="KNK875" s="369"/>
      <c r="KNL875" s="369"/>
      <c r="KNM875" s="369"/>
      <c r="KNN875" s="369"/>
      <c r="KNO875" s="369"/>
      <c r="KNP875" s="369"/>
      <c r="KNQ875" s="369"/>
      <c r="KNR875" s="369"/>
      <c r="KNS875" s="369"/>
      <c r="KNT875" s="369"/>
      <c r="KNU875" s="369"/>
      <c r="KNV875" s="369"/>
      <c r="KNW875" s="369"/>
      <c r="KNX875" s="369"/>
      <c r="KNY875" s="369"/>
      <c r="KNZ875" s="369"/>
      <c r="KOA875" s="369"/>
      <c r="KOB875" s="369"/>
      <c r="KOC875" s="369"/>
      <c r="KOD875" s="369"/>
      <c r="KOE875" s="369"/>
      <c r="KOF875" s="369"/>
      <c r="KOG875" s="369"/>
      <c r="KOH875" s="369"/>
      <c r="KOI875" s="369"/>
      <c r="KOJ875" s="369"/>
      <c r="KOK875" s="369"/>
      <c r="KOL875" s="369"/>
      <c r="KOM875" s="369"/>
      <c r="KON875" s="369"/>
      <c r="KOO875" s="369"/>
      <c r="KOP875" s="369"/>
      <c r="KOQ875" s="369"/>
      <c r="KOR875" s="369"/>
      <c r="KOS875" s="369"/>
      <c r="KOT875" s="369"/>
      <c r="KOU875" s="369"/>
      <c r="KOV875" s="369"/>
      <c r="KOW875" s="369"/>
      <c r="KOX875" s="369"/>
      <c r="KOY875" s="369"/>
      <c r="KOZ875" s="369"/>
      <c r="KPA875" s="369"/>
      <c r="KPB875" s="369"/>
      <c r="KPC875" s="369"/>
      <c r="KPD875" s="369"/>
      <c r="KPE875" s="369"/>
      <c r="KPF875" s="369"/>
      <c r="KPG875" s="369"/>
      <c r="KPH875" s="369"/>
      <c r="KPI875" s="369"/>
      <c r="KPJ875" s="369"/>
      <c r="KPK875" s="369"/>
      <c r="KPL875" s="369"/>
      <c r="KPM875" s="369"/>
      <c r="KPN875" s="369"/>
      <c r="KPO875" s="369"/>
      <c r="KPP875" s="369"/>
      <c r="KPQ875" s="369"/>
      <c r="KPR875" s="369"/>
      <c r="KPS875" s="369"/>
      <c r="KPT875" s="369"/>
      <c r="KPU875" s="369"/>
      <c r="KPV875" s="369"/>
      <c r="KPW875" s="369"/>
      <c r="KPX875" s="369"/>
      <c r="KPY875" s="369"/>
      <c r="KPZ875" s="369"/>
      <c r="KQA875" s="369"/>
      <c r="KQB875" s="369"/>
      <c r="KQC875" s="369"/>
      <c r="KQD875" s="369"/>
      <c r="KQE875" s="369"/>
      <c r="KQF875" s="369"/>
      <c r="KQG875" s="369"/>
      <c r="KQH875" s="369"/>
      <c r="KQI875" s="369"/>
      <c r="KQJ875" s="369"/>
      <c r="KQK875" s="369"/>
      <c r="KQL875" s="369"/>
      <c r="KQM875" s="369"/>
      <c r="KQN875" s="369"/>
      <c r="KQO875" s="369"/>
      <c r="KQP875" s="369"/>
      <c r="KQQ875" s="369"/>
      <c r="KQR875" s="369"/>
      <c r="KQS875" s="369"/>
      <c r="KQT875" s="369"/>
      <c r="KQU875" s="369"/>
      <c r="KQV875" s="369"/>
      <c r="KQW875" s="369"/>
      <c r="KQX875" s="369"/>
      <c r="KQY875" s="369"/>
      <c r="KQZ875" s="369"/>
      <c r="KRA875" s="369"/>
      <c r="KRB875" s="369"/>
      <c r="KRC875" s="369"/>
      <c r="KRD875" s="369"/>
      <c r="KRE875" s="369"/>
      <c r="KRF875" s="369"/>
      <c r="KRG875" s="369"/>
      <c r="KRH875" s="369"/>
      <c r="KRI875" s="369"/>
      <c r="KRJ875" s="369"/>
      <c r="KRK875" s="369"/>
      <c r="KRL875" s="369"/>
      <c r="KRM875" s="369"/>
      <c r="KRN875" s="369"/>
      <c r="KRO875" s="369"/>
      <c r="KRP875" s="369"/>
      <c r="KRQ875" s="369"/>
      <c r="KRR875" s="369"/>
      <c r="KRS875" s="369"/>
      <c r="KRT875" s="369"/>
      <c r="KRU875" s="369"/>
      <c r="KRV875" s="369"/>
      <c r="KRW875" s="369"/>
      <c r="KRX875" s="369"/>
      <c r="KRY875" s="369"/>
      <c r="KRZ875" s="369"/>
      <c r="KSA875" s="369"/>
      <c r="KSB875" s="369"/>
      <c r="KSC875" s="369"/>
      <c r="KSD875" s="369"/>
      <c r="KSE875" s="369"/>
      <c r="KSF875" s="369"/>
      <c r="KSG875" s="369"/>
      <c r="KSH875" s="369"/>
      <c r="KSI875" s="369"/>
      <c r="KSJ875" s="369"/>
      <c r="KSK875" s="369"/>
      <c r="KSL875" s="369"/>
      <c r="KSM875" s="369"/>
      <c r="KSN875" s="369"/>
      <c r="KSO875" s="369"/>
      <c r="KSP875" s="369"/>
      <c r="KSQ875" s="369"/>
      <c r="KSR875" s="369"/>
      <c r="KSS875" s="369"/>
      <c r="KST875" s="369"/>
      <c r="KSU875" s="369"/>
      <c r="KSV875" s="369"/>
      <c r="KSW875" s="369"/>
      <c r="KSX875" s="369"/>
      <c r="KSY875" s="369"/>
      <c r="KSZ875" s="369"/>
      <c r="KTA875" s="369"/>
      <c r="KTB875" s="369"/>
      <c r="KTC875" s="369"/>
      <c r="KTD875" s="369"/>
      <c r="KTE875" s="369"/>
      <c r="KTF875" s="369"/>
      <c r="KTG875" s="369"/>
      <c r="KTH875" s="369"/>
      <c r="KTI875" s="369"/>
      <c r="KTJ875" s="369"/>
      <c r="KTK875" s="369"/>
      <c r="KTL875" s="369"/>
      <c r="KTM875" s="369"/>
      <c r="KTN875" s="369"/>
      <c r="KTO875" s="369"/>
      <c r="KTP875" s="369"/>
      <c r="KTQ875" s="369"/>
      <c r="KTR875" s="369"/>
      <c r="KTS875" s="369"/>
      <c r="KTT875" s="369"/>
      <c r="KTU875" s="369"/>
      <c r="KTV875" s="369"/>
      <c r="KTW875" s="369"/>
      <c r="KTX875" s="369"/>
      <c r="KTY875" s="369"/>
      <c r="KTZ875" s="369"/>
      <c r="KUA875" s="369"/>
      <c r="KUB875" s="369"/>
      <c r="KUC875" s="369"/>
      <c r="KUD875" s="369"/>
      <c r="KUE875" s="369"/>
      <c r="KUF875" s="369"/>
      <c r="KUG875" s="369"/>
      <c r="KUH875" s="369"/>
      <c r="KUI875" s="369"/>
      <c r="KUJ875" s="369"/>
      <c r="KUK875" s="369"/>
      <c r="KUL875" s="369"/>
      <c r="KUM875" s="369"/>
      <c r="KUN875" s="369"/>
      <c r="KUO875" s="369"/>
      <c r="KUP875" s="369"/>
      <c r="KUQ875" s="369"/>
      <c r="KUR875" s="369"/>
      <c r="KUS875" s="369"/>
      <c r="KUT875" s="369"/>
      <c r="KUU875" s="369"/>
      <c r="KUV875" s="369"/>
      <c r="KUW875" s="369"/>
      <c r="KUX875" s="369"/>
      <c r="KUY875" s="369"/>
      <c r="KUZ875" s="369"/>
      <c r="KVA875" s="369"/>
      <c r="KVB875" s="369"/>
      <c r="KVC875" s="369"/>
      <c r="KVD875" s="369"/>
      <c r="KVE875" s="369"/>
      <c r="KVF875" s="369"/>
      <c r="KVG875" s="369"/>
      <c r="KVH875" s="369"/>
      <c r="KVI875" s="369"/>
      <c r="KVJ875" s="369"/>
      <c r="KVK875" s="369"/>
      <c r="KVL875" s="369"/>
      <c r="KVM875" s="369"/>
      <c r="KVN875" s="369"/>
      <c r="KVO875" s="369"/>
      <c r="KVP875" s="369"/>
      <c r="KVQ875" s="369"/>
      <c r="KVR875" s="369"/>
      <c r="KVS875" s="369"/>
      <c r="KVT875" s="369"/>
      <c r="KVU875" s="369"/>
      <c r="KVV875" s="369"/>
      <c r="KVW875" s="369"/>
      <c r="KVX875" s="369"/>
      <c r="KVY875" s="369"/>
      <c r="KVZ875" s="369"/>
      <c r="KWA875" s="369"/>
      <c r="KWB875" s="369"/>
      <c r="KWC875" s="369"/>
      <c r="KWD875" s="369"/>
      <c r="KWE875" s="369"/>
      <c r="KWF875" s="369"/>
      <c r="KWG875" s="369"/>
      <c r="KWH875" s="369"/>
      <c r="KWI875" s="369"/>
      <c r="KWJ875" s="369"/>
      <c r="KWK875" s="369"/>
      <c r="KWL875" s="369"/>
      <c r="KWM875" s="369"/>
      <c r="KWN875" s="369"/>
      <c r="KWO875" s="369"/>
      <c r="KWP875" s="369"/>
      <c r="KWQ875" s="369"/>
      <c r="KWR875" s="369"/>
      <c r="KWS875" s="369"/>
      <c r="KWT875" s="369"/>
      <c r="KWU875" s="369"/>
      <c r="KWV875" s="369"/>
      <c r="KWW875" s="369"/>
      <c r="KWX875" s="369"/>
      <c r="KWY875" s="369"/>
      <c r="KWZ875" s="369"/>
      <c r="KXA875" s="369"/>
      <c r="KXB875" s="369"/>
      <c r="KXC875" s="369"/>
      <c r="KXD875" s="369"/>
      <c r="KXE875" s="369"/>
      <c r="KXF875" s="369"/>
      <c r="KXG875" s="369"/>
      <c r="KXH875" s="369"/>
      <c r="KXI875" s="369"/>
      <c r="KXJ875" s="369"/>
      <c r="KXK875" s="369"/>
      <c r="KXL875" s="369"/>
      <c r="KXM875" s="369"/>
      <c r="KXN875" s="369"/>
      <c r="KXO875" s="369"/>
      <c r="KXP875" s="369"/>
      <c r="KXQ875" s="369"/>
      <c r="KXR875" s="369"/>
      <c r="KXS875" s="369"/>
      <c r="KXT875" s="369"/>
      <c r="KXU875" s="369"/>
      <c r="KXV875" s="369"/>
      <c r="KXW875" s="369"/>
      <c r="KXX875" s="369"/>
      <c r="KXY875" s="369"/>
      <c r="KXZ875" s="369"/>
      <c r="KYA875" s="369"/>
      <c r="KYB875" s="369"/>
      <c r="KYC875" s="369"/>
      <c r="KYD875" s="369"/>
      <c r="KYE875" s="369"/>
      <c r="KYF875" s="369"/>
      <c r="KYG875" s="369"/>
      <c r="KYH875" s="369"/>
      <c r="KYI875" s="369"/>
      <c r="KYJ875" s="369"/>
      <c r="KYK875" s="369"/>
      <c r="KYL875" s="369"/>
      <c r="KYM875" s="369"/>
      <c r="KYN875" s="369"/>
      <c r="KYO875" s="369"/>
      <c r="KYP875" s="369"/>
      <c r="KYQ875" s="369"/>
      <c r="KYR875" s="369"/>
      <c r="KYS875" s="369"/>
      <c r="KYT875" s="369"/>
      <c r="KYU875" s="369"/>
      <c r="KYV875" s="369"/>
      <c r="KYW875" s="369"/>
      <c r="KYX875" s="369"/>
      <c r="KYY875" s="369"/>
      <c r="KYZ875" s="369"/>
      <c r="KZA875" s="369"/>
      <c r="KZB875" s="369"/>
      <c r="KZC875" s="369"/>
      <c r="KZD875" s="369"/>
      <c r="KZE875" s="369"/>
      <c r="KZF875" s="369"/>
      <c r="KZG875" s="369"/>
      <c r="KZH875" s="369"/>
      <c r="KZI875" s="369"/>
      <c r="KZJ875" s="369"/>
      <c r="KZK875" s="369"/>
      <c r="KZL875" s="369"/>
      <c r="KZM875" s="369"/>
      <c r="KZN875" s="369"/>
      <c r="KZO875" s="369"/>
      <c r="KZP875" s="369"/>
      <c r="KZQ875" s="369"/>
      <c r="KZR875" s="369"/>
      <c r="KZS875" s="369"/>
      <c r="KZT875" s="369"/>
      <c r="KZU875" s="369"/>
      <c r="KZV875" s="369"/>
      <c r="KZW875" s="369"/>
      <c r="KZX875" s="369"/>
      <c r="KZY875" s="369"/>
      <c r="KZZ875" s="369"/>
      <c r="LAA875" s="369"/>
      <c r="LAB875" s="369"/>
      <c r="LAC875" s="369"/>
      <c r="LAD875" s="369"/>
      <c r="LAE875" s="369"/>
      <c r="LAF875" s="369"/>
      <c r="LAG875" s="369"/>
      <c r="LAH875" s="369"/>
      <c r="LAI875" s="369"/>
      <c r="LAJ875" s="369"/>
      <c r="LAK875" s="369"/>
      <c r="LAL875" s="369"/>
      <c r="LAM875" s="369"/>
      <c r="LAN875" s="369"/>
      <c r="LAO875" s="369"/>
      <c r="LAP875" s="369"/>
      <c r="LAQ875" s="369"/>
      <c r="LAR875" s="369"/>
      <c r="LAS875" s="369"/>
      <c r="LAT875" s="369"/>
      <c r="LAU875" s="369"/>
      <c r="LAV875" s="369"/>
      <c r="LAW875" s="369"/>
      <c r="LAX875" s="369"/>
      <c r="LAY875" s="369"/>
      <c r="LAZ875" s="369"/>
      <c r="LBA875" s="369"/>
      <c r="LBB875" s="369"/>
      <c r="LBC875" s="369"/>
      <c r="LBD875" s="369"/>
      <c r="LBE875" s="369"/>
      <c r="LBF875" s="369"/>
      <c r="LBG875" s="369"/>
      <c r="LBH875" s="369"/>
      <c r="LBI875" s="369"/>
      <c r="LBJ875" s="369"/>
      <c r="LBK875" s="369"/>
      <c r="LBL875" s="369"/>
      <c r="LBM875" s="369"/>
      <c r="LBN875" s="369"/>
      <c r="LBO875" s="369"/>
      <c r="LBP875" s="369"/>
      <c r="LBQ875" s="369"/>
      <c r="LBR875" s="369"/>
      <c r="LBS875" s="369"/>
      <c r="LBT875" s="369"/>
      <c r="LBU875" s="369"/>
      <c r="LBV875" s="369"/>
      <c r="LBW875" s="369"/>
      <c r="LBX875" s="369"/>
      <c r="LBY875" s="369"/>
      <c r="LBZ875" s="369"/>
      <c r="LCA875" s="369"/>
      <c r="LCB875" s="369"/>
      <c r="LCC875" s="369"/>
      <c r="LCD875" s="369"/>
      <c r="LCE875" s="369"/>
      <c r="LCF875" s="369"/>
      <c r="LCG875" s="369"/>
      <c r="LCH875" s="369"/>
      <c r="LCI875" s="369"/>
      <c r="LCJ875" s="369"/>
      <c r="LCK875" s="369"/>
      <c r="LCL875" s="369"/>
      <c r="LCM875" s="369"/>
      <c r="LCN875" s="369"/>
      <c r="LCO875" s="369"/>
      <c r="LCP875" s="369"/>
      <c r="LCQ875" s="369"/>
      <c r="LCR875" s="369"/>
      <c r="LCS875" s="369"/>
      <c r="LCT875" s="369"/>
      <c r="LCU875" s="369"/>
      <c r="LCV875" s="369"/>
      <c r="LCW875" s="369"/>
      <c r="LCX875" s="369"/>
      <c r="LCY875" s="369"/>
      <c r="LCZ875" s="369"/>
      <c r="LDA875" s="369"/>
      <c r="LDB875" s="369"/>
      <c r="LDC875" s="369"/>
      <c r="LDD875" s="369"/>
      <c r="LDE875" s="369"/>
      <c r="LDF875" s="369"/>
      <c r="LDG875" s="369"/>
      <c r="LDH875" s="369"/>
      <c r="LDI875" s="369"/>
      <c r="LDJ875" s="369"/>
      <c r="LDK875" s="369"/>
      <c r="LDL875" s="369"/>
      <c r="LDM875" s="369"/>
      <c r="LDN875" s="369"/>
      <c r="LDO875" s="369"/>
      <c r="LDP875" s="369"/>
      <c r="LDQ875" s="369"/>
      <c r="LDR875" s="369"/>
      <c r="LDS875" s="369"/>
      <c r="LDT875" s="369"/>
      <c r="LDU875" s="369"/>
      <c r="LDV875" s="369"/>
      <c r="LDW875" s="369"/>
      <c r="LDX875" s="369"/>
      <c r="LDY875" s="369"/>
      <c r="LDZ875" s="369"/>
      <c r="LEA875" s="369"/>
      <c r="LEB875" s="369"/>
      <c r="LEC875" s="369"/>
      <c r="LED875" s="369"/>
      <c r="LEE875" s="369"/>
      <c r="LEF875" s="369"/>
      <c r="LEG875" s="369"/>
      <c r="LEH875" s="369"/>
      <c r="LEI875" s="369"/>
      <c r="LEJ875" s="369"/>
      <c r="LEK875" s="369"/>
      <c r="LEL875" s="369"/>
      <c r="LEM875" s="369"/>
      <c r="LEN875" s="369"/>
      <c r="LEO875" s="369"/>
      <c r="LEP875" s="369"/>
      <c r="LEQ875" s="369"/>
      <c r="LER875" s="369"/>
      <c r="LES875" s="369"/>
      <c r="LET875" s="369"/>
      <c r="LEU875" s="369"/>
      <c r="LEV875" s="369"/>
      <c r="LEW875" s="369"/>
      <c r="LEX875" s="369"/>
      <c r="LEY875" s="369"/>
      <c r="LEZ875" s="369"/>
      <c r="LFA875" s="369"/>
      <c r="LFB875" s="369"/>
      <c r="LFC875" s="369"/>
      <c r="LFD875" s="369"/>
      <c r="LFE875" s="369"/>
      <c r="LFF875" s="369"/>
      <c r="LFG875" s="369"/>
      <c r="LFH875" s="369"/>
      <c r="LFI875" s="369"/>
      <c r="LFJ875" s="369"/>
      <c r="LFK875" s="369"/>
      <c r="LFL875" s="369"/>
      <c r="LFM875" s="369"/>
      <c r="LFN875" s="369"/>
      <c r="LFO875" s="369"/>
      <c r="LFP875" s="369"/>
      <c r="LFQ875" s="369"/>
      <c r="LFR875" s="369"/>
      <c r="LFS875" s="369"/>
      <c r="LFT875" s="369"/>
      <c r="LFU875" s="369"/>
      <c r="LFV875" s="369"/>
      <c r="LFW875" s="369"/>
      <c r="LFX875" s="369"/>
      <c r="LFY875" s="369"/>
      <c r="LFZ875" s="369"/>
      <c r="LGA875" s="369"/>
      <c r="LGB875" s="369"/>
      <c r="LGC875" s="369"/>
      <c r="LGD875" s="369"/>
      <c r="LGE875" s="369"/>
      <c r="LGF875" s="369"/>
      <c r="LGG875" s="369"/>
      <c r="LGH875" s="369"/>
      <c r="LGI875" s="369"/>
      <c r="LGJ875" s="369"/>
      <c r="LGK875" s="369"/>
      <c r="LGL875" s="369"/>
      <c r="LGM875" s="369"/>
      <c r="LGN875" s="369"/>
      <c r="LGO875" s="369"/>
      <c r="LGP875" s="369"/>
      <c r="LGQ875" s="369"/>
      <c r="LGR875" s="369"/>
      <c r="LGS875" s="369"/>
      <c r="LGT875" s="369"/>
      <c r="LGU875" s="369"/>
      <c r="LGV875" s="369"/>
      <c r="LGW875" s="369"/>
      <c r="LGX875" s="369"/>
      <c r="LGY875" s="369"/>
      <c r="LGZ875" s="369"/>
      <c r="LHA875" s="369"/>
      <c r="LHB875" s="369"/>
      <c r="LHC875" s="369"/>
      <c r="LHD875" s="369"/>
      <c r="LHE875" s="369"/>
      <c r="LHF875" s="369"/>
      <c r="LHG875" s="369"/>
      <c r="LHH875" s="369"/>
      <c r="LHI875" s="369"/>
      <c r="LHJ875" s="369"/>
      <c r="LHK875" s="369"/>
      <c r="LHL875" s="369"/>
      <c r="LHM875" s="369"/>
      <c r="LHN875" s="369"/>
      <c r="LHO875" s="369"/>
      <c r="LHP875" s="369"/>
      <c r="LHQ875" s="369"/>
      <c r="LHR875" s="369"/>
      <c r="LHS875" s="369"/>
      <c r="LHT875" s="369"/>
      <c r="LHU875" s="369"/>
      <c r="LHV875" s="369"/>
      <c r="LHW875" s="369"/>
      <c r="LHX875" s="369"/>
      <c r="LHY875" s="369"/>
      <c r="LHZ875" s="369"/>
      <c r="LIA875" s="369"/>
      <c r="LIB875" s="369"/>
      <c r="LIC875" s="369"/>
      <c r="LID875" s="369"/>
      <c r="LIE875" s="369"/>
      <c r="LIF875" s="369"/>
      <c r="LIG875" s="369"/>
      <c r="LIH875" s="369"/>
      <c r="LII875" s="369"/>
      <c r="LIJ875" s="369"/>
      <c r="LIK875" s="369"/>
      <c r="LIL875" s="369"/>
      <c r="LIM875" s="369"/>
      <c r="LIN875" s="369"/>
      <c r="LIO875" s="369"/>
      <c r="LIP875" s="369"/>
      <c r="LIQ875" s="369"/>
      <c r="LIR875" s="369"/>
      <c r="LIS875" s="369"/>
      <c r="LIT875" s="369"/>
      <c r="LIU875" s="369"/>
      <c r="LIV875" s="369"/>
      <c r="LIW875" s="369"/>
      <c r="LIX875" s="369"/>
      <c r="LIY875" s="369"/>
      <c r="LIZ875" s="369"/>
      <c r="LJA875" s="369"/>
      <c r="LJB875" s="369"/>
      <c r="LJC875" s="369"/>
      <c r="LJD875" s="369"/>
      <c r="LJE875" s="369"/>
      <c r="LJF875" s="369"/>
      <c r="LJG875" s="369"/>
      <c r="LJH875" s="369"/>
      <c r="LJI875" s="369"/>
      <c r="LJJ875" s="369"/>
      <c r="LJK875" s="369"/>
      <c r="LJL875" s="369"/>
      <c r="LJM875" s="369"/>
      <c r="LJN875" s="369"/>
      <c r="LJO875" s="369"/>
      <c r="LJP875" s="369"/>
      <c r="LJQ875" s="369"/>
      <c r="LJR875" s="369"/>
      <c r="LJS875" s="369"/>
      <c r="LJT875" s="369"/>
      <c r="LJU875" s="369"/>
      <c r="LJV875" s="369"/>
      <c r="LJW875" s="369"/>
      <c r="LJX875" s="369"/>
      <c r="LJY875" s="369"/>
      <c r="LJZ875" s="369"/>
      <c r="LKA875" s="369"/>
      <c r="LKB875" s="369"/>
      <c r="LKC875" s="369"/>
      <c r="LKD875" s="369"/>
      <c r="LKE875" s="369"/>
      <c r="LKF875" s="369"/>
      <c r="LKG875" s="369"/>
      <c r="LKH875" s="369"/>
      <c r="LKI875" s="369"/>
      <c r="LKJ875" s="369"/>
      <c r="LKK875" s="369"/>
      <c r="LKL875" s="369"/>
      <c r="LKM875" s="369"/>
      <c r="LKN875" s="369"/>
      <c r="LKO875" s="369"/>
      <c r="LKP875" s="369"/>
      <c r="LKQ875" s="369"/>
      <c r="LKR875" s="369"/>
      <c r="LKS875" s="369"/>
      <c r="LKT875" s="369"/>
      <c r="LKU875" s="369"/>
      <c r="LKV875" s="369"/>
      <c r="LKW875" s="369"/>
      <c r="LKX875" s="369"/>
      <c r="LKY875" s="369"/>
      <c r="LKZ875" s="369"/>
      <c r="LLA875" s="369"/>
      <c r="LLB875" s="369"/>
      <c r="LLC875" s="369"/>
      <c r="LLD875" s="369"/>
      <c r="LLE875" s="369"/>
      <c r="LLF875" s="369"/>
      <c r="LLG875" s="369"/>
      <c r="LLH875" s="369"/>
      <c r="LLI875" s="369"/>
      <c r="LLJ875" s="369"/>
      <c r="LLK875" s="369"/>
      <c r="LLL875" s="369"/>
      <c r="LLM875" s="369"/>
      <c r="LLN875" s="369"/>
      <c r="LLO875" s="369"/>
      <c r="LLP875" s="369"/>
      <c r="LLQ875" s="369"/>
      <c r="LLR875" s="369"/>
      <c r="LLS875" s="369"/>
      <c r="LLT875" s="369"/>
      <c r="LLU875" s="369"/>
      <c r="LLV875" s="369"/>
      <c r="LLW875" s="369"/>
      <c r="LLX875" s="369"/>
      <c r="LLY875" s="369"/>
      <c r="LLZ875" s="369"/>
      <c r="LMA875" s="369"/>
      <c r="LMB875" s="369"/>
      <c r="LMC875" s="369"/>
      <c r="LMD875" s="369"/>
      <c r="LME875" s="369"/>
      <c r="LMF875" s="369"/>
      <c r="LMG875" s="369"/>
      <c r="LMH875" s="369"/>
      <c r="LMI875" s="369"/>
      <c r="LMJ875" s="369"/>
      <c r="LMK875" s="369"/>
      <c r="LML875" s="369"/>
      <c r="LMM875" s="369"/>
      <c r="LMN875" s="369"/>
      <c r="LMO875" s="369"/>
      <c r="LMP875" s="369"/>
      <c r="LMQ875" s="369"/>
      <c r="LMR875" s="369"/>
      <c r="LMS875" s="369"/>
      <c r="LMT875" s="369"/>
      <c r="LMU875" s="369"/>
      <c r="LMV875" s="369"/>
      <c r="LMW875" s="369"/>
      <c r="LMX875" s="369"/>
      <c r="LMY875" s="369"/>
      <c r="LMZ875" s="369"/>
      <c r="LNA875" s="369"/>
      <c r="LNB875" s="369"/>
      <c r="LNC875" s="369"/>
      <c r="LND875" s="369"/>
      <c r="LNE875" s="369"/>
      <c r="LNF875" s="369"/>
      <c r="LNG875" s="369"/>
      <c r="LNH875" s="369"/>
      <c r="LNI875" s="369"/>
      <c r="LNJ875" s="369"/>
      <c r="LNK875" s="369"/>
      <c r="LNL875" s="369"/>
      <c r="LNM875" s="369"/>
      <c r="LNN875" s="369"/>
      <c r="LNO875" s="369"/>
      <c r="LNP875" s="369"/>
      <c r="LNQ875" s="369"/>
      <c r="LNR875" s="369"/>
      <c r="LNS875" s="369"/>
      <c r="LNT875" s="369"/>
      <c r="LNU875" s="369"/>
      <c r="LNV875" s="369"/>
      <c r="LNW875" s="369"/>
      <c r="LNX875" s="369"/>
      <c r="LNY875" s="369"/>
      <c r="LNZ875" s="369"/>
      <c r="LOA875" s="369"/>
      <c r="LOB875" s="369"/>
      <c r="LOC875" s="369"/>
      <c r="LOD875" s="369"/>
      <c r="LOE875" s="369"/>
      <c r="LOF875" s="369"/>
      <c r="LOG875" s="369"/>
      <c r="LOH875" s="369"/>
      <c r="LOI875" s="369"/>
      <c r="LOJ875" s="369"/>
      <c r="LOK875" s="369"/>
      <c r="LOL875" s="369"/>
      <c r="LOM875" s="369"/>
      <c r="LON875" s="369"/>
      <c r="LOO875" s="369"/>
      <c r="LOP875" s="369"/>
      <c r="LOQ875" s="369"/>
      <c r="LOR875" s="369"/>
      <c r="LOS875" s="369"/>
      <c r="LOT875" s="369"/>
      <c r="LOU875" s="369"/>
      <c r="LOV875" s="369"/>
      <c r="LOW875" s="369"/>
      <c r="LOX875" s="369"/>
      <c r="LOY875" s="369"/>
      <c r="LOZ875" s="369"/>
      <c r="LPA875" s="369"/>
      <c r="LPB875" s="369"/>
      <c r="LPC875" s="369"/>
      <c r="LPD875" s="369"/>
      <c r="LPE875" s="369"/>
      <c r="LPF875" s="369"/>
      <c r="LPG875" s="369"/>
      <c r="LPH875" s="369"/>
      <c r="LPI875" s="369"/>
      <c r="LPJ875" s="369"/>
      <c r="LPK875" s="369"/>
      <c r="LPL875" s="369"/>
      <c r="LPM875" s="369"/>
      <c r="LPN875" s="369"/>
      <c r="LPO875" s="369"/>
      <c r="LPP875" s="369"/>
      <c r="LPQ875" s="369"/>
      <c r="LPR875" s="369"/>
      <c r="LPS875" s="369"/>
      <c r="LPT875" s="369"/>
      <c r="LPU875" s="369"/>
      <c r="LPV875" s="369"/>
      <c r="LPW875" s="369"/>
      <c r="LPX875" s="369"/>
      <c r="LPY875" s="369"/>
      <c r="LPZ875" s="369"/>
      <c r="LQA875" s="369"/>
      <c r="LQB875" s="369"/>
      <c r="LQC875" s="369"/>
      <c r="LQD875" s="369"/>
      <c r="LQE875" s="369"/>
      <c r="LQF875" s="369"/>
      <c r="LQG875" s="369"/>
      <c r="LQH875" s="369"/>
      <c r="LQI875" s="369"/>
      <c r="LQJ875" s="369"/>
      <c r="LQK875" s="369"/>
      <c r="LQL875" s="369"/>
      <c r="LQM875" s="369"/>
      <c r="LQN875" s="369"/>
      <c r="LQO875" s="369"/>
      <c r="LQP875" s="369"/>
      <c r="LQQ875" s="369"/>
      <c r="LQR875" s="369"/>
      <c r="LQS875" s="369"/>
      <c r="LQT875" s="369"/>
      <c r="LQU875" s="369"/>
      <c r="LQV875" s="369"/>
      <c r="LQW875" s="369"/>
      <c r="LQX875" s="369"/>
      <c r="LQY875" s="369"/>
      <c r="LQZ875" s="369"/>
      <c r="LRA875" s="369"/>
      <c r="LRB875" s="369"/>
      <c r="LRC875" s="369"/>
      <c r="LRD875" s="369"/>
      <c r="LRE875" s="369"/>
      <c r="LRF875" s="369"/>
      <c r="LRG875" s="369"/>
      <c r="LRH875" s="369"/>
      <c r="LRI875" s="369"/>
      <c r="LRJ875" s="369"/>
      <c r="LRK875" s="369"/>
      <c r="LRL875" s="369"/>
      <c r="LRM875" s="369"/>
      <c r="LRN875" s="369"/>
      <c r="LRO875" s="369"/>
      <c r="LRP875" s="369"/>
      <c r="LRQ875" s="369"/>
      <c r="LRR875" s="369"/>
      <c r="LRS875" s="369"/>
      <c r="LRT875" s="369"/>
      <c r="LRU875" s="369"/>
      <c r="LRV875" s="369"/>
      <c r="LRW875" s="369"/>
      <c r="LRX875" s="369"/>
      <c r="LRY875" s="369"/>
      <c r="LRZ875" s="369"/>
      <c r="LSA875" s="369"/>
      <c r="LSB875" s="369"/>
      <c r="LSC875" s="369"/>
      <c r="LSD875" s="369"/>
      <c r="LSE875" s="369"/>
      <c r="LSF875" s="369"/>
      <c r="LSG875" s="369"/>
      <c r="LSH875" s="369"/>
      <c r="LSI875" s="369"/>
      <c r="LSJ875" s="369"/>
      <c r="LSK875" s="369"/>
      <c r="LSL875" s="369"/>
      <c r="LSM875" s="369"/>
      <c r="LSN875" s="369"/>
      <c r="LSO875" s="369"/>
      <c r="LSP875" s="369"/>
      <c r="LSQ875" s="369"/>
      <c r="LSR875" s="369"/>
      <c r="LSS875" s="369"/>
      <c r="LST875" s="369"/>
      <c r="LSU875" s="369"/>
      <c r="LSV875" s="369"/>
      <c r="LSW875" s="369"/>
      <c r="LSX875" s="369"/>
      <c r="LSY875" s="369"/>
      <c r="LSZ875" s="369"/>
      <c r="LTA875" s="369"/>
      <c r="LTB875" s="369"/>
      <c r="LTC875" s="369"/>
      <c r="LTD875" s="369"/>
      <c r="LTE875" s="369"/>
      <c r="LTF875" s="369"/>
      <c r="LTG875" s="369"/>
      <c r="LTH875" s="369"/>
      <c r="LTI875" s="369"/>
      <c r="LTJ875" s="369"/>
      <c r="LTK875" s="369"/>
      <c r="LTL875" s="369"/>
      <c r="LTM875" s="369"/>
      <c r="LTN875" s="369"/>
      <c r="LTO875" s="369"/>
      <c r="LTP875" s="369"/>
      <c r="LTQ875" s="369"/>
      <c r="LTR875" s="369"/>
      <c r="LTS875" s="369"/>
      <c r="LTT875" s="369"/>
      <c r="LTU875" s="369"/>
      <c r="LTV875" s="369"/>
      <c r="LTW875" s="369"/>
      <c r="LTX875" s="369"/>
      <c r="LTY875" s="369"/>
      <c r="LTZ875" s="369"/>
      <c r="LUA875" s="369"/>
      <c r="LUB875" s="369"/>
      <c r="LUC875" s="369"/>
      <c r="LUD875" s="369"/>
      <c r="LUE875" s="369"/>
      <c r="LUF875" s="369"/>
      <c r="LUG875" s="369"/>
      <c r="LUH875" s="369"/>
      <c r="LUI875" s="369"/>
      <c r="LUJ875" s="369"/>
      <c r="LUK875" s="369"/>
      <c r="LUL875" s="369"/>
      <c r="LUM875" s="369"/>
      <c r="LUN875" s="369"/>
      <c r="LUO875" s="369"/>
      <c r="LUP875" s="369"/>
      <c r="LUQ875" s="369"/>
      <c r="LUR875" s="369"/>
      <c r="LUS875" s="369"/>
      <c r="LUT875" s="369"/>
      <c r="LUU875" s="369"/>
      <c r="LUV875" s="369"/>
      <c r="LUW875" s="369"/>
      <c r="LUX875" s="369"/>
      <c r="LUY875" s="369"/>
      <c r="LUZ875" s="369"/>
      <c r="LVA875" s="369"/>
      <c r="LVB875" s="369"/>
      <c r="LVC875" s="369"/>
      <c r="LVD875" s="369"/>
      <c r="LVE875" s="369"/>
      <c r="LVF875" s="369"/>
      <c r="LVG875" s="369"/>
      <c r="LVH875" s="369"/>
      <c r="LVI875" s="369"/>
      <c r="LVJ875" s="369"/>
      <c r="LVK875" s="369"/>
      <c r="LVL875" s="369"/>
      <c r="LVM875" s="369"/>
      <c r="LVN875" s="369"/>
      <c r="LVO875" s="369"/>
      <c r="LVP875" s="369"/>
      <c r="LVQ875" s="369"/>
      <c r="LVR875" s="369"/>
      <c r="LVS875" s="369"/>
      <c r="LVT875" s="369"/>
      <c r="LVU875" s="369"/>
      <c r="LVV875" s="369"/>
      <c r="LVW875" s="369"/>
      <c r="LVX875" s="369"/>
      <c r="LVY875" s="369"/>
      <c r="LVZ875" s="369"/>
      <c r="LWA875" s="369"/>
      <c r="LWB875" s="369"/>
      <c r="LWC875" s="369"/>
      <c r="LWD875" s="369"/>
      <c r="LWE875" s="369"/>
      <c r="LWF875" s="369"/>
      <c r="LWG875" s="369"/>
      <c r="LWH875" s="369"/>
      <c r="LWI875" s="369"/>
      <c r="LWJ875" s="369"/>
      <c r="LWK875" s="369"/>
      <c r="LWL875" s="369"/>
      <c r="LWM875" s="369"/>
      <c r="LWN875" s="369"/>
      <c r="LWO875" s="369"/>
      <c r="LWP875" s="369"/>
      <c r="LWQ875" s="369"/>
      <c r="LWR875" s="369"/>
      <c r="LWS875" s="369"/>
      <c r="LWT875" s="369"/>
      <c r="LWU875" s="369"/>
      <c r="LWV875" s="369"/>
      <c r="LWW875" s="369"/>
      <c r="LWX875" s="369"/>
      <c r="LWY875" s="369"/>
      <c r="LWZ875" s="369"/>
      <c r="LXA875" s="369"/>
      <c r="LXB875" s="369"/>
      <c r="LXC875" s="369"/>
      <c r="LXD875" s="369"/>
      <c r="LXE875" s="369"/>
      <c r="LXF875" s="369"/>
      <c r="LXG875" s="369"/>
      <c r="LXH875" s="369"/>
      <c r="LXI875" s="369"/>
      <c r="LXJ875" s="369"/>
      <c r="LXK875" s="369"/>
      <c r="LXL875" s="369"/>
      <c r="LXM875" s="369"/>
      <c r="LXN875" s="369"/>
      <c r="LXO875" s="369"/>
      <c r="LXP875" s="369"/>
      <c r="LXQ875" s="369"/>
      <c r="LXR875" s="369"/>
      <c r="LXS875" s="369"/>
      <c r="LXT875" s="369"/>
      <c r="LXU875" s="369"/>
      <c r="LXV875" s="369"/>
      <c r="LXW875" s="369"/>
      <c r="LXX875" s="369"/>
      <c r="LXY875" s="369"/>
      <c r="LXZ875" s="369"/>
      <c r="LYA875" s="369"/>
      <c r="LYB875" s="369"/>
      <c r="LYC875" s="369"/>
      <c r="LYD875" s="369"/>
      <c r="LYE875" s="369"/>
      <c r="LYF875" s="369"/>
      <c r="LYG875" s="369"/>
      <c r="LYH875" s="369"/>
      <c r="LYI875" s="369"/>
      <c r="LYJ875" s="369"/>
      <c r="LYK875" s="369"/>
      <c r="LYL875" s="369"/>
      <c r="LYM875" s="369"/>
      <c r="LYN875" s="369"/>
      <c r="LYO875" s="369"/>
      <c r="LYP875" s="369"/>
      <c r="LYQ875" s="369"/>
      <c r="LYR875" s="369"/>
      <c r="LYS875" s="369"/>
      <c r="LYT875" s="369"/>
      <c r="LYU875" s="369"/>
      <c r="LYV875" s="369"/>
      <c r="LYW875" s="369"/>
      <c r="LYX875" s="369"/>
      <c r="LYY875" s="369"/>
      <c r="LYZ875" s="369"/>
      <c r="LZA875" s="369"/>
      <c r="LZB875" s="369"/>
      <c r="LZC875" s="369"/>
      <c r="LZD875" s="369"/>
      <c r="LZE875" s="369"/>
      <c r="LZF875" s="369"/>
      <c r="LZG875" s="369"/>
      <c r="LZH875" s="369"/>
      <c r="LZI875" s="369"/>
      <c r="LZJ875" s="369"/>
      <c r="LZK875" s="369"/>
      <c r="LZL875" s="369"/>
      <c r="LZM875" s="369"/>
      <c r="LZN875" s="369"/>
      <c r="LZO875" s="369"/>
      <c r="LZP875" s="369"/>
      <c r="LZQ875" s="369"/>
      <c r="LZR875" s="369"/>
      <c r="LZS875" s="369"/>
      <c r="LZT875" s="369"/>
      <c r="LZU875" s="369"/>
      <c r="LZV875" s="369"/>
      <c r="LZW875" s="369"/>
      <c r="LZX875" s="369"/>
      <c r="LZY875" s="369"/>
      <c r="LZZ875" s="369"/>
      <c r="MAA875" s="369"/>
      <c r="MAB875" s="369"/>
      <c r="MAC875" s="369"/>
      <c r="MAD875" s="369"/>
      <c r="MAE875" s="369"/>
      <c r="MAF875" s="369"/>
      <c r="MAG875" s="369"/>
      <c r="MAH875" s="369"/>
      <c r="MAI875" s="369"/>
      <c r="MAJ875" s="369"/>
      <c r="MAK875" s="369"/>
      <c r="MAL875" s="369"/>
      <c r="MAM875" s="369"/>
      <c r="MAN875" s="369"/>
      <c r="MAO875" s="369"/>
      <c r="MAP875" s="369"/>
      <c r="MAQ875" s="369"/>
      <c r="MAR875" s="369"/>
      <c r="MAS875" s="369"/>
      <c r="MAT875" s="369"/>
      <c r="MAU875" s="369"/>
      <c r="MAV875" s="369"/>
      <c r="MAW875" s="369"/>
      <c r="MAX875" s="369"/>
      <c r="MAY875" s="369"/>
      <c r="MAZ875" s="369"/>
      <c r="MBA875" s="369"/>
      <c r="MBB875" s="369"/>
      <c r="MBC875" s="369"/>
      <c r="MBD875" s="369"/>
      <c r="MBE875" s="369"/>
      <c r="MBF875" s="369"/>
      <c r="MBG875" s="369"/>
      <c r="MBH875" s="369"/>
      <c r="MBI875" s="369"/>
      <c r="MBJ875" s="369"/>
      <c r="MBK875" s="369"/>
      <c r="MBL875" s="369"/>
      <c r="MBM875" s="369"/>
      <c r="MBN875" s="369"/>
      <c r="MBO875" s="369"/>
      <c r="MBP875" s="369"/>
      <c r="MBQ875" s="369"/>
      <c r="MBR875" s="369"/>
      <c r="MBS875" s="369"/>
      <c r="MBT875" s="369"/>
      <c r="MBU875" s="369"/>
      <c r="MBV875" s="369"/>
      <c r="MBW875" s="369"/>
      <c r="MBX875" s="369"/>
      <c r="MBY875" s="369"/>
      <c r="MBZ875" s="369"/>
      <c r="MCA875" s="369"/>
      <c r="MCB875" s="369"/>
      <c r="MCC875" s="369"/>
      <c r="MCD875" s="369"/>
      <c r="MCE875" s="369"/>
      <c r="MCF875" s="369"/>
      <c r="MCG875" s="369"/>
      <c r="MCH875" s="369"/>
      <c r="MCI875" s="369"/>
      <c r="MCJ875" s="369"/>
      <c r="MCK875" s="369"/>
      <c r="MCL875" s="369"/>
      <c r="MCM875" s="369"/>
      <c r="MCN875" s="369"/>
      <c r="MCO875" s="369"/>
      <c r="MCP875" s="369"/>
      <c r="MCQ875" s="369"/>
      <c r="MCR875" s="369"/>
      <c r="MCS875" s="369"/>
      <c r="MCT875" s="369"/>
      <c r="MCU875" s="369"/>
      <c r="MCV875" s="369"/>
      <c r="MCW875" s="369"/>
      <c r="MCX875" s="369"/>
      <c r="MCY875" s="369"/>
      <c r="MCZ875" s="369"/>
      <c r="MDA875" s="369"/>
      <c r="MDB875" s="369"/>
      <c r="MDC875" s="369"/>
      <c r="MDD875" s="369"/>
      <c r="MDE875" s="369"/>
      <c r="MDF875" s="369"/>
      <c r="MDG875" s="369"/>
      <c r="MDH875" s="369"/>
      <c r="MDI875" s="369"/>
      <c r="MDJ875" s="369"/>
      <c r="MDK875" s="369"/>
      <c r="MDL875" s="369"/>
      <c r="MDM875" s="369"/>
      <c r="MDN875" s="369"/>
      <c r="MDO875" s="369"/>
      <c r="MDP875" s="369"/>
      <c r="MDQ875" s="369"/>
      <c r="MDR875" s="369"/>
      <c r="MDS875" s="369"/>
      <c r="MDT875" s="369"/>
      <c r="MDU875" s="369"/>
      <c r="MDV875" s="369"/>
      <c r="MDW875" s="369"/>
      <c r="MDX875" s="369"/>
      <c r="MDY875" s="369"/>
      <c r="MDZ875" s="369"/>
      <c r="MEA875" s="369"/>
      <c r="MEB875" s="369"/>
      <c r="MEC875" s="369"/>
      <c r="MED875" s="369"/>
      <c r="MEE875" s="369"/>
      <c r="MEF875" s="369"/>
      <c r="MEG875" s="369"/>
      <c r="MEH875" s="369"/>
      <c r="MEI875" s="369"/>
      <c r="MEJ875" s="369"/>
      <c r="MEK875" s="369"/>
      <c r="MEL875" s="369"/>
      <c r="MEM875" s="369"/>
      <c r="MEN875" s="369"/>
      <c r="MEO875" s="369"/>
      <c r="MEP875" s="369"/>
      <c r="MEQ875" s="369"/>
      <c r="MER875" s="369"/>
      <c r="MES875" s="369"/>
      <c r="MET875" s="369"/>
      <c r="MEU875" s="369"/>
      <c r="MEV875" s="369"/>
      <c r="MEW875" s="369"/>
      <c r="MEX875" s="369"/>
      <c r="MEY875" s="369"/>
      <c r="MEZ875" s="369"/>
      <c r="MFA875" s="369"/>
      <c r="MFB875" s="369"/>
      <c r="MFC875" s="369"/>
      <c r="MFD875" s="369"/>
      <c r="MFE875" s="369"/>
      <c r="MFF875" s="369"/>
      <c r="MFG875" s="369"/>
      <c r="MFH875" s="369"/>
      <c r="MFI875" s="369"/>
      <c r="MFJ875" s="369"/>
      <c r="MFK875" s="369"/>
      <c r="MFL875" s="369"/>
      <c r="MFM875" s="369"/>
      <c r="MFN875" s="369"/>
      <c r="MFO875" s="369"/>
      <c r="MFP875" s="369"/>
      <c r="MFQ875" s="369"/>
      <c r="MFR875" s="369"/>
      <c r="MFS875" s="369"/>
      <c r="MFT875" s="369"/>
      <c r="MFU875" s="369"/>
      <c r="MFV875" s="369"/>
      <c r="MFW875" s="369"/>
      <c r="MFX875" s="369"/>
      <c r="MFY875" s="369"/>
      <c r="MFZ875" s="369"/>
      <c r="MGA875" s="369"/>
      <c r="MGB875" s="369"/>
      <c r="MGC875" s="369"/>
      <c r="MGD875" s="369"/>
      <c r="MGE875" s="369"/>
      <c r="MGF875" s="369"/>
      <c r="MGG875" s="369"/>
      <c r="MGH875" s="369"/>
      <c r="MGI875" s="369"/>
      <c r="MGJ875" s="369"/>
      <c r="MGK875" s="369"/>
      <c r="MGL875" s="369"/>
      <c r="MGM875" s="369"/>
      <c r="MGN875" s="369"/>
      <c r="MGO875" s="369"/>
      <c r="MGP875" s="369"/>
      <c r="MGQ875" s="369"/>
      <c r="MGR875" s="369"/>
      <c r="MGS875" s="369"/>
      <c r="MGT875" s="369"/>
      <c r="MGU875" s="369"/>
      <c r="MGV875" s="369"/>
      <c r="MGW875" s="369"/>
      <c r="MGX875" s="369"/>
      <c r="MGY875" s="369"/>
      <c r="MGZ875" s="369"/>
      <c r="MHA875" s="369"/>
      <c r="MHB875" s="369"/>
      <c r="MHC875" s="369"/>
      <c r="MHD875" s="369"/>
      <c r="MHE875" s="369"/>
      <c r="MHF875" s="369"/>
      <c r="MHG875" s="369"/>
      <c r="MHH875" s="369"/>
      <c r="MHI875" s="369"/>
      <c r="MHJ875" s="369"/>
      <c r="MHK875" s="369"/>
      <c r="MHL875" s="369"/>
      <c r="MHM875" s="369"/>
      <c r="MHN875" s="369"/>
      <c r="MHO875" s="369"/>
      <c r="MHP875" s="369"/>
      <c r="MHQ875" s="369"/>
      <c r="MHR875" s="369"/>
      <c r="MHS875" s="369"/>
      <c r="MHT875" s="369"/>
      <c r="MHU875" s="369"/>
      <c r="MHV875" s="369"/>
      <c r="MHW875" s="369"/>
      <c r="MHX875" s="369"/>
      <c r="MHY875" s="369"/>
      <c r="MHZ875" s="369"/>
      <c r="MIA875" s="369"/>
      <c r="MIB875" s="369"/>
      <c r="MIC875" s="369"/>
      <c r="MID875" s="369"/>
      <c r="MIE875" s="369"/>
      <c r="MIF875" s="369"/>
      <c r="MIG875" s="369"/>
      <c r="MIH875" s="369"/>
      <c r="MII875" s="369"/>
      <c r="MIJ875" s="369"/>
      <c r="MIK875" s="369"/>
      <c r="MIL875" s="369"/>
      <c r="MIM875" s="369"/>
      <c r="MIN875" s="369"/>
      <c r="MIO875" s="369"/>
      <c r="MIP875" s="369"/>
      <c r="MIQ875" s="369"/>
      <c r="MIR875" s="369"/>
      <c r="MIS875" s="369"/>
      <c r="MIT875" s="369"/>
      <c r="MIU875" s="369"/>
      <c r="MIV875" s="369"/>
      <c r="MIW875" s="369"/>
      <c r="MIX875" s="369"/>
      <c r="MIY875" s="369"/>
      <c r="MIZ875" s="369"/>
      <c r="MJA875" s="369"/>
      <c r="MJB875" s="369"/>
      <c r="MJC875" s="369"/>
      <c r="MJD875" s="369"/>
      <c r="MJE875" s="369"/>
      <c r="MJF875" s="369"/>
      <c r="MJG875" s="369"/>
      <c r="MJH875" s="369"/>
      <c r="MJI875" s="369"/>
      <c r="MJJ875" s="369"/>
      <c r="MJK875" s="369"/>
      <c r="MJL875" s="369"/>
      <c r="MJM875" s="369"/>
      <c r="MJN875" s="369"/>
      <c r="MJO875" s="369"/>
      <c r="MJP875" s="369"/>
      <c r="MJQ875" s="369"/>
      <c r="MJR875" s="369"/>
      <c r="MJS875" s="369"/>
      <c r="MJT875" s="369"/>
      <c r="MJU875" s="369"/>
      <c r="MJV875" s="369"/>
      <c r="MJW875" s="369"/>
      <c r="MJX875" s="369"/>
      <c r="MJY875" s="369"/>
      <c r="MJZ875" s="369"/>
      <c r="MKA875" s="369"/>
      <c r="MKB875" s="369"/>
      <c r="MKC875" s="369"/>
      <c r="MKD875" s="369"/>
      <c r="MKE875" s="369"/>
      <c r="MKF875" s="369"/>
      <c r="MKG875" s="369"/>
      <c r="MKH875" s="369"/>
      <c r="MKI875" s="369"/>
      <c r="MKJ875" s="369"/>
      <c r="MKK875" s="369"/>
      <c r="MKL875" s="369"/>
      <c r="MKM875" s="369"/>
      <c r="MKN875" s="369"/>
      <c r="MKO875" s="369"/>
      <c r="MKP875" s="369"/>
      <c r="MKQ875" s="369"/>
      <c r="MKR875" s="369"/>
      <c r="MKS875" s="369"/>
      <c r="MKT875" s="369"/>
      <c r="MKU875" s="369"/>
      <c r="MKV875" s="369"/>
      <c r="MKW875" s="369"/>
      <c r="MKX875" s="369"/>
      <c r="MKY875" s="369"/>
      <c r="MKZ875" s="369"/>
      <c r="MLA875" s="369"/>
      <c r="MLB875" s="369"/>
      <c r="MLC875" s="369"/>
      <c r="MLD875" s="369"/>
      <c r="MLE875" s="369"/>
      <c r="MLF875" s="369"/>
      <c r="MLG875" s="369"/>
      <c r="MLH875" s="369"/>
      <c r="MLI875" s="369"/>
      <c r="MLJ875" s="369"/>
      <c r="MLK875" s="369"/>
      <c r="MLL875" s="369"/>
      <c r="MLM875" s="369"/>
      <c r="MLN875" s="369"/>
      <c r="MLO875" s="369"/>
      <c r="MLP875" s="369"/>
      <c r="MLQ875" s="369"/>
      <c r="MLR875" s="369"/>
      <c r="MLS875" s="369"/>
      <c r="MLT875" s="369"/>
      <c r="MLU875" s="369"/>
      <c r="MLV875" s="369"/>
      <c r="MLW875" s="369"/>
      <c r="MLX875" s="369"/>
      <c r="MLY875" s="369"/>
      <c r="MLZ875" s="369"/>
      <c r="MMA875" s="369"/>
      <c r="MMB875" s="369"/>
      <c r="MMC875" s="369"/>
      <c r="MMD875" s="369"/>
      <c r="MME875" s="369"/>
      <c r="MMF875" s="369"/>
      <c r="MMG875" s="369"/>
      <c r="MMH875" s="369"/>
      <c r="MMI875" s="369"/>
      <c r="MMJ875" s="369"/>
      <c r="MMK875" s="369"/>
      <c r="MML875" s="369"/>
      <c r="MMM875" s="369"/>
      <c r="MMN875" s="369"/>
      <c r="MMO875" s="369"/>
      <c r="MMP875" s="369"/>
      <c r="MMQ875" s="369"/>
      <c r="MMR875" s="369"/>
      <c r="MMS875" s="369"/>
      <c r="MMT875" s="369"/>
      <c r="MMU875" s="369"/>
      <c r="MMV875" s="369"/>
      <c r="MMW875" s="369"/>
      <c r="MMX875" s="369"/>
      <c r="MMY875" s="369"/>
      <c r="MMZ875" s="369"/>
      <c r="MNA875" s="369"/>
      <c r="MNB875" s="369"/>
      <c r="MNC875" s="369"/>
      <c r="MND875" s="369"/>
      <c r="MNE875" s="369"/>
      <c r="MNF875" s="369"/>
      <c r="MNG875" s="369"/>
      <c r="MNH875" s="369"/>
      <c r="MNI875" s="369"/>
      <c r="MNJ875" s="369"/>
      <c r="MNK875" s="369"/>
      <c r="MNL875" s="369"/>
      <c r="MNM875" s="369"/>
      <c r="MNN875" s="369"/>
      <c r="MNO875" s="369"/>
      <c r="MNP875" s="369"/>
      <c r="MNQ875" s="369"/>
      <c r="MNR875" s="369"/>
      <c r="MNS875" s="369"/>
      <c r="MNT875" s="369"/>
      <c r="MNU875" s="369"/>
      <c r="MNV875" s="369"/>
      <c r="MNW875" s="369"/>
      <c r="MNX875" s="369"/>
      <c r="MNY875" s="369"/>
      <c r="MNZ875" s="369"/>
      <c r="MOA875" s="369"/>
      <c r="MOB875" s="369"/>
      <c r="MOC875" s="369"/>
      <c r="MOD875" s="369"/>
      <c r="MOE875" s="369"/>
      <c r="MOF875" s="369"/>
      <c r="MOG875" s="369"/>
      <c r="MOH875" s="369"/>
      <c r="MOI875" s="369"/>
      <c r="MOJ875" s="369"/>
      <c r="MOK875" s="369"/>
      <c r="MOL875" s="369"/>
      <c r="MOM875" s="369"/>
      <c r="MON875" s="369"/>
      <c r="MOO875" s="369"/>
      <c r="MOP875" s="369"/>
      <c r="MOQ875" s="369"/>
      <c r="MOR875" s="369"/>
      <c r="MOS875" s="369"/>
      <c r="MOT875" s="369"/>
      <c r="MOU875" s="369"/>
      <c r="MOV875" s="369"/>
      <c r="MOW875" s="369"/>
      <c r="MOX875" s="369"/>
      <c r="MOY875" s="369"/>
      <c r="MOZ875" s="369"/>
      <c r="MPA875" s="369"/>
      <c r="MPB875" s="369"/>
      <c r="MPC875" s="369"/>
      <c r="MPD875" s="369"/>
      <c r="MPE875" s="369"/>
      <c r="MPF875" s="369"/>
      <c r="MPG875" s="369"/>
      <c r="MPH875" s="369"/>
      <c r="MPI875" s="369"/>
      <c r="MPJ875" s="369"/>
      <c r="MPK875" s="369"/>
      <c r="MPL875" s="369"/>
      <c r="MPM875" s="369"/>
      <c r="MPN875" s="369"/>
      <c r="MPO875" s="369"/>
      <c r="MPP875" s="369"/>
      <c r="MPQ875" s="369"/>
      <c r="MPR875" s="369"/>
      <c r="MPS875" s="369"/>
      <c r="MPT875" s="369"/>
      <c r="MPU875" s="369"/>
      <c r="MPV875" s="369"/>
      <c r="MPW875" s="369"/>
      <c r="MPX875" s="369"/>
      <c r="MPY875" s="369"/>
      <c r="MPZ875" s="369"/>
      <c r="MQA875" s="369"/>
      <c r="MQB875" s="369"/>
      <c r="MQC875" s="369"/>
      <c r="MQD875" s="369"/>
      <c r="MQE875" s="369"/>
      <c r="MQF875" s="369"/>
      <c r="MQG875" s="369"/>
      <c r="MQH875" s="369"/>
      <c r="MQI875" s="369"/>
      <c r="MQJ875" s="369"/>
      <c r="MQK875" s="369"/>
      <c r="MQL875" s="369"/>
      <c r="MQM875" s="369"/>
      <c r="MQN875" s="369"/>
      <c r="MQO875" s="369"/>
      <c r="MQP875" s="369"/>
      <c r="MQQ875" s="369"/>
      <c r="MQR875" s="369"/>
      <c r="MQS875" s="369"/>
      <c r="MQT875" s="369"/>
      <c r="MQU875" s="369"/>
      <c r="MQV875" s="369"/>
      <c r="MQW875" s="369"/>
      <c r="MQX875" s="369"/>
      <c r="MQY875" s="369"/>
      <c r="MQZ875" s="369"/>
      <c r="MRA875" s="369"/>
      <c r="MRB875" s="369"/>
      <c r="MRC875" s="369"/>
      <c r="MRD875" s="369"/>
      <c r="MRE875" s="369"/>
      <c r="MRF875" s="369"/>
      <c r="MRG875" s="369"/>
      <c r="MRH875" s="369"/>
      <c r="MRI875" s="369"/>
      <c r="MRJ875" s="369"/>
      <c r="MRK875" s="369"/>
      <c r="MRL875" s="369"/>
      <c r="MRM875" s="369"/>
      <c r="MRN875" s="369"/>
      <c r="MRO875" s="369"/>
      <c r="MRP875" s="369"/>
      <c r="MRQ875" s="369"/>
      <c r="MRR875" s="369"/>
      <c r="MRS875" s="369"/>
      <c r="MRT875" s="369"/>
      <c r="MRU875" s="369"/>
      <c r="MRV875" s="369"/>
      <c r="MRW875" s="369"/>
      <c r="MRX875" s="369"/>
      <c r="MRY875" s="369"/>
      <c r="MRZ875" s="369"/>
      <c r="MSA875" s="369"/>
      <c r="MSB875" s="369"/>
      <c r="MSC875" s="369"/>
      <c r="MSD875" s="369"/>
      <c r="MSE875" s="369"/>
      <c r="MSF875" s="369"/>
      <c r="MSG875" s="369"/>
      <c r="MSH875" s="369"/>
      <c r="MSI875" s="369"/>
      <c r="MSJ875" s="369"/>
      <c r="MSK875" s="369"/>
      <c r="MSL875" s="369"/>
      <c r="MSM875" s="369"/>
      <c r="MSN875" s="369"/>
      <c r="MSO875" s="369"/>
      <c r="MSP875" s="369"/>
      <c r="MSQ875" s="369"/>
      <c r="MSR875" s="369"/>
      <c r="MSS875" s="369"/>
      <c r="MST875" s="369"/>
      <c r="MSU875" s="369"/>
      <c r="MSV875" s="369"/>
      <c r="MSW875" s="369"/>
      <c r="MSX875" s="369"/>
      <c r="MSY875" s="369"/>
      <c r="MSZ875" s="369"/>
      <c r="MTA875" s="369"/>
      <c r="MTB875" s="369"/>
      <c r="MTC875" s="369"/>
      <c r="MTD875" s="369"/>
      <c r="MTE875" s="369"/>
      <c r="MTF875" s="369"/>
      <c r="MTG875" s="369"/>
      <c r="MTH875" s="369"/>
      <c r="MTI875" s="369"/>
      <c r="MTJ875" s="369"/>
      <c r="MTK875" s="369"/>
      <c r="MTL875" s="369"/>
      <c r="MTM875" s="369"/>
      <c r="MTN875" s="369"/>
      <c r="MTO875" s="369"/>
      <c r="MTP875" s="369"/>
      <c r="MTQ875" s="369"/>
      <c r="MTR875" s="369"/>
      <c r="MTS875" s="369"/>
      <c r="MTT875" s="369"/>
      <c r="MTU875" s="369"/>
      <c r="MTV875" s="369"/>
      <c r="MTW875" s="369"/>
      <c r="MTX875" s="369"/>
      <c r="MTY875" s="369"/>
      <c r="MTZ875" s="369"/>
      <c r="MUA875" s="369"/>
      <c r="MUB875" s="369"/>
      <c r="MUC875" s="369"/>
      <c r="MUD875" s="369"/>
      <c r="MUE875" s="369"/>
      <c r="MUF875" s="369"/>
      <c r="MUG875" s="369"/>
      <c r="MUH875" s="369"/>
      <c r="MUI875" s="369"/>
      <c r="MUJ875" s="369"/>
      <c r="MUK875" s="369"/>
      <c r="MUL875" s="369"/>
      <c r="MUM875" s="369"/>
      <c r="MUN875" s="369"/>
      <c r="MUO875" s="369"/>
      <c r="MUP875" s="369"/>
      <c r="MUQ875" s="369"/>
      <c r="MUR875" s="369"/>
      <c r="MUS875" s="369"/>
      <c r="MUT875" s="369"/>
      <c r="MUU875" s="369"/>
      <c r="MUV875" s="369"/>
      <c r="MUW875" s="369"/>
      <c r="MUX875" s="369"/>
      <c r="MUY875" s="369"/>
      <c r="MUZ875" s="369"/>
      <c r="MVA875" s="369"/>
      <c r="MVB875" s="369"/>
      <c r="MVC875" s="369"/>
      <c r="MVD875" s="369"/>
      <c r="MVE875" s="369"/>
      <c r="MVF875" s="369"/>
      <c r="MVG875" s="369"/>
      <c r="MVH875" s="369"/>
      <c r="MVI875" s="369"/>
      <c r="MVJ875" s="369"/>
      <c r="MVK875" s="369"/>
      <c r="MVL875" s="369"/>
      <c r="MVM875" s="369"/>
      <c r="MVN875" s="369"/>
      <c r="MVO875" s="369"/>
      <c r="MVP875" s="369"/>
      <c r="MVQ875" s="369"/>
      <c r="MVR875" s="369"/>
      <c r="MVS875" s="369"/>
      <c r="MVT875" s="369"/>
      <c r="MVU875" s="369"/>
      <c r="MVV875" s="369"/>
      <c r="MVW875" s="369"/>
      <c r="MVX875" s="369"/>
      <c r="MVY875" s="369"/>
      <c r="MVZ875" s="369"/>
      <c r="MWA875" s="369"/>
      <c r="MWB875" s="369"/>
      <c r="MWC875" s="369"/>
      <c r="MWD875" s="369"/>
      <c r="MWE875" s="369"/>
      <c r="MWF875" s="369"/>
      <c r="MWG875" s="369"/>
      <c r="MWH875" s="369"/>
      <c r="MWI875" s="369"/>
      <c r="MWJ875" s="369"/>
      <c r="MWK875" s="369"/>
      <c r="MWL875" s="369"/>
      <c r="MWM875" s="369"/>
      <c r="MWN875" s="369"/>
      <c r="MWO875" s="369"/>
      <c r="MWP875" s="369"/>
      <c r="MWQ875" s="369"/>
      <c r="MWR875" s="369"/>
      <c r="MWS875" s="369"/>
      <c r="MWT875" s="369"/>
      <c r="MWU875" s="369"/>
      <c r="MWV875" s="369"/>
      <c r="MWW875" s="369"/>
      <c r="MWX875" s="369"/>
      <c r="MWY875" s="369"/>
      <c r="MWZ875" s="369"/>
      <c r="MXA875" s="369"/>
      <c r="MXB875" s="369"/>
      <c r="MXC875" s="369"/>
      <c r="MXD875" s="369"/>
      <c r="MXE875" s="369"/>
      <c r="MXF875" s="369"/>
      <c r="MXG875" s="369"/>
      <c r="MXH875" s="369"/>
      <c r="MXI875" s="369"/>
      <c r="MXJ875" s="369"/>
      <c r="MXK875" s="369"/>
      <c r="MXL875" s="369"/>
      <c r="MXM875" s="369"/>
      <c r="MXN875" s="369"/>
      <c r="MXO875" s="369"/>
      <c r="MXP875" s="369"/>
      <c r="MXQ875" s="369"/>
      <c r="MXR875" s="369"/>
      <c r="MXS875" s="369"/>
      <c r="MXT875" s="369"/>
      <c r="MXU875" s="369"/>
      <c r="MXV875" s="369"/>
      <c r="MXW875" s="369"/>
      <c r="MXX875" s="369"/>
      <c r="MXY875" s="369"/>
      <c r="MXZ875" s="369"/>
      <c r="MYA875" s="369"/>
      <c r="MYB875" s="369"/>
      <c r="MYC875" s="369"/>
      <c r="MYD875" s="369"/>
      <c r="MYE875" s="369"/>
      <c r="MYF875" s="369"/>
      <c r="MYG875" s="369"/>
      <c r="MYH875" s="369"/>
      <c r="MYI875" s="369"/>
      <c r="MYJ875" s="369"/>
      <c r="MYK875" s="369"/>
      <c r="MYL875" s="369"/>
      <c r="MYM875" s="369"/>
      <c r="MYN875" s="369"/>
      <c r="MYO875" s="369"/>
      <c r="MYP875" s="369"/>
      <c r="MYQ875" s="369"/>
      <c r="MYR875" s="369"/>
      <c r="MYS875" s="369"/>
      <c r="MYT875" s="369"/>
      <c r="MYU875" s="369"/>
      <c r="MYV875" s="369"/>
      <c r="MYW875" s="369"/>
      <c r="MYX875" s="369"/>
      <c r="MYY875" s="369"/>
      <c r="MYZ875" s="369"/>
      <c r="MZA875" s="369"/>
      <c r="MZB875" s="369"/>
      <c r="MZC875" s="369"/>
      <c r="MZD875" s="369"/>
      <c r="MZE875" s="369"/>
      <c r="MZF875" s="369"/>
      <c r="MZG875" s="369"/>
      <c r="MZH875" s="369"/>
      <c r="MZI875" s="369"/>
      <c r="MZJ875" s="369"/>
      <c r="MZK875" s="369"/>
      <c r="MZL875" s="369"/>
      <c r="MZM875" s="369"/>
      <c r="MZN875" s="369"/>
      <c r="MZO875" s="369"/>
      <c r="MZP875" s="369"/>
      <c r="MZQ875" s="369"/>
      <c r="MZR875" s="369"/>
      <c r="MZS875" s="369"/>
      <c r="MZT875" s="369"/>
      <c r="MZU875" s="369"/>
      <c r="MZV875" s="369"/>
      <c r="MZW875" s="369"/>
      <c r="MZX875" s="369"/>
      <c r="MZY875" s="369"/>
      <c r="MZZ875" s="369"/>
      <c r="NAA875" s="369"/>
      <c r="NAB875" s="369"/>
      <c r="NAC875" s="369"/>
      <c r="NAD875" s="369"/>
      <c r="NAE875" s="369"/>
      <c r="NAF875" s="369"/>
      <c r="NAG875" s="369"/>
      <c r="NAH875" s="369"/>
      <c r="NAI875" s="369"/>
      <c r="NAJ875" s="369"/>
      <c r="NAK875" s="369"/>
      <c r="NAL875" s="369"/>
      <c r="NAM875" s="369"/>
      <c r="NAN875" s="369"/>
      <c r="NAO875" s="369"/>
      <c r="NAP875" s="369"/>
      <c r="NAQ875" s="369"/>
      <c r="NAR875" s="369"/>
      <c r="NAS875" s="369"/>
      <c r="NAT875" s="369"/>
      <c r="NAU875" s="369"/>
      <c r="NAV875" s="369"/>
      <c r="NAW875" s="369"/>
      <c r="NAX875" s="369"/>
      <c r="NAY875" s="369"/>
      <c r="NAZ875" s="369"/>
      <c r="NBA875" s="369"/>
      <c r="NBB875" s="369"/>
      <c r="NBC875" s="369"/>
      <c r="NBD875" s="369"/>
      <c r="NBE875" s="369"/>
      <c r="NBF875" s="369"/>
      <c r="NBG875" s="369"/>
      <c r="NBH875" s="369"/>
      <c r="NBI875" s="369"/>
      <c r="NBJ875" s="369"/>
      <c r="NBK875" s="369"/>
      <c r="NBL875" s="369"/>
      <c r="NBM875" s="369"/>
      <c r="NBN875" s="369"/>
      <c r="NBO875" s="369"/>
      <c r="NBP875" s="369"/>
      <c r="NBQ875" s="369"/>
      <c r="NBR875" s="369"/>
      <c r="NBS875" s="369"/>
      <c r="NBT875" s="369"/>
      <c r="NBU875" s="369"/>
      <c r="NBV875" s="369"/>
      <c r="NBW875" s="369"/>
      <c r="NBX875" s="369"/>
      <c r="NBY875" s="369"/>
      <c r="NBZ875" s="369"/>
      <c r="NCA875" s="369"/>
      <c r="NCB875" s="369"/>
      <c r="NCC875" s="369"/>
      <c r="NCD875" s="369"/>
      <c r="NCE875" s="369"/>
      <c r="NCF875" s="369"/>
      <c r="NCG875" s="369"/>
      <c r="NCH875" s="369"/>
      <c r="NCI875" s="369"/>
      <c r="NCJ875" s="369"/>
      <c r="NCK875" s="369"/>
      <c r="NCL875" s="369"/>
      <c r="NCM875" s="369"/>
      <c r="NCN875" s="369"/>
      <c r="NCO875" s="369"/>
      <c r="NCP875" s="369"/>
      <c r="NCQ875" s="369"/>
      <c r="NCR875" s="369"/>
      <c r="NCS875" s="369"/>
      <c r="NCT875" s="369"/>
      <c r="NCU875" s="369"/>
      <c r="NCV875" s="369"/>
      <c r="NCW875" s="369"/>
      <c r="NCX875" s="369"/>
      <c r="NCY875" s="369"/>
      <c r="NCZ875" s="369"/>
      <c r="NDA875" s="369"/>
      <c r="NDB875" s="369"/>
      <c r="NDC875" s="369"/>
      <c r="NDD875" s="369"/>
      <c r="NDE875" s="369"/>
      <c r="NDF875" s="369"/>
      <c r="NDG875" s="369"/>
      <c r="NDH875" s="369"/>
      <c r="NDI875" s="369"/>
      <c r="NDJ875" s="369"/>
      <c r="NDK875" s="369"/>
      <c r="NDL875" s="369"/>
      <c r="NDM875" s="369"/>
      <c r="NDN875" s="369"/>
      <c r="NDO875" s="369"/>
      <c r="NDP875" s="369"/>
      <c r="NDQ875" s="369"/>
      <c r="NDR875" s="369"/>
      <c r="NDS875" s="369"/>
      <c r="NDT875" s="369"/>
      <c r="NDU875" s="369"/>
      <c r="NDV875" s="369"/>
      <c r="NDW875" s="369"/>
      <c r="NDX875" s="369"/>
      <c r="NDY875" s="369"/>
      <c r="NDZ875" s="369"/>
      <c r="NEA875" s="369"/>
      <c r="NEB875" s="369"/>
      <c r="NEC875" s="369"/>
      <c r="NED875" s="369"/>
      <c r="NEE875" s="369"/>
      <c r="NEF875" s="369"/>
      <c r="NEG875" s="369"/>
      <c r="NEH875" s="369"/>
      <c r="NEI875" s="369"/>
      <c r="NEJ875" s="369"/>
      <c r="NEK875" s="369"/>
      <c r="NEL875" s="369"/>
      <c r="NEM875" s="369"/>
      <c r="NEN875" s="369"/>
      <c r="NEO875" s="369"/>
      <c r="NEP875" s="369"/>
      <c r="NEQ875" s="369"/>
      <c r="NER875" s="369"/>
      <c r="NES875" s="369"/>
      <c r="NET875" s="369"/>
      <c r="NEU875" s="369"/>
      <c r="NEV875" s="369"/>
      <c r="NEW875" s="369"/>
      <c r="NEX875" s="369"/>
      <c r="NEY875" s="369"/>
      <c r="NEZ875" s="369"/>
      <c r="NFA875" s="369"/>
      <c r="NFB875" s="369"/>
      <c r="NFC875" s="369"/>
      <c r="NFD875" s="369"/>
      <c r="NFE875" s="369"/>
      <c r="NFF875" s="369"/>
      <c r="NFG875" s="369"/>
      <c r="NFH875" s="369"/>
      <c r="NFI875" s="369"/>
      <c r="NFJ875" s="369"/>
      <c r="NFK875" s="369"/>
      <c r="NFL875" s="369"/>
      <c r="NFM875" s="369"/>
      <c r="NFN875" s="369"/>
      <c r="NFO875" s="369"/>
      <c r="NFP875" s="369"/>
      <c r="NFQ875" s="369"/>
      <c r="NFR875" s="369"/>
      <c r="NFS875" s="369"/>
      <c r="NFT875" s="369"/>
      <c r="NFU875" s="369"/>
      <c r="NFV875" s="369"/>
      <c r="NFW875" s="369"/>
      <c r="NFX875" s="369"/>
      <c r="NFY875" s="369"/>
      <c r="NFZ875" s="369"/>
      <c r="NGA875" s="369"/>
      <c r="NGB875" s="369"/>
      <c r="NGC875" s="369"/>
      <c r="NGD875" s="369"/>
      <c r="NGE875" s="369"/>
      <c r="NGF875" s="369"/>
      <c r="NGG875" s="369"/>
      <c r="NGH875" s="369"/>
      <c r="NGI875" s="369"/>
      <c r="NGJ875" s="369"/>
      <c r="NGK875" s="369"/>
      <c r="NGL875" s="369"/>
      <c r="NGM875" s="369"/>
      <c r="NGN875" s="369"/>
      <c r="NGO875" s="369"/>
      <c r="NGP875" s="369"/>
      <c r="NGQ875" s="369"/>
      <c r="NGR875" s="369"/>
      <c r="NGS875" s="369"/>
      <c r="NGT875" s="369"/>
      <c r="NGU875" s="369"/>
      <c r="NGV875" s="369"/>
      <c r="NGW875" s="369"/>
      <c r="NGX875" s="369"/>
      <c r="NGY875" s="369"/>
      <c r="NGZ875" s="369"/>
      <c r="NHA875" s="369"/>
      <c r="NHB875" s="369"/>
      <c r="NHC875" s="369"/>
      <c r="NHD875" s="369"/>
      <c r="NHE875" s="369"/>
      <c r="NHF875" s="369"/>
      <c r="NHG875" s="369"/>
      <c r="NHH875" s="369"/>
      <c r="NHI875" s="369"/>
      <c r="NHJ875" s="369"/>
      <c r="NHK875" s="369"/>
      <c r="NHL875" s="369"/>
      <c r="NHM875" s="369"/>
      <c r="NHN875" s="369"/>
      <c r="NHO875" s="369"/>
      <c r="NHP875" s="369"/>
      <c r="NHQ875" s="369"/>
      <c r="NHR875" s="369"/>
      <c r="NHS875" s="369"/>
      <c r="NHT875" s="369"/>
      <c r="NHU875" s="369"/>
      <c r="NHV875" s="369"/>
      <c r="NHW875" s="369"/>
      <c r="NHX875" s="369"/>
      <c r="NHY875" s="369"/>
      <c r="NHZ875" s="369"/>
      <c r="NIA875" s="369"/>
      <c r="NIB875" s="369"/>
      <c r="NIC875" s="369"/>
      <c r="NID875" s="369"/>
      <c r="NIE875" s="369"/>
      <c r="NIF875" s="369"/>
      <c r="NIG875" s="369"/>
      <c r="NIH875" s="369"/>
      <c r="NII875" s="369"/>
      <c r="NIJ875" s="369"/>
      <c r="NIK875" s="369"/>
      <c r="NIL875" s="369"/>
      <c r="NIM875" s="369"/>
      <c r="NIN875" s="369"/>
      <c r="NIO875" s="369"/>
      <c r="NIP875" s="369"/>
      <c r="NIQ875" s="369"/>
      <c r="NIR875" s="369"/>
      <c r="NIS875" s="369"/>
      <c r="NIT875" s="369"/>
      <c r="NIU875" s="369"/>
      <c r="NIV875" s="369"/>
      <c r="NIW875" s="369"/>
      <c r="NIX875" s="369"/>
      <c r="NIY875" s="369"/>
      <c r="NIZ875" s="369"/>
      <c r="NJA875" s="369"/>
      <c r="NJB875" s="369"/>
      <c r="NJC875" s="369"/>
      <c r="NJD875" s="369"/>
      <c r="NJE875" s="369"/>
      <c r="NJF875" s="369"/>
      <c r="NJG875" s="369"/>
      <c r="NJH875" s="369"/>
      <c r="NJI875" s="369"/>
      <c r="NJJ875" s="369"/>
      <c r="NJK875" s="369"/>
      <c r="NJL875" s="369"/>
      <c r="NJM875" s="369"/>
      <c r="NJN875" s="369"/>
      <c r="NJO875" s="369"/>
      <c r="NJP875" s="369"/>
      <c r="NJQ875" s="369"/>
      <c r="NJR875" s="369"/>
      <c r="NJS875" s="369"/>
      <c r="NJT875" s="369"/>
      <c r="NJU875" s="369"/>
      <c r="NJV875" s="369"/>
      <c r="NJW875" s="369"/>
      <c r="NJX875" s="369"/>
      <c r="NJY875" s="369"/>
      <c r="NJZ875" s="369"/>
      <c r="NKA875" s="369"/>
      <c r="NKB875" s="369"/>
      <c r="NKC875" s="369"/>
      <c r="NKD875" s="369"/>
      <c r="NKE875" s="369"/>
      <c r="NKF875" s="369"/>
      <c r="NKG875" s="369"/>
      <c r="NKH875" s="369"/>
      <c r="NKI875" s="369"/>
      <c r="NKJ875" s="369"/>
      <c r="NKK875" s="369"/>
      <c r="NKL875" s="369"/>
      <c r="NKM875" s="369"/>
      <c r="NKN875" s="369"/>
      <c r="NKO875" s="369"/>
      <c r="NKP875" s="369"/>
      <c r="NKQ875" s="369"/>
      <c r="NKR875" s="369"/>
      <c r="NKS875" s="369"/>
      <c r="NKT875" s="369"/>
      <c r="NKU875" s="369"/>
      <c r="NKV875" s="369"/>
      <c r="NKW875" s="369"/>
      <c r="NKX875" s="369"/>
      <c r="NKY875" s="369"/>
      <c r="NKZ875" s="369"/>
      <c r="NLA875" s="369"/>
      <c r="NLB875" s="369"/>
      <c r="NLC875" s="369"/>
      <c r="NLD875" s="369"/>
      <c r="NLE875" s="369"/>
      <c r="NLF875" s="369"/>
      <c r="NLG875" s="369"/>
      <c r="NLH875" s="369"/>
      <c r="NLI875" s="369"/>
      <c r="NLJ875" s="369"/>
      <c r="NLK875" s="369"/>
      <c r="NLL875" s="369"/>
      <c r="NLM875" s="369"/>
      <c r="NLN875" s="369"/>
      <c r="NLO875" s="369"/>
      <c r="NLP875" s="369"/>
      <c r="NLQ875" s="369"/>
      <c r="NLR875" s="369"/>
      <c r="NLS875" s="369"/>
      <c r="NLT875" s="369"/>
      <c r="NLU875" s="369"/>
      <c r="NLV875" s="369"/>
      <c r="NLW875" s="369"/>
      <c r="NLX875" s="369"/>
      <c r="NLY875" s="369"/>
      <c r="NLZ875" s="369"/>
      <c r="NMA875" s="369"/>
      <c r="NMB875" s="369"/>
      <c r="NMC875" s="369"/>
      <c r="NMD875" s="369"/>
      <c r="NME875" s="369"/>
      <c r="NMF875" s="369"/>
      <c r="NMG875" s="369"/>
      <c r="NMH875" s="369"/>
      <c r="NMI875" s="369"/>
      <c r="NMJ875" s="369"/>
      <c r="NMK875" s="369"/>
      <c r="NML875" s="369"/>
      <c r="NMM875" s="369"/>
      <c r="NMN875" s="369"/>
      <c r="NMO875" s="369"/>
      <c r="NMP875" s="369"/>
      <c r="NMQ875" s="369"/>
      <c r="NMR875" s="369"/>
      <c r="NMS875" s="369"/>
      <c r="NMT875" s="369"/>
      <c r="NMU875" s="369"/>
      <c r="NMV875" s="369"/>
      <c r="NMW875" s="369"/>
      <c r="NMX875" s="369"/>
      <c r="NMY875" s="369"/>
      <c r="NMZ875" s="369"/>
      <c r="NNA875" s="369"/>
      <c r="NNB875" s="369"/>
      <c r="NNC875" s="369"/>
      <c r="NND875" s="369"/>
      <c r="NNE875" s="369"/>
      <c r="NNF875" s="369"/>
      <c r="NNG875" s="369"/>
      <c r="NNH875" s="369"/>
      <c r="NNI875" s="369"/>
      <c r="NNJ875" s="369"/>
      <c r="NNK875" s="369"/>
      <c r="NNL875" s="369"/>
      <c r="NNM875" s="369"/>
      <c r="NNN875" s="369"/>
      <c r="NNO875" s="369"/>
      <c r="NNP875" s="369"/>
      <c r="NNQ875" s="369"/>
      <c r="NNR875" s="369"/>
      <c r="NNS875" s="369"/>
      <c r="NNT875" s="369"/>
      <c r="NNU875" s="369"/>
      <c r="NNV875" s="369"/>
      <c r="NNW875" s="369"/>
      <c r="NNX875" s="369"/>
      <c r="NNY875" s="369"/>
      <c r="NNZ875" s="369"/>
      <c r="NOA875" s="369"/>
      <c r="NOB875" s="369"/>
      <c r="NOC875" s="369"/>
      <c r="NOD875" s="369"/>
      <c r="NOE875" s="369"/>
      <c r="NOF875" s="369"/>
      <c r="NOG875" s="369"/>
      <c r="NOH875" s="369"/>
      <c r="NOI875" s="369"/>
      <c r="NOJ875" s="369"/>
      <c r="NOK875" s="369"/>
      <c r="NOL875" s="369"/>
      <c r="NOM875" s="369"/>
      <c r="NON875" s="369"/>
      <c r="NOO875" s="369"/>
      <c r="NOP875" s="369"/>
      <c r="NOQ875" s="369"/>
      <c r="NOR875" s="369"/>
      <c r="NOS875" s="369"/>
      <c r="NOT875" s="369"/>
      <c r="NOU875" s="369"/>
      <c r="NOV875" s="369"/>
      <c r="NOW875" s="369"/>
      <c r="NOX875" s="369"/>
      <c r="NOY875" s="369"/>
      <c r="NOZ875" s="369"/>
      <c r="NPA875" s="369"/>
      <c r="NPB875" s="369"/>
      <c r="NPC875" s="369"/>
      <c r="NPD875" s="369"/>
      <c r="NPE875" s="369"/>
      <c r="NPF875" s="369"/>
      <c r="NPG875" s="369"/>
      <c r="NPH875" s="369"/>
      <c r="NPI875" s="369"/>
      <c r="NPJ875" s="369"/>
      <c r="NPK875" s="369"/>
      <c r="NPL875" s="369"/>
      <c r="NPM875" s="369"/>
      <c r="NPN875" s="369"/>
      <c r="NPO875" s="369"/>
      <c r="NPP875" s="369"/>
      <c r="NPQ875" s="369"/>
      <c r="NPR875" s="369"/>
      <c r="NPS875" s="369"/>
      <c r="NPT875" s="369"/>
      <c r="NPU875" s="369"/>
      <c r="NPV875" s="369"/>
      <c r="NPW875" s="369"/>
      <c r="NPX875" s="369"/>
      <c r="NPY875" s="369"/>
      <c r="NPZ875" s="369"/>
      <c r="NQA875" s="369"/>
      <c r="NQB875" s="369"/>
      <c r="NQC875" s="369"/>
      <c r="NQD875" s="369"/>
      <c r="NQE875" s="369"/>
      <c r="NQF875" s="369"/>
      <c r="NQG875" s="369"/>
      <c r="NQH875" s="369"/>
      <c r="NQI875" s="369"/>
      <c r="NQJ875" s="369"/>
      <c r="NQK875" s="369"/>
      <c r="NQL875" s="369"/>
      <c r="NQM875" s="369"/>
      <c r="NQN875" s="369"/>
      <c r="NQO875" s="369"/>
      <c r="NQP875" s="369"/>
      <c r="NQQ875" s="369"/>
      <c r="NQR875" s="369"/>
      <c r="NQS875" s="369"/>
      <c r="NQT875" s="369"/>
      <c r="NQU875" s="369"/>
      <c r="NQV875" s="369"/>
      <c r="NQW875" s="369"/>
      <c r="NQX875" s="369"/>
      <c r="NQY875" s="369"/>
      <c r="NQZ875" s="369"/>
      <c r="NRA875" s="369"/>
      <c r="NRB875" s="369"/>
      <c r="NRC875" s="369"/>
      <c r="NRD875" s="369"/>
      <c r="NRE875" s="369"/>
      <c r="NRF875" s="369"/>
      <c r="NRG875" s="369"/>
      <c r="NRH875" s="369"/>
      <c r="NRI875" s="369"/>
      <c r="NRJ875" s="369"/>
      <c r="NRK875" s="369"/>
      <c r="NRL875" s="369"/>
      <c r="NRM875" s="369"/>
      <c r="NRN875" s="369"/>
      <c r="NRO875" s="369"/>
      <c r="NRP875" s="369"/>
      <c r="NRQ875" s="369"/>
      <c r="NRR875" s="369"/>
      <c r="NRS875" s="369"/>
      <c r="NRT875" s="369"/>
      <c r="NRU875" s="369"/>
      <c r="NRV875" s="369"/>
      <c r="NRW875" s="369"/>
      <c r="NRX875" s="369"/>
      <c r="NRY875" s="369"/>
      <c r="NRZ875" s="369"/>
      <c r="NSA875" s="369"/>
      <c r="NSB875" s="369"/>
      <c r="NSC875" s="369"/>
      <c r="NSD875" s="369"/>
      <c r="NSE875" s="369"/>
      <c r="NSF875" s="369"/>
      <c r="NSG875" s="369"/>
      <c r="NSH875" s="369"/>
      <c r="NSI875" s="369"/>
      <c r="NSJ875" s="369"/>
      <c r="NSK875" s="369"/>
      <c r="NSL875" s="369"/>
      <c r="NSM875" s="369"/>
      <c r="NSN875" s="369"/>
      <c r="NSO875" s="369"/>
      <c r="NSP875" s="369"/>
      <c r="NSQ875" s="369"/>
      <c r="NSR875" s="369"/>
      <c r="NSS875" s="369"/>
      <c r="NST875" s="369"/>
      <c r="NSU875" s="369"/>
      <c r="NSV875" s="369"/>
      <c r="NSW875" s="369"/>
      <c r="NSX875" s="369"/>
      <c r="NSY875" s="369"/>
      <c r="NSZ875" s="369"/>
      <c r="NTA875" s="369"/>
      <c r="NTB875" s="369"/>
      <c r="NTC875" s="369"/>
      <c r="NTD875" s="369"/>
      <c r="NTE875" s="369"/>
      <c r="NTF875" s="369"/>
      <c r="NTG875" s="369"/>
      <c r="NTH875" s="369"/>
      <c r="NTI875" s="369"/>
      <c r="NTJ875" s="369"/>
      <c r="NTK875" s="369"/>
      <c r="NTL875" s="369"/>
      <c r="NTM875" s="369"/>
      <c r="NTN875" s="369"/>
      <c r="NTO875" s="369"/>
      <c r="NTP875" s="369"/>
      <c r="NTQ875" s="369"/>
      <c r="NTR875" s="369"/>
      <c r="NTS875" s="369"/>
      <c r="NTT875" s="369"/>
      <c r="NTU875" s="369"/>
      <c r="NTV875" s="369"/>
      <c r="NTW875" s="369"/>
      <c r="NTX875" s="369"/>
      <c r="NTY875" s="369"/>
      <c r="NTZ875" s="369"/>
      <c r="NUA875" s="369"/>
      <c r="NUB875" s="369"/>
      <c r="NUC875" s="369"/>
      <c r="NUD875" s="369"/>
      <c r="NUE875" s="369"/>
      <c r="NUF875" s="369"/>
      <c r="NUG875" s="369"/>
      <c r="NUH875" s="369"/>
      <c r="NUI875" s="369"/>
      <c r="NUJ875" s="369"/>
      <c r="NUK875" s="369"/>
      <c r="NUL875" s="369"/>
      <c r="NUM875" s="369"/>
      <c r="NUN875" s="369"/>
      <c r="NUO875" s="369"/>
      <c r="NUP875" s="369"/>
      <c r="NUQ875" s="369"/>
      <c r="NUR875" s="369"/>
      <c r="NUS875" s="369"/>
      <c r="NUT875" s="369"/>
      <c r="NUU875" s="369"/>
      <c r="NUV875" s="369"/>
      <c r="NUW875" s="369"/>
      <c r="NUX875" s="369"/>
      <c r="NUY875" s="369"/>
      <c r="NUZ875" s="369"/>
      <c r="NVA875" s="369"/>
      <c r="NVB875" s="369"/>
      <c r="NVC875" s="369"/>
      <c r="NVD875" s="369"/>
      <c r="NVE875" s="369"/>
      <c r="NVF875" s="369"/>
      <c r="NVG875" s="369"/>
      <c r="NVH875" s="369"/>
      <c r="NVI875" s="369"/>
      <c r="NVJ875" s="369"/>
      <c r="NVK875" s="369"/>
      <c r="NVL875" s="369"/>
      <c r="NVM875" s="369"/>
      <c r="NVN875" s="369"/>
      <c r="NVO875" s="369"/>
      <c r="NVP875" s="369"/>
      <c r="NVQ875" s="369"/>
      <c r="NVR875" s="369"/>
      <c r="NVS875" s="369"/>
      <c r="NVT875" s="369"/>
      <c r="NVU875" s="369"/>
      <c r="NVV875" s="369"/>
      <c r="NVW875" s="369"/>
      <c r="NVX875" s="369"/>
      <c r="NVY875" s="369"/>
      <c r="NVZ875" s="369"/>
      <c r="NWA875" s="369"/>
      <c r="NWB875" s="369"/>
      <c r="NWC875" s="369"/>
      <c r="NWD875" s="369"/>
      <c r="NWE875" s="369"/>
      <c r="NWF875" s="369"/>
      <c r="NWG875" s="369"/>
      <c r="NWH875" s="369"/>
      <c r="NWI875" s="369"/>
      <c r="NWJ875" s="369"/>
      <c r="NWK875" s="369"/>
      <c r="NWL875" s="369"/>
      <c r="NWM875" s="369"/>
      <c r="NWN875" s="369"/>
      <c r="NWO875" s="369"/>
      <c r="NWP875" s="369"/>
      <c r="NWQ875" s="369"/>
      <c r="NWR875" s="369"/>
      <c r="NWS875" s="369"/>
      <c r="NWT875" s="369"/>
      <c r="NWU875" s="369"/>
      <c r="NWV875" s="369"/>
      <c r="NWW875" s="369"/>
      <c r="NWX875" s="369"/>
      <c r="NWY875" s="369"/>
      <c r="NWZ875" s="369"/>
      <c r="NXA875" s="369"/>
      <c r="NXB875" s="369"/>
      <c r="NXC875" s="369"/>
      <c r="NXD875" s="369"/>
      <c r="NXE875" s="369"/>
      <c r="NXF875" s="369"/>
      <c r="NXG875" s="369"/>
      <c r="NXH875" s="369"/>
      <c r="NXI875" s="369"/>
      <c r="NXJ875" s="369"/>
      <c r="NXK875" s="369"/>
      <c r="NXL875" s="369"/>
      <c r="NXM875" s="369"/>
      <c r="NXN875" s="369"/>
      <c r="NXO875" s="369"/>
      <c r="NXP875" s="369"/>
      <c r="NXQ875" s="369"/>
      <c r="NXR875" s="369"/>
      <c r="NXS875" s="369"/>
      <c r="NXT875" s="369"/>
      <c r="NXU875" s="369"/>
      <c r="NXV875" s="369"/>
      <c r="NXW875" s="369"/>
      <c r="NXX875" s="369"/>
      <c r="NXY875" s="369"/>
      <c r="NXZ875" s="369"/>
      <c r="NYA875" s="369"/>
      <c r="NYB875" s="369"/>
      <c r="NYC875" s="369"/>
      <c r="NYD875" s="369"/>
      <c r="NYE875" s="369"/>
      <c r="NYF875" s="369"/>
      <c r="NYG875" s="369"/>
      <c r="NYH875" s="369"/>
      <c r="NYI875" s="369"/>
      <c r="NYJ875" s="369"/>
      <c r="NYK875" s="369"/>
      <c r="NYL875" s="369"/>
      <c r="NYM875" s="369"/>
      <c r="NYN875" s="369"/>
      <c r="NYO875" s="369"/>
      <c r="NYP875" s="369"/>
      <c r="NYQ875" s="369"/>
      <c r="NYR875" s="369"/>
      <c r="NYS875" s="369"/>
      <c r="NYT875" s="369"/>
      <c r="NYU875" s="369"/>
      <c r="NYV875" s="369"/>
      <c r="NYW875" s="369"/>
      <c r="NYX875" s="369"/>
      <c r="NYY875" s="369"/>
      <c r="NYZ875" s="369"/>
      <c r="NZA875" s="369"/>
      <c r="NZB875" s="369"/>
      <c r="NZC875" s="369"/>
      <c r="NZD875" s="369"/>
      <c r="NZE875" s="369"/>
      <c r="NZF875" s="369"/>
      <c r="NZG875" s="369"/>
      <c r="NZH875" s="369"/>
      <c r="NZI875" s="369"/>
      <c r="NZJ875" s="369"/>
      <c r="NZK875" s="369"/>
      <c r="NZL875" s="369"/>
      <c r="NZM875" s="369"/>
      <c r="NZN875" s="369"/>
      <c r="NZO875" s="369"/>
      <c r="NZP875" s="369"/>
      <c r="NZQ875" s="369"/>
      <c r="NZR875" s="369"/>
      <c r="NZS875" s="369"/>
      <c r="NZT875" s="369"/>
      <c r="NZU875" s="369"/>
      <c r="NZV875" s="369"/>
      <c r="NZW875" s="369"/>
      <c r="NZX875" s="369"/>
      <c r="NZY875" s="369"/>
      <c r="NZZ875" s="369"/>
      <c r="OAA875" s="369"/>
      <c r="OAB875" s="369"/>
      <c r="OAC875" s="369"/>
      <c r="OAD875" s="369"/>
      <c r="OAE875" s="369"/>
      <c r="OAF875" s="369"/>
      <c r="OAG875" s="369"/>
      <c r="OAH875" s="369"/>
      <c r="OAI875" s="369"/>
      <c r="OAJ875" s="369"/>
      <c r="OAK875" s="369"/>
      <c r="OAL875" s="369"/>
      <c r="OAM875" s="369"/>
      <c r="OAN875" s="369"/>
      <c r="OAO875" s="369"/>
      <c r="OAP875" s="369"/>
      <c r="OAQ875" s="369"/>
      <c r="OAR875" s="369"/>
      <c r="OAS875" s="369"/>
      <c r="OAT875" s="369"/>
      <c r="OAU875" s="369"/>
      <c r="OAV875" s="369"/>
      <c r="OAW875" s="369"/>
      <c r="OAX875" s="369"/>
      <c r="OAY875" s="369"/>
      <c r="OAZ875" s="369"/>
      <c r="OBA875" s="369"/>
      <c r="OBB875" s="369"/>
      <c r="OBC875" s="369"/>
      <c r="OBD875" s="369"/>
      <c r="OBE875" s="369"/>
      <c r="OBF875" s="369"/>
      <c r="OBG875" s="369"/>
      <c r="OBH875" s="369"/>
      <c r="OBI875" s="369"/>
      <c r="OBJ875" s="369"/>
      <c r="OBK875" s="369"/>
      <c r="OBL875" s="369"/>
      <c r="OBM875" s="369"/>
      <c r="OBN875" s="369"/>
      <c r="OBO875" s="369"/>
      <c r="OBP875" s="369"/>
      <c r="OBQ875" s="369"/>
      <c r="OBR875" s="369"/>
      <c r="OBS875" s="369"/>
      <c r="OBT875" s="369"/>
      <c r="OBU875" s="369"/>
      <c r="OBV875" s="369"/>
      <c r="OBW875" s="369"/>
      <c r="OBX875" s="369"/>
      <c r="OBY875" s="369"/>
      <c r="OBZ875" s="369"/>
      <c r="OCA875" s="369"/>
      <c r="OCB875" s="369"/>
      <c r="OCC875" s="369"/>
      <c r="OCD875" s="369"/>
      <c r="OCE875" s="369"/>
      <c r="OCF875" s="369"/>
      <c r="OCG875" s="369"/>
      <c r="OCH875" s="369"/>
      <c r="OCI875" s="369"/>
      <c r="OCJ875" s="369"/>
      <c r="OCK875" s="369"/>
      <c r="OCL875" s="369"/>
      <c r="OCM875" s="369"/>
      <c r="OCN875" s="369"/>
      <c r="OCO875" s="369"/>
      <c r="OCP875" s="369"/>
      <c r="OCQ875" s="369"/>
      <c r="OCR875" s="369"/>
      <c r="OCS875" s="369"/>
      <c r="OCT875" s="369"/>
      <c r="OCU875" s="369"/>
      <c r="OCV875" s="369"/>
      <c r="OCW875" s="369"/>
      <c r="OCX875" s="369"/>
      <c r="OCY875" s="369"/>
      <c r="OCZ875" s="369"/>
      <c r="ODA875" s="369"/>
      <c r="ODB875" s="369"/>
      <c r="ODC875" s="369"/>
      <c r="ODD875" s="369"/>
      <c r="ODE875" s="369"/>
      <c r="ODF875" s="369"/>
      <c r="ODG875" s="369"/>
      <c r="ODH875" s="369"/>
      <c r="ODI875" s="369"/>
      <c r="ODJ875" s="369"/>
      <c r="ODK875" s="369"/>
      <c r="ODL875" s="369"/>
      <c r="ODM875" s="369"/>
      <c r="ODN875" s="369"/>
      <c r="ODO875" s="369"/>
      <c r="ODP875" s="369"/>
      <c r="ODQ875" s="369"/>
      <c r="ODR875" s="369"/>
      <c r="ODS875" s="369"/>
      <c r="ODT875" s="369"/>
      <c r="ODU875" s="369"/>
      <c r="ODV875" s="369"/>
      <c r="ODW875" s="369"/>
      <c r="ODX875" s="369"/>
      <c r="ODY875" s="369"/>
      <c r="ODZ875" s="369"/>
      <c r="OEA875" s="369"/>
      <c r="OEB875" s="369"/>
      <c r="OEC875" s="369"/>
      <c r="OED875" s="369"/>
      <c r="OEE875" s="369"/>
      <c r="OEF875" s="369"/>
      <c r="OEG875" s="369"/>
      <c r="OEH875" s="369"/>
      <c r="OEI875" s="369"/>
      <c r="OEJ875" s="369"/>
      <c r="OEK875" s="369"/>
      <c r="OEL875" s="369"/>
      <c r="OEM875" s="369"/>
      <c r="OEN875" s="369"/>
      <c r="OEO875" s="369"/>
      <c r="OEP875" s="369"/>
      <c r="OEQ875" s="369"/>
      <c r="OER875" s="369"/>
      <c r="OES875" s="369"/>
      <c r="OET875" s="369"/>
      <c r="OEU875" s="369"/>
      <c r="OEV875" s="369"/>
      <c r="OEW875" s="369"/>
      <c r="OEX875" s="369"/>
      <c r="OEY875" s="369"/>
      <c r="OEZ875" s="369"/>
      <c r="OFA875" s="369"/>
      <c r="OFB875" s="369"/>
      <c r="OFC875" s="369"/>
      <c r="OFD875" s="369"/>
      <c r="OFE875" s="369"/>
      <c r="OFF875" s="369"/>
      <c r="OFG875" s="369"/>
      <c r="OFH875" s="369"/>
      <c r="OFI875" s="369"/>
      <c r="OFJ875" s="369"/>
      <c r="OFK875" s="369"/>
      <c r="OFL875" s="369"/>
      <c r="OFM875" s="369"/>
      <c r="OFN875" s="369"/>
      <c r="OFO875" s="369"/>
      <c r="OFP875" s="369"/>
      <c r="OFQ875" s="369"/>
      <c r="OFR875" s="369"/>
      <c r="OFS875" s="369"/>
      <c r="OFT875" s="369"/>
      <c r="OFU875" s="369"/>
      <c r="OFV875" s="369"/>
      <c r="OFW875" s="369"/>
      <c r="OFX875" s="369"/>
      <c r="OFY875" s="369"/>
      <c r="OFZ875" s="369"/>
      <c r="OGA875" s="369"/>
      <c r="OGB875" s="369"/>
      <c r="OGC875" s="369"/>
      <c r="OGD875" s="369"/>
      <c r="OGE875" s="369"/>
      <c r="OGF875" s="369"/>
      <c r="OGG875" s="369"/>
      <c r="OGH875" s="369"/>
      <c r="OGI875" s="369"/>
      <c r="OGJ875" s="369"/>
      <c r="OGK875" s="369"/>
      <c r="OGL875" s="369"/>
      <c r="OGM875" s="369"/>
      <c r="OGN875" s="369"/>
      <c r="OGO875" s="369"/>
      <c r="OGP875" s="369"/>
      <c r="OGQ875" s="369"/>
      <c r="OGR875" s="369"/>
      <c r="OGS875" s="369"/>
      <c r="OGT875" s="369"/>
      <c r="OGU875" s="369"/>
      <c r="OGV875" s="369"/>
      <c r="OGW875" s="369"/>
      <c r="OGX875" s="369"/>
      <c r="OGY875" s="369"/>
      <c r="OGZ875" s="369"/>
      <c r="OHA875" s="369"/>
      <c r="OHB875" s="369"/>
      <c r="OHC875" s="369"/>
      <c r="OHD875" s="369"/>
      <c r="OHE875" s="369"/>
      <c r="OHF875" s="369"/>
      <c r="OHG875" s="369"/>
      <c r="OHH875" s="369"/>
      <c r="OHI875" s="369"/>
      <c r="OHJ875" s="369"/>
      <c r="OHK875" s="369"/>
      <c r="OHL875" s="369"/>
      <c r="OHM875" s="369"/>
      <c r="OHN875" s="369"/>
      <c r="OHO875" s="369"/>
      <c r="OHP875" s="369"/>
      <c r="OHQ875" s="369"/>
      <c r="OHR875" s="369"/>
      <c r="OHS875" s="369"/>
      <c r="OHT875" s="369"/>
      <c r="OHU875" s="369"/>
      <c r="OHV875" s="369"/>
      <c r="OHW875" s="369"/>
      <c r="OHX875" s="369"/>
      <c r="OHY875" s="369"/>
      <c r="OHZ875" s="369"/>
      <c r="OIA875" s="369"/>
      <c r="OIB875" s="369"/>
      <c r="OIC875" s="369"/>
      <c r="OID875" s="369"/>
      <c r="OIE875" s="369"/>
      <c r="OIF875" s="369"/>
      <c r="OIG875" s="369"/>
      <c r="OIH875" s="369"/>
      <c r="OII875" s="369"/>
      <c r="OIJ875" s="369"/>
      <c r="OIK875" s="369"/>
      <c r="OIL875" s="369"/>
      <c r="OIM875" s="369"/>
      <c r="OIN875" s="369"/>
      <c r="OIO875" s="369"/>
      <c r="OIP875" s="369"/>
      <c r="OIQ875" s="369"/>
      <c r="OIR875" s="369"/>
      <c r="OIS875" s="369"/>
      <c r="OIT875" s="369"/>
      <c r="OIU875" s="369"/>
      <c r="OIV875" s="369"/>
      <c r="OIW875" s="369"/>
      <c r="OIX875" s="369"/>
      <c r="OIY875" s="369"/>
      <c r="OIZ875" s="369"/>
      <c r="OJA875" s="369"/>
      <c r="OJB875" s="369"/>
      <c r="OJC875" s="369"/>
      <c r="OJD875" s="369"/>
      <c r="OJE875" s="369"/>
      <c r="OJF875" s="369"/>
      <c r="OJG875" s="369"/>
      <c r="OJH875" s="369"/>
      <c r="OJI875" s="369"/>
      <c r="OJJ875" s="369"/>
      <c r="OJK875" s="369"/>
      <c r="OJL875" s="369"/>
      <c r="OJM875" s="369"/>
      <c r="OJN875" s="369"/>
      <c r="OJO875" s="369"/>
      <c r="OJP875" s="369"/>
      <c r="OJQ875" s="369"/>
      <c r="OJR875" s="369"/>
      <c r="OJS875" s="369"/>
      <c r="OJT875" s="369"/>
      <c r="OJU875" s="369"/>
      <c r="OJV875" s="369"/>
      <c r="OJW875" s="369"/>
      <c r="OJX875" s="369"/>
      <c r="OJY875" s="369"/>
      <c r="OJZ875" s="369"/>
      <c r="OKA875" s="369"/>
      <c r="OKB875" s="369"/>
      <c r="OKC875" s="369"/>
      <c r="OKD875" s="369"/>
      <c r="OKE875" s="369"/>
      <c r="OKF875" s="369"/>
      <c r="OKG875" s="369"/>
      <c r="OKH875" s="369"/>
      <c r="OKI875" s="369"/>
      <c r="OKJ875" s="369"/>
      <c r="OKK875" s="369"/>
      <c r="OKL875" s="369"/>
      <c r="OKM875" s="369"/>
      <c r="OKN875" s="369"/>
      <c r="OKO875" s="369"/>
      <c r="OKP875" s="369"/>
      <c r="OKQ875" s="369"/>
      <c r="OKR875" s="369"/>
      <c r="OKS875" s="369"/>
      <c r="OKT875" s="369"/>
      <c r="OKU875" s="369"/>
      <c r="OKV875" s="369"/>
      <c r="OKW875" s="369"/>
      <c r="OKX875" s="369"/>
      <c r="OKY875" s="369"/>
      <c r="OKZ875" s="369"/>
      <c r="OLA875" s="369"/>
      <c r="OLB875" s="369"/>
      <c r="OLC875" s="369"/>
      <c r="OLD875" s="369"/>
      <c r="OLE875" s="369"/>
      <c r="OLF875" s="369"/>
      <c r="OLG875" s="369"/>
      <c r="OLH875" s="369"/>
      <c r="OLI875" s="369"/>
      <c r="OLJ875" s="369"/>
      <c r="OLK875" s="369"/>
      <c r="OLL875" s="369"/>
      <c r="OLM875" s="369"/>
      <c r="OLN875" s="369"/>
      <c r="OLO875" s="369"/>
      <c r="OLP875" s="369"/>
      <c r="OLQ875" s="369"/>
      <c r="OLR875" s="369"/>
      <c r="OLS875" s="369"/>
      <c r="OLT875" s="369"/>
      <c r="OLU875" s="369"/>
      <c r="OLV875" s="369"/>
      <c r="OLW875" s="369"/>
      <c r="OLX875" s="369"/>
      <c r="OLY875" s="369"/>
      <c r="OLZ875" s="369"/>
      <c r="OMA875" s="369"/>
      <c r="OMB875" s="369"/>
      <c r="OMC875" s="369"/>
      <c r="OMD875" s="369"/>
      <c r="OME875" s="369"/>
      <c r="OMF875" s="369"/>
      <c r="OMG875" s="369"/>
      <c r="OMH875" s="369"/>
      <c r="OMI875" s="369"/>
      <c r="OMJ875" s="369"/>
      <c r="OMK875" s="369"/>
      <c r="OML875" s="369"/>
      <c r="OMM875" s="369"/>
      <c r="OMN875" s="369"/>
      <c r="OMO875" s="369"/>
      <c r="OMP875" s="369"/>
      <c r="OMQ875" s="369"/>
      <c r="OMR875" s="369"/>
      <c r="OMS875" s="369"/>
      <c r="OMT875" s="369"/>
      <c r="OMU875" s="369"/>
      <c r="OMV875" s="369"/>
      <c r="OMW875" s="369"/>
      <c r="OMX875" s="369"/>
      <c r="OMY875" s="369"/>
      <c r="OMZ875" s="369"/>
      <c r="ONA875" s="369"/>
      <c r="ONB875" s="369"/>
      <c r="ONC875" s="369"/>
      <c r="OND875" s="369"/>
      <c r="ONE875" s="369"/>
      <c r="ONF875" s="369"/>
      <c r="ONG875" s="369"/>
      <c r="ONH875" s="369"/>
      <c r="ONI875" s="369"/>
      <c r="ONJ875" s="369"/>
      <c r="ONK875" s="369"/>
      <c r="ONL875" s="369"/>
      <c r="ONM875" s="369"/>
      <c r="ONN875" s="369"/>
      <c r="ONO875" s="369"/>
      <c r="ONP875" s="369"/>
      <c r="ONQ875" s="369"/>
      <c r="ONR875" s="369"/>
      <c r="ONS875" s="369"/>
      <c r="ONT875" s="369"/>
      <c r="ONU875" s="369"/>
      <c r="ONV875" s="369"/>
      <c r="ONW875" s="369"/>
      <c r="ONX875" s="369"/>
      <c r="ONY875" s="369"/>
      <c r="ONZ875" s="369"/>
      <c r="OOA875" s="369"/>
      <c r="OOB875" s="369"/>
      <c r="OOC875" s="369"/>
      <c r="OOD875" s="369"/>
      <c r="OOE875" s="369"/>
      <c r="OOF875" s="369"/>
      <c r="OOG875" s="369"/>
      <c r="OOH875" s="369"/>
      <c r="OOI875" s="369"/>
      <c r="OOJ875" s="369"/>
      <c r="OOK875" s="369"/>
      <c r="OOL875" s="369"/>
      <c r="OOM875" s="369"/>
      <c r="OON875" s="369"/>
      <c r="OOO875" s="369"/>
      <c r="OOP875" s="369"/>
      <c r="OOQ875" s="369"/>
      <c r="OOR875" s="369"/>
      <c r="OOS875" s="369"/>
      <c r="OOT875" s="369"/>
      <c r="OOU875" s="369"/>
      <c r="OOV875" s="369"/>
      <c r="OOW875" s="369"/>
      <c r="OOX875" s="369"/>
      <c r="OOY875" s="369"/>
      <c r="OOZ875" s="369"/>
      <c r="OPA875" s="369"/>
      <c r="OPB875" s="369"/>
      <c r="OPC875" s="369"/>
      <c r="OPD875" s="369"/>
      <c r="OPE875" s="369"/>
      <c r="OPF875" s="369"/>
      <c r="OPG875" s="369"/>
      <c r="OPH875" s="369"/>
      <c r="OPI875" s="369"/>
      <c r="OPJ875" s="369"/>
      <c r="OPK875" s="369"/>
      <c r="OPL875" s="369"/>
      <c r="OPM875" s="369"/>
      <c r="OPN875" s="369"/>
      <c r="OPO875" s="369"/>
      <c r="OPP875" s="369"/>
      <c r="OPQ875" s="369"/>
      <c r="OPR875" s="369"/>
      <c r="OPS875" s="369"/>
      <c r="OPT875" s="369"/>
      <c r="OPU875" s="369"/>
      <c r="OPV875" s="369"/>
      <c r="OPW875" s="369"/>
      <c r="OPX875" s="369"/>
      <c r="OPY875" s="369"/>
      <c r="OPZ875" s="369"/>
      <c r="OQA875" s="369"/>
      <c r="OQB875" s="369"/>
      <c r="OQC875" s="369"/>
      <c r="OQD875" s="369"/>
      <c r="OQE875" s="369"/>
      <c r="OQF875" s="369"/>
      <c r="OQG875" s="369"/>
      <c r="OQH875" s="369"/>
      <c r="OQI875" s="369"/>
      <c r="OQJ875" s="369"/>
      <c r="OQK875" s="369"/>
      <c r="OQL875" s="369"/>
      <c r="OQM875" s="369"/>
      <c r="OQN875" s="369"/>
      <c r="OQO875" s="369"/>
      <c r="OQP875" s="369"/>
      <c r="OQQ875" s="369"/>
      <c r="OQR875" s="369"/>
      <c r="OQS875" s="369"/>
      <c r="OQT875" s="369"/>
      <c r="OQU875" s="369"/>
      <c r="OQV875" s="369"/>
      <c r="OQW875" s="369"/>
      <c r="OQX875" s="369"/>
      <c r="OQY875" s="369"/>
      <c r="OQZ875" s="369"/>
      <c r="ORA875" s="369"/>
      <c r="ORB875" s="369"/>
      <c r="ORC875" s="369"/>
      <c r="ORD875" s="369"/>
      <c r="ORE875" s="369"/>
      <c r="ORF875" s="369"/>
      <c r="ORG875" s="369"/>
      <c r="ORH875" s="369"/>
      <c r="ORI875" s="369"/>
      <c r="ORJ875" s="369"/>
      <c r="ORK875" s="369"/>
      <c r="ORL875" s="369"/>
      <c r="ORM875" s="369"/>
      <c r="ORN875" s="369"/>
      <c r="ORO875" s="369"/>
      <c r="ORP875" s="369"/>
      <c r="ORQ875" s="369"/>
      <c r="ORR875" s="369"/>
      <c r="ORS875" s="369"/>
      <c r="ORT875" s="369"/>
      <c r="ORU875" s="369"/>
      <c r="ORV875" s="369"/>
      <c r="ORW875" s="369"/>
      <c r="ORX875" s="369"/>
      <c r="ORY875" s="369"/>
      <c r="ORZ875" s="369"/>
      <c r="OSA875" s="369"/>
      <c r="OSB875" s="369"/>
      <c r="OSC875" s="369"/>
      <c r="OSD875" s="369"/>
      <c r="OSE875" s="369"/>
      <c r="OSF875" s="369"/>
      <c r="OSG875" s="369"/>
      <c r="OSH875" s="369"/>
      <c r="OSI875" s="369"/>
      <c r="OSJ875" s="369"/>
      <c r="OSK875" s="369"/>
      <c r="OSL875" s="369"/>
      <c r="OSM875" s="369"/>
      <c r="OSN875" s="369"/>
      <c r="OSO875" s="369"/>
      <c r="OSP875" s="369"/>
      <c r="OSQ875" s="369"/>
      <c r="OSR875" s="369"/>
      <c r="OSS875" s="369"/>
      <c r="OST875" s="369"/>
      <c r="OSU875" s="369"/>
      <c r="OSV875" s="369"/>
      <c r="OSW875" s="369"/>
      <c r="OSX875" s="369"/>
      <c r="OSY875" s="369"/>
      <c r="OSZ875" s="369"/>
      <c r="OTA875" s="369"/>
      <c r="OTB875" s="369"/>
      <c r="OTC875" s="369"/>
      <c r="OTD875" s="369"/>
      <c r="OTE875" s="369"/>
      <c r="OTF875" s="369"/>
      <c r="OTG875" s="369"/>
      <c r="OTH875" s="369"/>
      <c r="OTI875" s="369"/>
      <c r="OTJ875" s="369"/>
      <c r="OTK875" s="369"/>
      <c r="OTL875" s="369"/>
      <c r="OTM875" s="369"/>
      <c r="OTN875" s="369"/>
      <c r="OTO875" s="369"/>
      <c r="OTP875" s="369"/>
      <c r="OTQ875" s="369"/>
      <c r="OTR875" s="369"/>
      <c r="OTS875" s="369"/>
      <c r="OTT875" s="369"/>
      <c r="OTU875" s="369"/>
      <c r="OTV875" s="369"/>
      <c r="OTW875" s="369"/>
      <c r="OTX875" s="369"/>
      <c r="OTY875" s="369"/>
      <c r="OTZ875" s="369"/>
      <c r="OUA875" s="369"/>
      <c r="OUB875" s="369"/>
      <c r="OUC875" s="369"/>
      <c r="OUD875" s="369"/>
      <c r="OUE875" s="369"/>
      <c r="OUF875" s="369"/>
      <c r="OUG875" s="369"/>
      <c r="OUH875" s="369"/>
      <c r="OUI875" s="369"/>
      <c r="OUJ875" s="369"/>
      <c r="OUK875" s="369"/>
      <c r="OUL875" s="369"/>
      <c r="OUM875" s="369"/>
      <c r="OUN875" s="369"/>
      <c r="OUO875" s="369"/>
      <c r="OUP875" s="369"/>
      <c r="OUQ875" s="369"/>
      <c r="OUR875" s="369"/>
      <c r="OUS875" s="369"/>
      <c r="OUT875" s="369"/>
      <c r="OUU875" s="369"/>
      <c r="OUV875" s="369"/>
      <c r="OUW875" s="369"/>
      <c r="OUX875" s="369"/>
      <c r="OUY875" s="369"/>
      <c r="OUZ875" s="369"/>
      <c r="OVA875" s="369"/>
      <c r="OVB875" s="369"/>
      <c r="OVC875" s="369"/>
      <c r="OVD875" s="369"/>
      <c r="OVE875" s="369"/>
      <c r="OVF875" s="369"/>
      <c r="OVG875" s="369"/>
      <c r="OVH875" s="369"/>
      <c r="OVI875" s="369"/>
      <c r="OVJ875" s="369"/>
      <c r="OVK875" s="369"/>
      <c r="OVL875" s="369"/>
      <c r="OVM875" s="369"/>
      <c r="OVN875" s="369"/>
      <c r="OVO875" s="369"/>
      <c r="OVP875" s="369"/>
      <c r="OVQ875" s="369"/>
      <c r="OVR875" s="369"/>
      <c r="OVS875" s="369"/>
      <c r="OVT875" s="369"/>
      <c r="OVU875" s="369"/>
      <c r="OVV875" s="369"/>
      <c r="OVW875" s="369"/>
      <c r="OVX875" s="369"/>
      <c r="OVY875" s="369"/>
      <c r="OVZ875" s="369"/>
      <c r="OWA875" s="369"/>
      <c r="OWB875" s="369"/>
      <c r="OWC875" s="369"/>
      <c r="OWD875" s="369"/>
      <c r="OWE875" s="369"/>
      <c r="OWF875" s="369"/>
      <c r="OWG875" s="369"/>
      <c r="OWH875" s="369"/>
      <c r="OWI875" s="369"/>
      <c r="OWJ875" s="369"/>
      <c r="OWK875" s="369"/>
      <c r="OWL875" s="369"/>
      <c r="OWM875" s="369"/>
      <c r="OWN875" s="369"/>
      <c r="OWO875" s="369"/>
      <c r="OWP875" s="369"/>
      <c r="OWQ875" s="369"/>
      <c r="OWR875" s="369"/>
      <c r="OWS875" s="369"/>
      <c r="OWT875" s="369"/>
      <c r="OWU875" s="369"/>
      <c r="OWV875" s="369"/>
      <c r="OWW875" s="369"/>
      <c r="OWX875" s="369"/>
      <c r="OWY875" s="369"/>
      <c r="OWZ875" s="369"/>
      <c r="OXA875" s="369"/>
      <c r="OXB875" s="369"/>
      <c r="OXC875" s="369"/>
      <c r="OXD875" s="369"/>
      <c r="OXE875" s="369"/>
      <c r="OXF875" s="369"/>
      <c r="OXG875" s="369"/>
      <c r="OXH875" s="369"/>
      <c r="OXI875" s="369"/>
      <c r="OXJ875" s="369"/>
      <c r="OXK875" s="369"/>
      <c r="OXL875" s="369"/>
      <c r="OXM875" s="369"/>
      <c r="OXN875" s="369"/>
      <c r="OXO875" s="369"/>
      <c r="OXP875" s="369"/>
      <c r="OXQ875" s="369"/>
      <c r="OXR875" s="369"/>
      <c r="OXS875" s="369"/>
      <c r="OXT875" s="369"/>
      <c r="OXU875" s="369"/>
      <c r="OXV875" s="369"/>
      <c r="OXW875" s="369"/>
      <c r="OXX875" s="369"/>
      <c r="OXY875" s="369"/>
      <c r="OXZ875" s="369"/>
      <c r="OYA875" s="369"/>
      <c r="OYB875" s="369"/>
      <c r="OYC875" s="369"/>
      <c r="OYD875" s="369"/>
      <c r="OYE875" s="369"/>
      <c r="OYF875" s="369"/>
      <c r="OYG875" s="369"/>
      <c r="OYH875" s="369"/>
      <c r="OYI875" s="369"/>
      <c r="OYJ875" s="369"/>
      <c r="OYK875" s="369"/>
      <c r="OYL875" s="369"/>
      <c r="OYM875" s="369"/>
      <c r="OYN875" s="369"/>
      <c r="OYO875" s="369"/>
      <c r="OYP875" s="369"/>
      <c r="OYQ875" s="369"/>
      <c r="OYR875" s="369"/>
      <c r="OYS875" s="369"/>
      <c r="OYT875" s="369"/>
      <c r="OYU875" s="369"/>
      <c r="OYV875" s="369"/>
      <c r="OYW875" s="369"/>
      <c r="OYX875" s="369"/>
      <c r="OYY875" s="369"/>
      <c r="OYZ875" s="369"/>
      <c r="OZA875" s="369"/>
      <c r="OZB875" s="369"/>
      <c r="OZC875" s="369"/>
      <c r="OZD875" s="369"/>
      <c r="OZE875" s="369"/>
      <c r="OZF875" s="369"/>
      <c r="OZG875" s="369"/>
      <c r="OZH875" s="369"/>
      <c r="OZI875" s="369"/>
      <c r="OZJ875" s="369"/>
      <c r="OZK875" s="369"/>
      <c r="OZL875" s="369"/>
      <c r="OZM875" s="369"/>
      <c r="OZN875" s="369"/>
      <c r="OZO875" s="369"/>
      <c r="OZP875" s="369"/>
      <c r="OZQ875" s="369"/>
      <c r="OZR875" s="369"/>
      <c r="OZS875" s="369"/>
      <c r="OZT875" s="369"/>
      <c r="OZU875" s="369"/>
      <c r="OZV875" s="369"/>
      <c r="OZW875" s="369"/>
      <c r="OZX875" s="369"/>
      <c r="OZY875" s="369"/>
      <c r="OZZ875" s="369"/>
      <c r="PAA875" s="369"/>
      <c r="PAB875" s="369"/>
      <c r="PAC875" s="369"/>
      <c r="PAD875" s="369"/>
      <c r="PAE875" s="369"/>
      <c r="PAF875" s="369"/>
      <c r="PAG875" s="369"/>
      <c r="PAH875" s="369"/>
      <c r="PAI875" s="369"/>
      <c r="PAJ875" s="369"/>
      <c r="PAK875" s="369"/>
      <c r="PAL875" s="369"/>
      <c r="PAM875" s="369"/>
      <c r="PAN875" s="369"/>
      <c r="PAO875" s="369"/>
      <c r="PAP875" s="369"/>
      <c r="PAQ875" s="369"/>
      <c r="PAR875" s="369"/>
      <c r="PAS875" s="369"/>
      <c r="PAT875" s="369"/>
      <c r="PAU875" s="369"/>
      <c r="PAV875" s="369"/>
      <c r="PAW875" s="369"/>
      <c r="PAX875" s="369"/>
      <c r="PAY875" s="369"/>
      <c r="PAZ875" s="369"/>
      <c r="PBA875" s="369"/>
      <c r="PBB875" s="369"/>
      <c r="PBC875" s="369"/>
      <c r="PBD875" s="369"/>
      <c r="PBE875" s="369"/>
      <c r="PBF875" s="369"/>
      <c r="PBG875" s="369"/>
      <c r="PBH875" s="369"/>
      <c r="PBI875" s="369"/>
      <c r="PBJ875" s="369"/>
      <c r="PBK875" s="369"/>
      <c r="PBL875" s="369"/>
      <c r="PBM875" s="369"/>
      <c r="PBN875" s="369"/>
      <c r="PBO875" s="369"/>
      <c r="PBP875" s="369"/>
      <c r="PBQ875" s="369"/>
      <c r="PBR875" s="369"/>
      <c r="PBS875" s="369"/>
      <c r="PBT875" s="369"/>
      <c r="PBU875" s="369"/>
      <c r="PBV875" s="369"/>
      <c r="PBW875" s="369"/>
      <c r="PBX875" s="369"/>
      <c r="PBY875" s="369"/>
      <c r="PBZ875" s="369"/>
      <c r="PCA875" s="369"/>
      <c r="PCB875" s="369"/>
      <c r="PCC875" s="369"/>
      <c r="PCD875" s="369"/>
      <c r="PCE875" s="369"/>
      <c r="PCF875" s="369"/>
      <c r="PCG875" s="369"/>
      <c r="PCH875" s="369"/>
      <c r="PCI875" s="369"/>
      <c r="PCJ875" s="369"/>
      <c r="PCK875" s="369"/>
      <c r="PCL875" s="369"/>
      <c r="PCM875" s="369"/>
      <c r="PCN875" s="369"/>
      <c r="PCO875" s="369"/>
      <c r="PCP875" s="369"/>
      <c r="PCQ875" s="369"/>
      <c r="PCR875" s="369"/>
      <c r="PCS875" s="369"/>
      <c r="PCT875" s="369"/>
      <c r="PCU875" s="369"/>
      <c r="PCV875" s="369"/>
      <c r="PCW875" s="369"/>
      <c r="PCX875" s="369"/>
      <c r="PCY875" s="369"/>
      <c r="PCZ875" s="369"/>
      <c r="PDA875" s="369"/>
      <c r="PDB875" s="369"/>
      <c r="PDC875" s="369"/>
      <c r="PDD875" s="369"/>
      <c r="PDE875" s="369"/>
      <c r="PDF875" s="369"/>
      <c r="PDG875" s="369"/>
      <c r="PDH875" s="369"/>
      <c r="PDI875" s="369"/>
      <c r="PDJ875" s="369"/>
      <c r="PDK875" s="369"/>
      <c r="PDL875" s="369"/>
      <c r="PDM875" s="369"/>
      <c r="PDN875" s="369"/>
      <c r="PDO875" s="369"/>
      <c r="PDP875" s="369"/>
      <c r="PDQ875" s="369"/>
      <c r="PDR875" s="369"/>
      <c r="PDS875" s="369"/>
      <c r="PDT875" s="369"/>
      <c r="PDU875" s="369"/>
      <c r="PDV875" s="369"/>
      <c r="PDW875" s="369"/>
      <c r="PDX875" s="369"/>
      <c r="PDY875" s="369"/>
      <c r="PDZ875" s="369"/>
      <c r="PEA875" s="369"/>
      <c r="PEB875" s="369"/>
      <c r="PEC875" s="369"/>
      <c r="PED875" s="369"/>
      <c r="PEE875" s="369"/>
      <c r="PEF875" s="369"/>
      <c r="PEG875" s="369"/>
      <c r="PEH875" s="369"/>
      <c r="PEI875" s="369"/>
      <c r="PEJ875" s="369"/>
      <c r="PEK875" s="369"/>
      <c r="PEL875" s="369"/>
      <c r="PEM875" s="369"/>
      <c r="PEN875" s="369"/>
      <c r="PEO875" s="369"/>
      <c r="PEP875" s="369"/>
      <c r="PEQ875" s="369"/>
      <c r="PER875" s="369"/>
      <c r="PES875" s="369"/>
      <c r="PET875" s="369"/>
      <c r="PEU875" s="369"/>
      <c r="PEV875" s="369"/>
      <c r="PEW875" s="369"/>
      <c r="PEX875" s="369"/>
      <c r="PEY875" s="369"/>
      <c r="PEZ875" s="369"/>
      <c r="PFA875" s="369"/>
      <c r="PFB875" s="369"/>
      <c r="PFC875" s="369"/>
      <c r="PFD875" s="369"/>
      <c r="PFE875" s="369"/>
      <c r="PFF875" s="369"/>
      <c r="PFG875" s="369"/>
      <c r="PFH875" s="369"/>
      <c r="PFI875" s="369"/>
      <c r="PFJ875" s="369"/>
      <c r="PFK875" s="369"/>
      <c r="PFL875" s="369"/>
      <c r="PFM875" s="369"/>
      <c r="PFN875" s="369"/>
      <c r="PFO875" s="369"/>
      <c r="PFP875" s="369"/>
      <c r="PFQ875" s="369"/>
      <c r="PFR875" s="369"/>
      <c r="PFS875" s="369"/>
      <c r="PFT875" s="369"/>
      <c r="PFU875" s="369"/>
      <c r="PFV875" s="369"/>
      <c r="PFW875" s="369"/>
      <c r="PFX875" s="369"/>
      <c r="PFY875" s="369"/>
      <c r="PFZ875" s="369"/>
      <c r="PGA875" s="369"/>
      <c r="PGB875" s="369"/>
      <c r="PGC875" s="369"/>
      <c r="PGD875" s="369"/>
      <c r="PGE875" s="369"/>
      <c r="PGF875" s="369"/>
      <c r="PGG875" s="369"/>
      <c r="PGH875" s="369"/>
      <c r="PGI875" s="369"/>
      <c r="PGJ875" s="369"/>
      <c r="PGK875" s="369"/>
      <c r="PGL875" s="369"/>
      <c r="PGM875" s="369"/>
      <c r="PGN875" s="369"/>
      <c r="PGO875" s="369"/>
      <c r="PGP875" s="369"/>
      <c r="PGQ875" s="369"/>
      <c r="PGR875" s="369"/>
      <c r="PGS875" s="369"/>
      <c r="PGT875" s="369"/>
      <c r="PGU875" s="369"/>
      <c r="PGV875" s="369"/>
      <c r="PGW875" s="369"/>
      <c r="PGX875" s="369"/>
      <c r="PGY875" s="369"/>
      <c r="PGZ875" s="369"/>
      <c r="PHA875" s="369"/>
      <c r="PHB875" s="369"/>
      <c r="PHC875" s="369"/>
      <c r="PHD875" s="369"/>
      <c r="PHE875" s="369"/>
      <c r="PHF875" s="369"/>
      <c r="PHG875" s="369"/>
      <c r="PHH875" s="369"/>
      <c r="PHI875" s="369"/>
      <c r="PHJ875" s="369"/>
      <c r="PHK875" s="369"/>
      <c r="PHL875" s="369"/>
      <c r="PHM875" s="369"/>
      <c r="PHN875" s="369"/>
      <c r="PHO875" s="369"/>
      <c r="PHP875" s="369"/>
      <c r="PHQ875" s="369"/>
      <c r="PHR875" s="369"/>
      <c r="PHS875" s="369"/>
      <c r="PHT875" s="369"/>
      <c r="PHU875" s="369"/>
      <c r="PHV875" s="369"/>
      <c r="PHW875" s="369"/>
      <c r="PHX875" s="369"/>
      <c r="PHY875" s="369"/>
      <c r="PHZ875" s="369"/>
      <c r="PIA875" s="369"/>
      <c r="PIB875" s="369"/>
      <c r="PIC875" s="369"/>
      <c r="PID875" s="369"/>
      <c r="PIE875" s="369"/>
      <c r="PIF875" s="369"/>
      <c r="PIG875" s="369"/>
      <c r="PIH875" s="369"/>
      <c r="PII875" s="369"/>
      <c r="PIJ875" s="369"/>
      <c r="PIK875" s="369"/>
      <c r="PIL875" s="369"/>
      <c r="PIM875" s="369"/>
      <c r="PIN875" s="369"/>
      <c r="PIO875" s="369"/>
      <c r="PIP875" s="369"/>
      <c r="PIQ875" s="369"/>
      <c r="PIR875" s="369"/>
      <c r="PIS875" s="369"/>
      <c r="PIT875" s="369"/>
      <c r="PIU875" s="369"/>
      <c r="PIV875" s="369"/>
      <c r="PIW875" s="369"/>
      <c r="PIX875" s="369"/>
      <c r="PIY875" s="369"/>
      <c r="PIZ875" s="369"/>
      <c r="PJA875" s="369"/>
      <c r="PJB875" s="369"/>
      <c r="PJC875" s="369"/>
      <c r="PJD875" s="369"/>
      <c r="PJE875" s="369"/>
      <c r="PJF875" s="369"/>
      <c r="PJG875" s="369"/>
      <c r="PJH875" s="369"/>
      <c r="PJI875" s="369"/>
      <c r="PJJ875" s="369"/>
      <c r="PJK875" s="369"/>
      <c r="PJL875" s="369"/>
      <c r="PJM875" s="369"/>
      <c r="PJN875" s="369"/>
      <c r="PJO875" s="369"/>
      <c r="PJP875" s="369"/>
      <c r="PJQ875" s="369"/>
      <c r="PJR875" s="369"/>
      <c r="PJS875" s="369"/>
      <c r="PJT875" s="369"/>
      <c r="PJU875" s="369"/>
      <c r="PJV875" s="369"/>
      <c r="PJW875" s="369"/>
      <c r="PJX875" s="369"/>
      <c r="PJY875" s="369"/>
      <c r="PJZ875" s="369"/>
      <c r="PKA875" s="369"/>
      <c r="PKB875" s="369"/>
      <c r="PKC875" s="369"/>
      <c r="PKD875" s="369"/>
      <c r="PKE875" s="369"/>
      <c r="PKF875" s="369"/>
      <c r="PKG875" s="369"/>
      <c r="PKH875" s="369"/>
      <c r="PKI875" s="369"/>
      <c r="PKJ875" s="369"/>
      <c r="PKK875" s="369"/>
      <c r="PKL875" s="369"/>
      <c r="PKM875" s="369"/>
      <c r="PKN875" s="369"/>
      <c r="PKO875" s="369"/>
      <c r="PKP875" s="369"/>
      <c r="PKQ875" s="369"/>
      <c r="PKR875" s="369"/>
      <c r="PKS875" s="369"/>
      <c r="PKT875" s="369"/>
      <c r="PKU875" s="369"/>
      <c r="PKV875" s="369"/>
      <c r="PKW875" s="369"/>
      <c r="PKX875" s="369"/>
      <c r="PKY875" s="369"/>
      <c r="PKZ875" s="369"/>
      <c r="PLA875" s="369"/>
      <c r="PLB875" s="369"/>
      <c r="PLC875" s="369"/>
      <c r="PLD875" s="369"/>
      <c r="PLE875" s="369"/>
      <c r="PLF875" s="369"/>
      <c r="PLG875" s="369"/>
      <c r="PLH875" s="369"/>
      <c r="PLI875" s="369"/>
      <c r="PLJ875" s="369"/>
      <c r="PLK875" s="369"/>
      <c r="PLL875" s="369"/>
      <c r="PLM875" s="369"/>
      <c r="PLN875" s="369"/>
      <c r="PLO875" s="369"/>
      <c r="PLP875" s="369"/>
      <c r="PLQ875" s="369"/>
      <c r="PLR875" s="369"/>
      <c r="PLS875" s="369"/>
      <c r="PLT875" s="369"/>
      <c r="PLU875" s="369"/>
      <c r="PLV875" s="369"/>
      <c r="PLW875" s="369"/>
      <c r="PLX875" s="369"/>
      <c r="PLY875" s="369"/>
      <c r="PLZ875" s="369"/>
      <c r="PMA875" s="369"/>
      <c r="PMB875" s="369"/>
      <c r="PMC875" s="369"/>
      <c r="PMD875" s="369"/>
      <c r="PME875" s="369"/>
      <c r="PMF875" s="369"/>
      <c r="PMG875" s="369"/>
      <c r="PMH875" s="369"/>
      <c r="PMI875" s="369"/>
      <c r="PMJ875" s="369"/>
      <c r="PMK875" s="369"/>
      <c r="PML875" s="369"/>
      <c r="PMM875" s="369"/>
      <c r="PMN875" s="369"/>
      <c r="PMO875" s="369"/>
      <c r="PMP875" s="369"/>
      <c r="PMQ875" s="369"/>
      <c r="PMR875" s="369"/>
      <c r="PMS875" s="369"/>
      <c r="PMT875" s="369"/>
      <c r="PMU875" s="369"/>
      <c r="PMV875" s="369"/>
      <c r="PMW875" s="369"/>
      <c r="PMX875" s="369"/>
      <c r="PMY875" s="369"/>
      <c r="PMZ875" s="369"/>
      <c r="PNA875" s="369"/>
      <c r="PNB875" s="369"/>
      <c r="PNC875" s="369"/>
      <c r="PND875" s="369"/>
      <c r="PNE875" s="369"/>
      <c r="PNF875" s="369"/>
      <c r="PNG875" s="369"/>
      <c r="PNH875" s="369"/>
      <c r="PNI875" s="369"/>
      <c r="PNJ875" s="369"/>
      <c r="PNK875" s="369"/>
      <c r="PNL875" s="369"/>
      <c r="PNM875" s="369"/>
      <c r="PNN875" s="369"/>
      <c r="PNO875" s="369"/>
      <c r="PNP875" s="369"/>
      <c r="PNQ875" s="369"/>
      <c r="PNR875" s="369"/>
      <c r="PNS875" s="369"/>
      <c r="PNT875" s="369"/>
      <c r="PNU875" s="369"/>
      <c r="PNV875" s="369"/>
      <c r="PNW875" s="369"/>
      <c r="PNX875" s="369"/>
      <c r="PNY875" s="369"/>
      <c r="PNZ875" s="369"/>
      <c r="POA875" s="369"/>
      <c r="POB875" s="369"/>
      <c r="POC875" s="369"/>
      <c r="POD875" s="369"/>
      <c r="POE875" s="369"/>
      <c r="POF875" s="369"/>
      <c r="POG875" s="369"/>
      <c r="POH875" s="369"/>
      <c r="POI875" s="369"/>
      <c r="POJ875" s="369"/>
      <c r="POK875" s="369"/>
      <c r="POL875" s="369"/>
      <c r="POM875" s="369"/>
      <c r="PON875" s="369"/>
      <c r="POO875" s="369"/>
      <c r="POP875" s="369"/>
      <c r="POQ875" s="369"/>
      <c r="POR875" s="369"/>
      <c r="POS875" s="369"/>
      <c r="POT875" s="369"/>
      <c r="POU875" s="369"/>
      <c r="POV875" s="369"/>
      <c r="POW875" s="369"/>
      <c r="POX875" s="369"/>
      <c r="POY875" s="369"/>
      <c r="POZ875" s="369"/>
      <c r="PPA875" s="369"/>
      <c r="PPB875" s="369"/>
      <c r="PPC875" s="369"/>
      <c r="PPD875" s="369"/>
      <c r="PPE875" s="369"/>
      <c r="PPF875" s="369"/>
      <c r="PPG875" s="369"/>
      <c r="PPH875" s="369"/>
      <c r="PPI875" s="369"/>
      <c r="PPJ875" s="369"/>
      <c r="PPK875" s="369"/>
      <c r="PPL875" s="369"/>
      <c r="PPM875" s="369"/>
      <c r="PPN875" s="369"/>
      <c r="PPO875" s="369"/>
      <c r="PPP875" s="369"/>
      <c r="PPQ875" s="369"/>
      <c r="PPR875" s="369"/>
      <c r="PPS875" s="369"/>
      <c r="PPT875" s="369"/>
      <c r="PPU875" s="369"/>
      <c r="PPV875" s="369"/>
      <c r="PPW875" s="369"/>
      <c r="PPX875" s="369"/>
      <c r="PPY875" s="369"/>
      <c r="PPZ875" s="369"/>
      <c r="PQA875" s="369"/>
      <c r="PQB875" s="369"/>
      <c r="PQC875" s="369"/>
      <c r="PQD875" s="369"/>
      <c r="PQE875" s="369"/>
      <c r="PQF875" s="369"/>
      <c r="PQG875" s="369"/>
      <c r="PQH875" s="369"/>
      <c r="PQI875" s="369"/>
      <c r="PQJ875" s="369"/>
      <c r="PQK875" s="369"/>
      <c r="PQL875" s="369"/>
      <c r="PQM875" s="369"/>
      <c r="PQN875" s="369"/>
      <c r="PQO875" s="369"/>
      <c r="PQP875" s="369"/>
      <c r="PQQ875" s="369"/>
      <c r="PQR875" s="369"/>
      <c r="PQS875" s="369"/>
      <c r="PQT875" s="369"/>
      <c r="PQU875" s="369"/>
      <c r="PQV875" s="369"/>
      <c r="PQW875" s="369"/>
      <c r="PQX875" s="369"/>
      <c r="PQY875" s="369"/>
      <c r="PQZ875" s="369"/>
      <c r="PRA875" s="369"/>
      <c r="PRB875" s="369"/>
      <c r="PRC875" s="369"/>
      <c r="PRD875" s="369"/>
      <c r="PRE875" s="369"/>
      <c r="PRF875" s="369"/>
      <c r="PRG875" s="369"/>
      <c r="PRH875" s="369"/>
      <c r="PRI875" s="369"/>
      <c r="PRJ875" s="369"/>
      <c r="PRK875" s="369"/>
      <c r="PRL875" s="369"/>
      <c r="PRM875" s="369"/>
      <c r="PRN875" s="369"/>
      <c r="PRO875" s="369"/>
      <c r="PRP875" s="369"/>
      <c r="PRQ875" s="369"/>
      <c r="PRR875" s="369"/>
      <c r="PRS875" s="369"/>
      <c r="PRT875" s="369"/>
      <c r="PRU875" s="369"/>
      <c r="PRV875" s="369"/>
      <c r="PRW875" s="369"/>
      <c r="PRX875" s="369"/>
      <c r="PRY875" s="369"/>
      <c r="PRZ875" s="369"/>
      <c r="PSA875" s="369"/>
      <c r="PSB875" s="369"/>
      <c r="PSC875" s="369"/>
      <c r="PSD875" s="369"/>
      <c r="PSE875" s="369"/>
      <c r="PSF875" s="369"/>
      <c r="PSG875" s="369"/>
      <c r="PSH875" s="369"/>
      <c r="PSI875" s="369"/>
      <c r="PSJ875" s="369"/>
      <c r="PSK875" s="369"/>
      <c r="PSL875" s="369"/>
      <c r="PSM875" s="369"/>
      <c r="PSN875" s="369"/>
      <c r="PSO875" s="369"/>
      <c r="PSP875" s="369"/>
      <c r="PSQ875" s="369"/>
      <c r="PSR875" s="369"/>
      <c r="PSS875" s="369"/>
      <c r="PST875" s="369"/>
      <c r="PSU875" s="369"/>
      <c r="PSV875" s="369"/>
      <c r="PSW875" s="369"/>
      <c r="PSX875" s="369"/>
      <c r="PSY875" s="369"/>
      <c r="PSZ875" s="369"/>
      <c r="PTA875" s="369"/>
      <c r="PTB875" s="369"/>
      <c r="PTC875" s="369"/>
      <c r="PTD875" s="369"/>
      <c r="PTE875" s="369"/>
      <c r="PTF875" s="369"/>
      <c r="PTG875" s="369"/>
      <c r="PTH875" s="369"/>
      <c r="PTI875" s="369"/>
      <c r="PTJ875" s="369"/>
      <c r="PTK875" s="369"/>
      <c r="PTL875" s="369"/>
      <c r="PTM875" s="369"/>
      <c r="PTN875" s="369"/>
      <c r="PTO875" s="369"/>
      <c r="PTP875" s="369"/>
      <c r="PTQ875" s="369"/>
      <c r="PTR875" s="369"/>
      <c r="PTS875" s="369"/>
      <c r="PTT875" s="369"/>
      <c r="PTU875" s="369"/>
      <c r="PTV875" s="369"/>
      <c r="PTW875" s="369"/>
      <c r="PTX875" s="369"/>
      <c r="PTY875" s="369"/>
      <c r="PTZ875" s="369"/>
      <c r="PUA875" s="369"/>
      <c r="PUB875" s="369"/>
      <c r="PUC875" s="369"/>
      <c r="PUD875" s="369"/>
      <c r="PUE875" s="369"/>
      <c r="PUF875" s="369"/>
      <c r="PUG875" s="369"/>
      <c r="PUH875" s="369"/>
      <c r="PUI875" s="369"/>
      <c r="PUJ875" s="369"/>
      <c r="PUK875" s="369"/>
      <c r="PUL875" s="369"/>
      <c r="PUM875" s="369"/>
      <c r="PUN875" s="369"/>
      <c r="PUO875" s="369"/>
      <c r="PUP875" s="369"/>
      <c r="PUQ875" s="369"/>
      <c r="PUR875" s="369"/>
      <c r="PUS875" s="369"/>
      <c r="PUT875" s="369"/>
      <c r="PUU875" s="369"/>
      <c r="PUV875" s="369"/>
      <c r="PUW875" s="369"/>
      <c r="PUX875" s="369"/>
      <c r="PUY875" s="369"/>
      <c r="PUZ875" s="369"/>
      <c r="PVA875" s="369"/>
      <c r="PVB875" s="369"/>
      <c r="PVC875" s="369"/>
      <c r="PVD875" s="369"/>
      <c r="PVE875" s="369"/>
      <c r="PVF875" s="369"/>
      <c r="PVG875" s="369"/>
      <c r="PVH875" s="369"/>
      <c r="PVI875" s="369"/>
      <c r="PVJ875" s="369"/>
      <c r="PVK875" s="369"/>
      <c r="PVL875" s="369"/>
      <c r="PVM875" s="369"/>
      <c r="PVN875" s="369"/>
      <c r="PVO875" s="369"/>
      <c r="PVP875" s="369"/>
      <c r="PVQ875" s="369"/>
      <c r="PVR875" s="369"/>
      <c r="PVS875" s="369"/>
      <c r="PVT875" s="369"/>
      <c r="PVU875" s="369"/>
      <c r="PVV875" s="369"/>
      <c r="PVW875" s="369"/>
      <c r="PVX875" s="369"/>
      <c r="PVY875" s="369"/>
      <c r="PVZ875" s="369"/>
      <c r="PWA875" s="369"/>
      <c r="PWB875" s="369"/>
      <c r="PWC875" s="369"/>
      <c r="PWD875" s="369"/>
      <c r="PWE875" s="369"/>
      <c r="PWF875" s="369"/>
      <c r="PWG875" s="369"/>
      <c r="PWH875" s="369"/>
      <c r="PWI875" s="369"/>
      <c r="PWJ875" s="369"/>
      <c r="PWK875" s="369"/>
      <c r="PWL875" s="369"/>
      <c r="PWM875" s="369"/>
      <c r="PWN875" s="369"/>
      <c r="PWO875" s="369"/>
      <c r="PWP875" s="369"/>
      <c r="PWQ875" s="369"/>
      <c r="PWR875" s="369"/>
      <c r="PWS875" s="369"/>
      <c r="PWT875" s="369"/>
      <c r="PWU875" s="369"/>
      <c r="PWV875" s="369"/>
      <c r="PWW875" s="369"/>
      <c r="PWX875" s="369"/>
      <c r="PWY875" s="369"/>
      <c r="PWZ875" s="369"/>
      <c r="PXA875" s="369"/>
      <c r="PXB875" s="369"/>
      <c r="PXC875" s="369"/>
      <c r="PXD875" s="369"/>
      <c r="PXE875" s="369"/>
      <c r="PXF875" s="369"/>
      <c r="PXG875" s="369"/>
      <c r="PXH875" s="369"/>
      <c r="PXI875" s="369"/>
      <c r="PXJ875" s="369"/>
      <c r="PXK875" s="369"/>
      <c r="PXL875" s="369"/>
      <c r="PXM875" s="369"/>
      <c r="PXN875" s="369"/>
      <c r="PXO875" s="369"/>
      <c r="PXP875" s="369"/>
      <c r="PXQ875" s="369"/>
      <c r="PXR875" s="369"/>
      <c r="PXS875" s="369"/>
      <c r="PXT875" s="369"/>
      <c r="PXU875" s="369"/>
      <c r="PXV875" s="369"/>
      <c r="PXW875" s="369"/>
      <c r="PXX875" s="369"/>
      <c r="PXY875" s="369"/>
      <c r="PXZ875" s="369"/>
      <c r="PYA875" s="369"/>
      <c r="PYB875" s="369"/>
      <c r="PYC875" s="369"/>
      <c r="PYD875" s="369"/>
      <c r="PYE875" s="369"/>
      <c r="PYF875" s="369"/>
      <c r="PYG875" s="369"/>
      <c r="PYH875" s="369"/>
      <c r="PYI875" s="369"/>
      <c r="PYJ875" s="369"/>
      <c r="PYK875" s="369"/>
      <c r="PYL875" s="369"/>
      <c r="PYM875" s="369"/>
      <c r="PYN875" s="369"/>
      <c r="PYO875" s="369"/>
      <c r="PYP875" s="369"/>
      <c r="PYQ875" s="369"/>
      <c r="PYR875" s="369"/>
      <c r="PYS875" s="369"/>
      <c r="PYT875" s="369"/>
      <c r="PYU875" s="369"/>
      <c r="PYV875" s="369"/>
      <c r="PYW875" s="369"/>
      <c r="PYX875" s="369"/>
      <c r="PYY875" s="369"/>
      <c r="PYZ875" s="369"/>
      <c r="PZA875" s="369"/>
      <c r="PZB875" s="369"/>
      <c r="PZC875" s="369"/>
      <c r="PZD875" s="369"/>
      <c r="PZE875" s="369"/>
      <c r="PZF875" s="369"/>
      <c r="PZG875" s="369"/>
      <c r="PZH875" s="369"/>
      <c r="PZI875" s="369"/>
      <c r="PZJ875" s="369"/>
      <c r="PZK875" s="369"/>
      <c r="PZL875" s="369"/>
      <c r="PZM875" s="369"/>
      <c r="PZN875" s="369"/>
      <c r="PZO875" s="369"/>
      <c r="PZP875" s="369"/>
      <c r="PZQ875" s="369"/>
      <c r="PZR875" s="369"/>
      <c r="PZS875" s="369"/>
      <c r="PZT875" s="369"/>
      <c r="PZU875" s="369"/>
      <c r="PZV875" s="369"/>
      <c r="PZW875" s="369"/>
      <c r="PZX875" s="369"/>
      <c r="PZY875" s="369"/>
      <c r="PZZ875" s="369"/>
      <c r="QAA875" s="369"/>
      <c r="QAB875" s="369"/>
      <c r="QAC875" s="369"/>
      <c r="QAD875" s="369"/>
      <c r="QAE875" s="369"/>
      <c r="QAF875" s="369"/>
      <c r="QAG875" s="369"/>
      <c r="QAH875" s="369"/>
      <c r="QAI875" s="369"/>
      <c r="QAJ875" s="369"/>
      <c r="QAK875" s="369"/>
      <c r="QAL875" s="369"/>
      <c r="QAM875" s="369"/>
      <c r="QAN875" s="369"/>
      <c r="QAO875" s="369"/>
      <c r="QAP875" s="369"/>
      <c r="QAQ875" s="369"/>
      <c r="QAR875" s="369"/>
      <c r="QAS875" s="369"/>
      <c r="QAT875" s="369"/>
      <c r="QAU875" s="369"/>
      <c r="QAV875" s="369"/>
      <c r="QAW875" s="369"/>
      <c r="QAX875" s="369"/>
      <c r="QAY875" s="369"/>
      <c r="QAZ875" s="369"/>
      <c r="QBA875" s="369"/>
      <c r="QBB875" s="369"/>
      <c r="QBC875" s="369"/>
      <c r="QBD875" s="369"/>
      <c r="QBE875" s="369"/>
      <c r="QBF875" s="369"/>
      <c r="QBG875" s="369"/>
      <c r="QBH875" s="369"/>
      <c r="QBI875" s="369"/>
      <c r="QBJ875" s="369"/>
      <c r="QBK875" s="369"/>
      <c r="QBL875" s="369"/>
      <c r="QBM875" s="369"/>
      <c r="QBN875" s="369"/>
      <c r="QBO875" s="369"/>
      <c r="QBP875" s="369"/>
      <c r="QBQ875" s="369"/>
      <c r="QBR875" s="369"/>
      <c r="QBS875" s="369"/>
      <c r="QBT875" s="369"/>
      <c r="QBU875" s="369"/>
      <c r="QBV875" s="369"/>
      <c r="QBW875" s="369"/>
      <c r="QBX875" s="369"/>
      <c r="QBY875" s="369"/>
      <c r="QBZ875" s="369"/>
      <c r="QCA875" s="369"/>
      <c r="QCB875" s="369"/>
      <c r="QCC875" s="369"/>
      <c r="QCD875" s="369"/>
      <c r="QCE875" s="369"/>
      <c r="QCF875" s="369"/>
      <c r="QCG875" s="369"/>
      <c r="QCH875" s="369"/>
      <c r="QCI875" s="369"/>
      <c r="QCJ875" s="369"/>
      <c r="QCK875" s="369"/>
      <c r="QCL875" s="369"/>
      <c r="QCM875" s="369"/>
      <c r="QCN875" s="369"/>
      <c r="QCO875" s="369"/>
      <c r="QCP875" s="369"/>
      <c r="QCQ875" s="369"/>
      <c r="QCR875" s="369"/>
      <c r="QCS875" s="369"/>
      <c r="QCT875" s="369"/>
      <c r="QCU875" s="369"/>
      <c r="QCV875" s="369"/>
      <c r="QCW875" s="369"/>
      <c r="QCX875" s="369"/>
      <c r="QCY875" s="369"/>
      <c r="QCZ875" s="369"/>
      <c r="QDA875" s="369"/>
      <c r="QDB875" s="369"/>
      <c r="QDC875" s="369"/>
      <c r="QDD875" s="369"/>
      <c r="QDE875" s="369"/>
      <c r="QDF875" s="369"/>
      <c r="QDG875" s="369"/>
      <c r="QDH875" s="369"/>
      <c r="QDI875" s="369"/>
      <c r="QDJ875" s="369"/>
      <c r="QDK875" s="369"/>
      <c r="QDL875" s="369"/>
      <c r="QDM875" s="369"/>
      <c r="QDN875" s="369"/>
      <c r="QDO875" s="369"/>
      <c r="QDP875" s="369"/>
      <c r="QDQ875" s="369"/>
      <c r="QDR875" s="369"/>
      <c r="QDS875" s="369"/>
      <c r="QDT875" s="369"/>
      <c r="QDU875" s="369"/>
      <c r="QDV875" s="369"/>
      <c r="QDW875" s="369"/>
      <c r="QDX875" s="369"/>
      <c r="QDY875" s="369"/>
      <c r="QDZ875" s="369"/>
      <c r="QEA875" s="369"/>
      <c r="QEB875" s="369"/>
      <c r="QEC875" s="369"/>
      <c r="QED875" s="369"/>
      <c r="QEE875" s="369"/>
      <c r="QEF875" s="369"/>
      <c r="QEG875" s="369"/>
      <c r="QEH875" s="369"/>
      <c r="QEI875" s="369"/>
      <c r="QEJ875" s="369"/>
      <c r="QEK875" s="369"/>
      <c r="QEL875" s="369"/>
      <c r="QEM875" s="369"/>
      <c r="QEN875" s="369"/>
      <c r="QEO875" s="369"/>
      <c r="QEP875" s="369"/>
      <c r="QEQ875" s="369"/>
      <c r="QER875" s="369"/>
      <c r="QES875" s="369"/>
      <c r="QET875" s="369"/>
      <c r="QEU875" s="369"/>
      <c r="QEV875" s="369"/>
      <c r="QEW875" s="369"/>
      <c r="QEX875" s="369"/>
      <c r="QEY875" s="369"/>
      <c r="QEZ875" s="369"/>
      <c r="QFA875" s="369"/>
      <c r="QFB875" s="369"/>
      <c r="QFC875" s="369"/>
      <c r="QFD875" s="369"/>
      <c r="QFE875" s="369"/>
      <c r="QFF875" s="369"/>
      <c r="QFG875" s="369"/>
      <c r="QFH875" s="369"/>
      <c r="QFI875" s="369"/>
      <c r="QFJ875" s="369"/>
      <c r="QFK875" s="369"/>
      <c r="QFL875" s="369"/>
      <c r="QFM875" s="369"/>
      <c r="QFN875" s="369"/>
      <c r="QFO875" s="369"/>
      <c r="QFP875" s="369"/>
      <c r="QFQ875" s="369"/>
      <c r="QFR875" s="369"/>
      <c r="QFS875" s="369"/>
      <c r="QFT875" s="369"/>
      <c r="QFU875" s="369"/>
      <c r="QFV875" s="369"/>
      <c r="QFW875" s="369"/>
      <c r="QFX875" s="369"/>
      <c r="QFY875" s="369"/>
      <c r="QFZ875" s="369"/>
      <c r="QGA875" s="369"/>
      <c r="QGB875" s="369"/>
      <c r="QGC875" s="369"/>
      <c r="QGD875" s="369"/>
      <c r="QGE875" s="369"/>
      <c r="QGF875" s="369"/>
      <c r="QGG875" s="369"/>
      <c r="QGH875" s="369"/>
      <c r="QGI875" s="369"/>
      <c r="QGJ875" s="369"/>
      <c r="QGK875" s="369"/>
      <c r="QGL875" s="369"/>
      <c r="QGM875" s="369"/>
      <c r="QGN875" s="369"/>
      <c r="QGO875" s="369"/>
      <c r="QGP875" s="369"/>
      <c r="QGQ875" s="369"/>
      <c r="QGR875" s="369"/>
      <c r="QGS875" s="369"/>
      <c r="QGT875" s="369"/>
      <c r="QGU875" s="369"/>
      <c r="QGV875" s="369"/>
      <c r="QGW875" s="369"/>
      <c r="QGX875" s="369"/>
      <c r="QGY875" s="369"/>
      <c r="QGZ875" s="369"/>
      <c r="QHA875" s="369"/>
      <c r="QHB875" s="369"/>
      <c r="QHC875" s="369"/>
      <c r="QHD875" s="369"/>
      <c r="QHE875" s="369"/>
      <c r="QHF875" s="369"/>
      <c r="QHG875" s="369"/>
      <c r="QHH875" s="369"/>
      <c r="QHI875" s="369"/>
      <c r="QHJ875" s="369"/>
      <c r="QHK875" s="369"/>
      <c r="QHL875" s="369"/>
      <c r="QHM875" s="369"/>
      <c r="QHN875" s="369"/>
      <c r="QHO875" s="369"/>
      <c r="QHP875" s="369"/>
      <c r="QHQ875" s="369"/>
      <c r="QHR875" s="369"/>
      <c r="QHS875" s="369"/>
      <c r="QHT875" s="369"/>
      <c r="QHU875" s="369"/>
      <c r="QHV875" s="369"/>
      <c r="QHW875" s="369"/>
      <c r="QHX875" s="369"/>
      <c r="QHY875" s="369"/>
      <c r="QHZ875" s="369"/>
      <c r="QIA875" s="369"/>
      <c r="QIB875" s="369"/>
      <c r="QIC875" s="369"/>
      <c r="QID875" s="369"/>
      <c r="QIE875" s="369"/>
      <c r="QIF875" s="369"/>
      <c r="QIG875" s="369"/>
      <c r="QIH875" s="369"/>
      <c r="QII875" s="369"/>
      <c r="QIJ875" s="369"/>
      <c r="QIK875" s="369"/>
      <c r="QIL875" s="369"/>
      <c r="QIM875" s="369"/>
      <c r="QIN875" s="369"/>
      <c r="QIO875" s="369"/>
      <c r="QIP875" s="369"/>
      <c r="QIQ875" s="369"/>
      <c r="QIR875" s="369"/>
      <c r="QIS875" s="369"/>
      <c r="QIT875" s="369"/>
      <c r="QIU875" s="369"/>
      <c r="QIV875" s="369"/>
      <c r="QIW875" s="369"/>
      <c r="QIX875" s="369"/>
      <c r="QIY875" s="369"/>
      <c r="QIZ875" s="369"/>
      <c r="QJA875" s="369"/>
      <c r="QJB875" s="369"/>
      <c r="QJC875" s="369"/>
      <c r="QJD875" s="369"/>
      <c r="QJE875" s="369"/>
      <c r="QJF875" s="369"/>
      <c r="QJG875" s="369"/>
      <c r="QJH875" s="369"/>
      <c r="QJI875" s="369"/>
      <c r="QJJ875" s="369"/>
      <c r="QJK875" s="369"/>
      <c r="QJL875" s="369"/>
      <c r="QJM875" s="369"/>
      <c r="QJN875" s="369"/>
      <c r="QJO875" s="369"/>
      <c r="QJP875" s="369"/>
      <c r="QJQ875" s="369"/>
      <c r="QJR875" s="369"/>
      <c r="QJS875" s="369"/>
      <c r="QJT875" s="369"/>
      <c r="QJU875" s="369"/>
      <c r="QJV875" s="369"/>
      <c r="QJW875" s="369"/>
      <c r="QJX875" s="369"/>
      <c r="QJY875" s="369"/>
      <c r="QJZ875" s="369"/>
      <c r="QKA875" s="369"/>
      <c r="QKB875" s="369"/>
      <c r="QKC875" s="369"/>
      <c r="QKD875" s="369"/>
      <c r="QKE875" s="369"/>
      <c r="QKF875" s="369"/>
      <c r="QKG875" s="369"/>
      <c r="QKH875" s="369"/>
      <c r="QKI875" s="369"/>
      <c r="QKJ875" s="369"/>
      <c r="QKK875" s="369"/>
      <c r="QKL875" s="369"/>
      <c r="QKM875" s="369"/>
      <c r="QKN875" s="369"/>
      <c r="QKO875" s="369"/>
      <c r="QKP875" s="369"/>
      <c r="QKQ875" s="369"/>
      <c r="QKR875" s="369"/>
      <c r="QKS875" s="369"/>
      <c r="QKT875" s="369"/>
      <c r="QKU875" s="369"/>
      <c r="QKV875" s="369"/>
      <c r="QKW875" s="369"/>
      <c r="QKX875" s="369"/>
      <c r="QKY875" s="369"/>
      <c r="QKZ875" s="369"/>
      <c r="QLA875" s="369"/>
      <c r="QLB875" s="369"/>
      <c r="QLC875" s="369"/>
      <c r="QLD875" s="369"/>
      <c r="QLE875" s="369"/>
      <c r="QLF875" s="369"/>
      <c r="QLG875" s="369"/>
      <c r="QLH875" s="369"/>
      <c r="QLI875" s="369"/>
      <c r="QLJ875" s="369"/>
      <c r="QLK875" s="369"/>
      <c r="QLL875" s="369"/>
      <c r="QLM875" s="369"/>
      <c r="QLN875" s="369"/>
      <c r="QLO875" s="369"/>
      <c r="QLP875" s="369"/>
      <c r="QLQ875" s="369"/>
      <c r="QLR875" s="369"/>
      <c r="QLS875" s="369"/>
      <c r="QLT875" s="369"/>
      <c r="QLU875" s="369"/>
      <c r="QLV875" s="369"/>
      <c r="QLW875" s="369"/>
      <c r="QLX875" s="369"/>
      <c r="QLY875" s="369"/>
      <c r="QLZ875" s="369"/>
      <c r="QMA875" s="369"/>
      <c r="QMB875" s="369"/>
      <c r="QMC875" s="369"/>
      <c r="QMD875" s="369"/>
      <c r="QME875" s="369"/>
      <c r="QMF875" s="369"/>
      <c r="QMG875" s="369"/>
      <c r="QMH875" s="369"/>
      <c r="QMI875" s="369"/>
      <c r="QMJ875" s="369"/>
      <c r="QMK875" s="369"/>
      <c r="QML875" s="369"/>
      <c r="QMM875" s="369"/>
      <c r="QMN875" s="369"/>
      <c r="QMO875" s="369"/>
      <c r="QMP875" s="369"/>
      <c r="QMQ875" s="369"/>
      <c r="QMR875" s="369"/>
      <c r="QMS875" s="369"/>
      <c r="QMT875" s="369"/>
      <c r="QMU875" s="369"/>
      <c r="QMV875" s="369"/>
      <c r="QMW875" s="369"/>
      <c r="QMX875" s="369"/>
      <c r="QMY875" s="369"/>
      <c r="QMZ875" s="369"/>
      <c r="QNA875" s="369"/>
      <c r="QNB875" s="369"/>
      <c r="QNC875" s="369"/>
      <c r="QND875" s="369"/>
      <c r="QNE875" s="369"/>
      <c r="QNF875" s="369"/>
      <c r="QNG875" s="369"/>
      <c r="QNH875" s="369"/>
      <c r="QNI875" s="369"/>
      <c r="QNJ875" s="369"/>
      <c r="QNK875" s="369"/>
      <c r="QNL875" s="369"/>
      <c r="QNM875" s="369"/>
      <c r="QNN875" s="369"/>
      <c r="QNO875" s="369"/>
      <c r="QNP875" s="369"/>
      <c r="QNQ875" s="369"/>
      <c r="QNR875" s="369"/>
      <c r="QNS875" s="369"/>
      <c r="QNT875" s="369"/>
      <c r="QNU875" s="369"/>
      <c r="QNV875" s="369"/>
      <c r="QNW875" s="369"/>
      <c r="QNX875" s="369"/>
      <c r="QNY875" s="369"/>
      <c r="QNZ875" s="369"/>
      <c r="QOA875" s="369"/>
      <c r="QOB875" s="369"/>
      <c r="QOC875" s="369"/>
      <c r="QOD875" s="369"/>
      <c r="QOE875" s="369"/>
      <c r="QOF875" s="369"/>
      <c r="QOG875" s="369"/>
      <c r="QOH875" s="369"/>
      <c r="QOI875" s="369"/>
      <c r="QOJ875" s="369"/>
      <c r="QOK875" s="369"/>
      <c r="QOL875" s="369"/>
      <c r="QOM875" s="369"/>
      <c r="QON875" s="369"/>
      <c r="QOO875" s="369"/>
      <c r="QOP875" s="369"/>
      <c r="QOQ875" s="369"/>
      <c r="QOR875" s="369"/>
      <c r="QOS875" s="369"/>
      <c r="QOT875" s="369"/>
      <c r="QOU875" s="369"/>
      <c r="QOV875" s="369"/>
      <c r="QOW875" s="369"/>
      <c r="QOX875" s="369"/>
      <c r="QOY875" s="369"/>
      <c r="QOZ875" s="369"/>
      <c r="QPA875" s="369"/>
      <c r="QPB875" s="369"/>
      <c r="QPC875" s="369"/>
      <c r="QPD875" s="369"/>
      <c r="QPE875" s="369"/>
      <c r="QPF875" s="369"/>
      <c r="QPG875" s="369"/>
      <c r="QPH875" s="369"/>
      <c r="QPI875" s="369"/>
      <c r="QPJ875" s="369"/>
      <c r="QPK875" s="369"/>
      <c r="QPL875" s="369"/>
      <c r="QPM875" s="369"/>
      <c r="QPN875" s="369"/>
      <c r="QPO875" s="369"/>
      <c r="QPP875" s="369"/>
      <c r="QPQ875" s="369"/>
      <c r="QPR875" s="369"/>
      <c r="QPS875" s="369"/>
      <c r="QPT875" s="369"/>
      <c r="QPU875" s="369"/>
      <c r="QPV875" s="369"/>
      <c r="QPW875" s="369"/>
      <c r="QPX875" s="369"/>
      <c r="QPY875" s="369"/>
      <c r="QPZ875" s="369"/>
      <c r="QQA875" s="369"/>
      <c r="QQB875" s="369"/>
      <c r="QQC875" s="369"/>
      <c r="QQD875" s="369"/>
      <c r="QQE875" s="369"/>
      <c r="QQF875" s="369"/>
      <c r="QQG875" s="369"/>
      <c r="QQH875" s="369"/>
      <c r="QQI875" s="369"/>
      <c r="QQJ875" s="369"/>
      <c r="QQK875" s="369"/>
      <c r="QQL875" s="369"/>
      <c r="QQM875" s="369"/>
      <c r="QQN875" s="369"/>
      <c r="QQO875" s="369"/>
      <c r="QQP875" s="369"/>
      <c r="QQQ875" s="369"/>
      <c r="QQR875" s="369"/>
      <c r="QQS875" s="369"/>
      <c r="QQT875" s="369"/>
      <c r="QQU875" s="369"/>
      <c r="QQV875" s="369"/>
      <c r="QQW875" s="369"/>
      <c r="QQX875" s="369"/>
      <c r="QQY875" s="369"/>
      <c r="QQZ875" s="369"/>
      <c r="QRA875" s="369"/>
      <c r="QRB875" s="369"/>
      <c r="QRC875" s="369"/>
      <c r="QRD875" s="369"/>
      <c r="QRE875" s="369"/>
      <c r="QRF875" s="369"/>
      <c r="QRG875" s="369"/>
      <c r="QRH875" s="369"/>
      <c r="QRI875" s="369"/>
      <c r="QRJ875" s="369"/>
      <c r="QRK875" s="369"/>
      <c r="QRL875" s="369"/>
      <c r="QRM875" s="369"/>
      <c r="QRN875" s="369"/>
      <c r="QRO875" s="369"/>
      <c r="QRP875" s="369"/>
      <c r="QRQ875" s="369"/>
      <c r="QRR875" s="369"/>
      <c r="QRS875" s="369"/>
      <c r="QRT875" s="369"/>
      <c r="QRU875" s="369"/>
      <c r="QRV875" s="369"/>
      <c r="QRW875" s="369"/>
      <c r="QRX875" s="369"/>
      <c r="QRY875" s="369"/>
      <c r="QRZ875" s="369"/>
      <c r="QSA875" s="369"/>
      <c r="QSB875" s="369"/>
      <c r="QSC875" s="369"/>
      <c r="QSD875" s="369"/>
      <c r="QSE875" s="369"/>
      <c r="QSF875" s="369"/>
      <c r="QSG875" s="369"/>
      <c r="QSH875" s="369"/>
      <c r="QSI875" s="369"/>
      <c r="QSJ875" s="369"/>
      <c r="QSK875" s="369"/>
      <c r="QSL875" s="369"/>
      <c r="QSM875" s="369"/>
      <c r="QSN875" s="369"/>
      <c r="QSO875" s="369"/>
      <c r="QSP875" s="369"/>
      <c r="QSQ875" s="369"/>
      <c r="QSR875" s="369"/>
      <c r="QSS875" s="369"/>
      <c r="QST875" s="369"/>
      <c r="QSU875" s="369"/>
      <c r="QSV875" s="369"/>
      <c r="QSW875" s="369"/>
      <c r="QSX875" s="369"/>
      <c r="QSY875" s="369"/>
      <c r="QSZ875" s="369"/>
      <c r="QTA875" s="369"/>
      <c r="QTB875" s="369"/>
      <c r="QTC875" s="369"/>
      <c r="QTD875" s="369"/>
      <c r="QTE875" s="369"/>
      <c r="QTF875" s="369"/>
      <c r="QTG875" s="369"/>
      <c r="QTH875" s="369"/>
      <c r="QTI875" s="369"/>
      <c r="QTJ875" s="369"/>
      <c r="QTK875" s="369"/>
      <c r="QTL875" s="369"/>
      <c r="QTM875" s="369"/>
      <c r="QTN875" s="369"/>
      <c r="QTO875" s="369"/>
      <c r="QTP875" s="369"/>
      <c r="QTQ875" s="369"/>
      <c r="QTR875" s="369"/>
      <c r="QTS875" s="369"/>
      <c r="QTT875" s="369"/>
      <c r="QTU875" s="369"/>
      <c r="QTV875" s="369"/>
      <c r="QTW875" s="369"/>
      <c r="QTX875" s="369"/>
      <c r="QTY875" s="369"/>
      <c r="QTZ875" s="369"/>
      <c r="QUA875" s="369"/>
      <c r="QUB875" s="369"/>
      <c r="QUC875" s="369"/>
      <c r="QUD875" s="369"/>
      <c r="QUE875" s="369"/>
      <c r="QUF875" s="369"/>
      <c r="QUG875" s="369"/>
      <c r="QUH875" s="369"/>
      <c r="QUI875" s="369"/>
      <c r="QUJ875" s="369"/>
      <c r="QUK875" s="369"/>
      <c r="QUL875" s="369"/>
      <c r="QUM875" s="369"/>
      <c r="QUN875" s="369"/>
      <c r="QUO875" s="369"/>
      <c r="QUP875" s="369"/>
      <c r="QUQ875" s="369"/>
      <c r="QUR875" s="369"/>
      <c r="QUS875" s="369"/>
      <c r="QUT875" s="369"/>
      <c r="QUU875" s="369"/>
      <c r="QUV875" s="369"/>
      <c r="QUW875" s="369"/>
      <c r="QUX875" s="369"/>
      <c r="QUY875" s="369"/>
      <c r="QUZ875" s="369"/>
      <c r="QVA875" s="369"/>
      <c r="QVB875" s="369"/>
      <c r="QVC875" s="369"/>
      <c r="QVD875" s="369"/>
      <c r="QVE875" s="369"/>
      <c r="QVF875" s="369"/>
      <c r="QVG875" s="369"/>
      <c r="QVH875" s="369"/>
      <c r="QVI875" s="369"/>
      <c r="QVJ875" s="369"/>
      <c r="QVK875" s="369"/>
      <c r="QVL875" s="369"/>
      <c r="QVM875" s="369"/>
      <c r="QVN875" s="369"/>
      <c r="QVO875" s="369"/>
      <c r="QVP875" s="369"/>
      <c r="QVQ875" s="369"/>
      <c r="QVR875" s="369"/>
      <c r="QVS875" s="369"/>
      <c r="QVT875" s="369"/>
      <c r="QVU875" s="369"/>
      <c r="QVV875" s="369"/>
      <c r="QVW875" s="369"/>
      <c r="QVX875" s="369"/>
      <c r="QVY875" s="369"/>
      <c r="QVZ875" s="369"/>
      <c r="QWA875" s="369"/>
      <c r="QWB875" s="369"/>
      <c r="QWC875" s="369"/>
      <c r="QWD875" s="369"/>
      <c r="QWE875" s="369"/>
      <c r="QWF875" s="369"/>
      <c r="QWG875" s="369"/>
      <c r="QWH875" s="369"/>
      <c r="QWI875" s="369"/>
      <c r="QWJ875" s="369"/>
      <c r="QWK875" s="369"/>
      <c r="QWL875" s="369"/>
      <c r="QWM875" s="369"/>
      <c r="QWN875" s="369"/>
      <c r="QWO875" s="369"/>
      <c r="QWP875" s="369"/>
      <c r="QWQ875" s="369"/>
      <c r="QWR875" s="369"/>
      <c r="QWS875" s="369"/>
      <c r="QWT875" s="369"/>
      <c r="QWU875" s="369"/>
      <c r="QWV875" s="369"/>
      <c r="QWW875" s="369"/>
      <c r="QWX875" s="369"/>
      <c r="QWY875" s="369"/>
      <c r="QWZ875" s="369"/>
      <c r="QXA875" s="369"/>
      <c r="QXB875" s="369"/>
      <c r="QXC875" s="369"/>
      <c r="QXD875" s="369"/>
      <c r="QXE875" s="369"/>
      <c r="QXF875" s="369"/>
      <c r="QXG875" s="369"/>
      <c r="QXH875" s="369"/>
      <c r="QXI875" s="369"/>
      <c r="QXJ875" s="369"/>
      <c r="QXK875" s="369"/>
      <c r="QXL875" s="369"/>
      <c r="QXM875" s="369"/>
      <c r="QXN875" s="369"/>
      <c r="QXO875" s="369"/>
      <c r="QXP875" s="369"/>
      <c r="QXQ875" s="369"/>
      <c r="QXR875" s="369"/>
      <c r="QXS875" s="369"/>
      <c r="QXT875" s="369"/>
      <c r="QXU875" s="369"/>
      <c r="QXV875" s="369"/>
      <c r="QXW875" s="369"/>
      <c r="QXX875" s="369"/>
      <c r="QXY875" s="369"/>
      <c r="QXZ875" s="369"/>
      <c r="QYA875" s="369"/>
      <c r="QYB875" s="369"/>
      <c r="QYC875" s="369"/>
      <c r="QYD875" s="369"/>
      <c r="QYE875" s="369"/>
      <c r="QYF875" s="369"/>
      <c r="QYG875" s="369"/>
      <c r="QYH875" s="369"/>
      <c r="QYI875" s="369"/>
      <c r="QYJ875" s="369"/>
      <c r="QYK875" s="369"/>
      <c r="QYL875" s="369"/>
      <c r="QYM875" s="369"/>
      <c r="QYN875" s="369"/>
      <c r="QYO875" s="369"/>
      <c r="QYP875" s="369"/>
      <c r="QYQ875" s="369"/>
      <c r="QYR875" s="369"/>
      <c r="QYS875" s="369"/>
      <c r="QYT875" s="369"/>
      <c r="QYU875" s="369"/>
      <c r="QYV875" s="369"/>
      <c r="QYW875" s="369"/>
      <c r="QYX875" s="369"/>
      <c r="QYY875" s="369"/>
      <c r="QYZ875" s="369"/>
      <c r="QZA875" s="369"/>
      <c r="QZB875" s="369"/>
      <c r="QZC875" s="369"/>
      <c r="QZD875" s="369"/>
      <c r="QZE875" s="369"/>
      <c r="QZF875" s="369"/>
      <c r="QZG875" s="369"/>
      <c r="QZH875" s="369"/>
      <c r="QZI875" s="369"/>
      <c r="QZJ875" s="369"/>
      <c r="QZK875" s="369"/>
      <c r="QZL875" s="369"/>
      <c r="QZM875" s="369"/>
      <c r="QZN875" s="369"/>
      <c r="QZO875" s="369"/>
      <c r="QZP875" s="369"/>
      <c r="QZQ875" s="369"/>
      <c r="QZR875" s="369"/>
      <c r="QZS875" s="369"/>
      <c r="QZT875" s="369"/>
      <c r="QZU875" s="369"/>
      <c r="QZV875" s="369"/>
      <c r="QZW875" s="369"/>
      <c r="QZX875" s="369"/>
      <c r="QZY875" s="369"/>
      <c r="QZZ875" s="369"/>
      <c r="RAA875" s="369"/>
      <c r="RAB875" s="369"/>
      <c r="RAC875" s="369"/>
      <c r="RAD875" s="369"/>
      <c r="RAE875" s="369"/>
      <c r="RAF875" s="369"/>
      <c r="RAG875" s="369"/>
      <c r="RAH875" s="369"/>
      <c r="RAI875" s="369"/>
      <c r="RAJ875" s="369"/>
      <c r="RAK875" s="369"/>
      <c r="RAL875" s="369"/>
      <c r="RAM875" s="369"/>
      <c r="RAN875" s="369"/>
      <c r="RAO875" s="369"/>
      <c r="RAP875" s="369"/>
      <c r="RAQ875" s="369"/>
      <c r="RAR875" s="369"/>
      <c r="RAS875" s="369"/>
      <c r="RAT875" s="369"/>
      <c r="RAU875" s="369"/>
      <c r="RAV875" s="369"/>
      <c r="RAW875" s="369"/>
      <c r="RAX875" s="369"/>
      <c r="RAY875" s="369"/>
      <c r="RAZ875" s="369"/>
      <c r="RBA875" s="369"/>
      <c r="RBB875" s="369"/>
      <c r="RBC875" s="369"/>
      <c r="RBD875" s="369"/>
      <c r="RBE875" s="369"/>
      <c r="RBF875" s="369"/>
      <c r="RBG875" s="369"/>
      <c r="RBH875" s="369"/>
      <c r="RBI875" s="369"/>
      <c r="RBJ875" s="369"/>
      <c r="RBK875" s="369"/>
      <c r="RBL875" s="369"/>
      <c r="RBM875" s="369"/>
      <c r="RBN875" s="369"/>
      <c r="RBO875" s="369"/>
      <c r="RBP875" s="369"/>
      <c r="RBQ875" s="369"/>
      <c r="RBR875" s="369"/>
      <c r="RBS875" s="369"/>
      <c r="RBT875" s="369"/>
      <c r="RBU875" s="369"/>
      <c r="RBV875" s="369"/>
      <c r="RBW875" s="369"/>
      <c r="RBX875" s="369"/>
      <c r="RBY875" s="369"/>
      <c r="RBZ875" s="369"/>
      <c r="RCA875" s="369"/>
      <c r="RCB875" s="369"/>
      <c r="RCC875" s="369"/>
      <c r="RCD875" s="369"/>
      <c r="RCE875" s="369"/>
      <c r="RCF875" s="369"/>
      <c r="RCG875" s="369"/>
      <c r="RCH875" s="369"/>
      <c r="RCI875" s="369"/>
      <c r="RCJ875" s="369"/>
      <c r="RCK875" s="369"/>
      <c r="RCL875" s="369"/>
      <c r="RCM875" s="369"/>
      <c r="RCN875" s="369"/>
      <c r="RCO875" s="369"/>
      <c r="RCP875" s="369"/>
      <c r="RCQ875" s="369"/>
      <c r="RCR875" s="369"/>
      <c r="RCS875" s="369"/>
      <c r="RCT875" s="369"/>
      <c r="RCU875" s="369"/>
      <c r="RCV875" s="369"/>
      <c r="RCW875" s="369"/>
      <c r="RCX875" s="369"/>
      <c r="RCY875" s="369"/>
      <c r="RCZ875" s="369"/>
      <c r="RDA875" s="369"/>
      <c r="RDB875" s="369"/>
      <c r="RDC875" s="369"/>
      <c r="RDD875" s="369"/>
      <c r="RDE875" s="369"/>
      <c r="RDF875" s="369"/>
      <c r="RDG875" s="369"/>
      <c r="RDH875" s="369"/>
      <c r="RDI875" s="369"/>
      <c r="RDJ875" s="369"/>
      <c r="RDK875" s="369"/>
      <c r="RDL875" s="369"/>
      <c r="RDM875" s="369"/>
      <c r="RDN875" s="369"/>
      <c r="RDO875" s="369"/>
      <c r="RDP875" s="369"/>
      <c r="RDQ875" s="369"/>
      <c r="RDR875" s="369"/>
      <c r="RDS875" s="369"/>
      <c r="RDT875" s="369"/>
      <c r="RDU875" s="369"/>
      <c r="RDV875" s="369"/>
      <c r="RDW875" s="369"/>
      <c r="RDX875" s="369"/>
      <c r="RDY875" s="369"/>
      <c r="RDZ875" s="369"/>
      <c r="REA875" s="369"/>
      <c r="REB875" s="369"/>
      <c r="REC875" s="369"/>
      <c r="RED875" s="369"/>
      <c r="REE875" s="369"/>
      <c r="REF875" s="369"/>
      <c r="REG875" s="369"/>
      <c r="REH875" s="369"/>
      <c r="REI875" s="369"/>
      <c r="REJ875" s="369"/>
      <c r="REK875" s="369"/>
      <c r="REL875" s="369"/>
      <c r="REM875" s="369"/>
      <c r="REN875" s="369"/>
      <c r="REO875" s="369"/>
      <c r="REP875" s="369"/>
      <c r="REQ875" s="369"/>
      <c r="RER875" s="369"/>
      <c r="RES875" s="369"/>
      <c r="RET875" s="369"/>
      <c r="REU875" s="369"/>
      <c r="REV875" s="369"/>
      <c r="REW875" s="369"/>
      <c r="REX875" s="369"/>
      <c r="REY875" s="369"/>
      <c r="REZ875" s="369"/>
      <c r="RFA875" s="369"/>
      <c r="RFB875" s="369"/>
      <c r="RFC875" s="369"/>
      <c r="RFD875" s="369"/>
      <c r="RFE875" s="369"/>
      <c r="RFF875" s="369"/>
      <c r="RFG875" s="369"/>
      <c r="RFH875" s="369"/>
      <c r="RFI875" s="369"/>
      <c r="RFJ875" s="369"/>
      <c r="RFK875" s="369"/>
      <c r="RFL875" s="369"/>
      <c r="RFM875" s="369"/>
      <c r="RFN875" s="369"/>
      <c r="RFO875" s="369"/>
      <c r="RFP875" s="369"/>
      <c r="RFQ875" s="369"/>
      <c r="RFR875" s="369"/>
      <c r="RFS875" s="369"/>
      <c r="RFT875" s="369"/>
      <c r="RFU875" s="369"/>
      <c r="RFV875" s="369"/>
      <c r="RFW875" s="369"/>
      <c r="RFX875" s="369"/>
      <c r="RFY875" s="369"/>
      <c r="RFZ875" s="369"/>
      <c r="RGA875" s="369"/>
      <c r="RGB875" s="369"/>
      <c r="RGC875" s="369"/>
      <c r="RGD875" s="369"/>
      <c r="RGE875" s="369"/>
      <c r="RGF875" s="369"/>
      <c r="RGG875" s="369"/>
      <c r="RGH875" s="369"/>
      <c r="RGI875" s="369"/>
      <c r="RGJ875" s="369"/>
      <c r="RGK875" s="369"/>
      <c r="RGL875" s="369"/>
      <c r="RGM875" s="369"/>
      <c r="RGN875" s="369"/>
      <c r="RGO875" s="369"/>
      <c r="RGP875" s="369"/>
      <c r="RGQ875" s="369"/>
      <c r="RGR875" s="369"/>
      <c r="RGS875" s="369"/>
      <c r="RGT875" s="369"/>
      <c r="RGU875" s="369"/>
      <c r="RGV875" s="369"/>
      <c r="RGW875" s="369"/>
      <c r="RGX875" s="369"/>
      <c r="RGY875" s="369"/>
      <c r="RGZ875" s="369"/>
      <c r="RHA875" s="369"/>
      <c r="RHB875" s="369"/>
      <c r="RHC875" s="369"/>
      <c r="RHD875" s="369"/>
      <c r="RHE875" s="369"/>
      <c r="RHF875" s="369"/>
      <c r="RHG875" s="369"/>
      <c r="RHH875" s="369"/>
      <c r="RHI875" s="369"/>
      <c r="RHJ875" s="369"/>
      <c r="RHK875" s="369"/>
      <c r="RHL875" s="369"/>
      <c r="RHM875" s="369"/>
      <c r="RHN875" s="369"/>
      <c r="RHO875" s="369"/>
      <c r="RHP875" s="369"/>
      <c r="RHQ875" s="369"/>
      <c r="RHR875" s="369"/>
      <c r="RHS875" s="369"/>
      <c r="RHT875" s="369"/>
      <c r="RHU875" s="369"/>
      <c r="RHV875" s="369"/>
      <c r="RHW875" s="369"/>
      <c r="RHX875" s="369"/>
      <c r="RHY875" s="369"/>
      <c r="RHZ875" s="369"/>
      <c r="RIA875" s="369"/>
      <c r="RIB875" s="369"/>
      <c r="RIC875" s="369"/>
      <c r="RID875" s="369"/>
      <c r="RIE875" s="369"/>
      <c r="RIF875" s="369"/>
      <c r="RIG875" s="369"/>
      <c r="RIH875" s="369"/>
      <c r="RII875" s="369"/>
      <c r="RIJ875" s="369"/>
      <c r="RIK875" s="369"/>
      <c r="RIL875" s="369"/>
      <c r="RIM875" s="369"/>
      <c r="RIN875" s="369"/>
      <c r="RIO875" s="369"/>
      <c r="RIP875" s="369"/>
      <c r="RIQ875" s="369"/>
      <c r="RIR875" s="369"/>
      <c r="RIS875" s="369"/>
      <c r="RIT875" s="369"/>
      <c r="RIU875" s="369"/>
      <c r="RIV875" s="369"/>
      <c r="RIW875" s="369"/>
      <c r="RIX875" s="369"/>
      <c r="RIY875" s="369"/>
      <c r="RIZ875" s="369"/>
      <c r="RJA875" s="369"/>
      <c r="RJB875" s="369"/>
      <c r="RJC875" s="369"/>
      <c r="RJD875" s="369"/>
      <c r="RJE875" s="369"/>
      <c r="RJF875" s="369"/>
      <c r="RJG875" s="369"/>
      <c r="RJH875" s="369"/>
      <c r="RJI875" s="369"/>
      <c r="RJJ875" s="369"/>
      <c r="RJK875" s="369"/>
      <c r="RJL875" s="369"/>
      <c r="RJM875" s="369"/>
      <c r="RJN875" s="369"/>
      <c r="RJO875" s="369"/>
      <c r="RJP875" s="369"/>
      <c r="RJQ875" s="369"/>
      <c r="RJR875" s="369"/>
      <c r="RJS875" s="369"/>
      <c r="RJT875" s="369"/>
      <c r="RJU875" s="369"/>
      <c r="RJV875" s="369"/>
      <c r="RJW875" s="369"/>
      <c r="RJX875" s="369"/>
      <c r="RJY875" s="369"/>
      <c r="RJZ875" s="369"/>
      <c r="RKA875" s="369"/>
      <c r="RKB875" s="369"/>
      <c r="RKC875" s="369"/>
      <c r="RKD875" s="369"/>
      <c r="RKE875" s="369"/>
      <c r="RKF875" s="369"/>
      <c r="RKG875" s="369"/>
      <c r="RKH875" s="369"/>
      <c r="RKI875" s="369"/>
      <c r="RKJ875" s="369"/>
      <c r="RKK875" s="369"/>
      <c r="RKL875" s="369"/>
      <c r="RKM875" s="369"/>
      <c r="RKN875" s="369"/>
      <c r="RKO875" s="369"/>
      <c r="RKP875" s="369"/>
      <c r="RKQ875" s="369"/>
      <c r="RKR875" s="369"/>
      <c r="RKS875" s="369"/>
      <c r="RKT875" s="369"/>
      <c r="RKU875" s="369"/>
      <c r="RKV875" s="369"/>
      <c r="RKW875" s="369"/>
      <c r="RKX875" s="369"/>
      <c r="RKY875" s="369"/>
      <c r="RKZ875" s="369"/>
      <c r="RLA875" s="369"/>
      <c r="RLB875" s="369"/>
      <c r="RLC875" s="369"/>
      <c r="RLD875" s="369"/>
      <c r="RLE875" s="369"/>
      <c r="RLF875" s="369"/>
      <c r="RLG875" s="369"/>
      <c r="RLH875" s="369"/>
      <c r="RLI875" s="369"/>
      <c r="RLJ875" s="369"/>
      <c r="RLK875" s="369"/>
      <c r="RLL875" s="369"/>
      <c r="RLM875" s="369"/>
      <c r="RLN875" s="369"/>
      <c r="RLO875" s="369"/>
      <c r="RLP875" s="369"/>
      <c r="RLQ875" s="369"/>
      <c r="RLR875" s="369"/>
      <c r="RLS875" s="369"/>
      <c r="RLT875" s="369"/>
      <c r="RLU875" s="369"/>
      <c r="RLV875" s="369"/>
      <c r="RLW875" s="369"/>
      <c r="RLX875" s="369"/>
      <c r="RLY875" s="369"/>
      <c r="RLZ875" s="369"/>
      <c r="RMA875" s="369"/>
      <c r="RMB875" s="369"/>
      <c r="RMC875" s="369"/>
      <c r="RMD875" s="369"/>
      <c r="RME875" s="369"/>
      <c r="RMF875" s="369"/>
      <c r="RMG875" s="369"/>
      <c r="RMH875" s="369"/>
      <c r="RMI875" s="369"/>
      <c r="RMJ875" s="369"/>
      <c r="RMK875" s="369"/>
      <c r="RML875" s="369"/>
      <c r="RMM875" s="369"/>
      <c r="RMN875" s="369"/>
      <c r="RMO875" s="369"/>
      <c r="RMP875" s="369"/>
      <c r="RMQ875" s="369"/>
      <c r="RMR875" s="369"/>
      <c r="RMS875" s="369"/>
      <c r="RMT875" s="369"/>
      <c r="RMU875" s="369"/>
      <c r="RMV875" s="369"/>
      <c r="RMW875" s="369"/>
      <c r="RMX875" s="369"/>
      <c r="RMY875" s="369"/>
      <c r="RMZ875" s="369"/>
      <c r="RNA875" s="369"/>
      <c r="RNB875" s="369"/>
      <c r="RNC875" s="369"/>
      <c r="RND875" s="369"/>
      <c r="RNE875" s="369"/>
      <c r="RNF875" s="369"/>
      <c r="RNG875" s="369"/>
      <c r="RNH875" s="369"/>
      <c r="RNI875" s="369"/>
      <c r="RNJ875" s="369"/>
      <c r="RNK875" s="369"/>
      <c r="RNL875" s="369"/>
      <c r="RNM875" s="369"/>
      <c r="RNN875" s="369"/>
      <c r="RNO875" s="369"/>
      <c r="RNP875" s="369"/>
      <c r="RNQ875" s="369"/>
      <c r="RNR875" s="369"/>
      <c r="RNS875" s="369"/>
      <c r="RNT875" s="369"/>
      <c r="RNU875" s="369"/>
      <c r="RNV875" s="369"/>
      <c r="RNW875" s="369"/>
      <c r="RNX875" s="369"/>
      <c r="RNY875" s="369"/>
      <c r="RNZ875" s="369"/>
      <c r="ROA875" s="369"/>
      <c r="ROB875" s="369"/>
      <c r="ROC875" s="369"/>
      <c r="ROD875" s="369"/>
      <c r="ROE875" s="369"/>
      <c r="ROF875" s="369"/>
      <c r="ROG875" s="369"/>
      <c r="ROH875" s="369"/>
      <c r="ROI875" s="369"/>
      <c r="ROJ875" s="369"/>
      <c r="ROK875" s="369"/>
      <c r="ROL875" s="369"/>
      <c r="ROM875" s="369"/>
      <c r="RON875" s="369"/>
      <c r="ROO875" s="369"/>
      <c r="ROP875" s="369"/>
      <c r="ROQ875" s="369"/>
      <c r="ROR875" s="369"/>
      <c r="ROS875" s="369"/>
      <c r="ROT875" s="369"/>
      <c r="ROU875" s="369"/>
      <c r="ROV875" s="369"/>
      <c r="ROW875" s="369"/>
      <c r="ROX875" s="369"/>
      <c r="ROY875" s="369"/>
      <c r="ROZ875" s="369"/>
      <c r="RPA875" s="369"/>
      <c r="RPB875" s="369"/>
      <c r="RPC875" s="369"/>
      <c r="RPD875" s="369"/>
      <c r="RPE875" s="369"/>
      <c r="RPF875" s="369"/>
      <c r="RPG875" s="369"/>
      <c r="RPH875" s="369"/>
      <c r="RPI875" s="369"/>
      <c r="RPJ875" s="369"/>
      <c r="RPK875" s="369"/>
      <c r="RPL875" s="369"/>
      <c r="RPM875" s="369"/>
      <c r="RPN875" s="369"/>
      <c r="RPO875" s="369"/>
      <c r="RPP875" s="369"/>
      <c r="RPQ875" s="369"/>
      <c r="RPR875" s="369"/>
      <c r="RPS875" s="369"/>
      <c r="RPT875" s="369"/>
      <c r="RPU875" s="369"/>
      <c r="RPV875" s="369"/>
      <c r="RPW875" s="369"/>
      <c r="RPX875" s="369"/>
      <c r="RPY875" s="369"/>
      <c r="RPZ875" s="369"/>
      <c r="RQA875" s="369"/>
      <c r="RQB875" s="369"/>
      <c r="RQC875" s="369"/>
      <c r="RQD875" s="369"/>
      <c r="RQE875" s="369"/>
      <c r="RQF875" s="369"/>
      <c r="RQG875" s="369"/>
      <c r="RQH875" s="369"/>
      <c r="RQI875" s="369"/>
      <c r="RQJ875" s="369"/>
      <c r="RQK875" s="369"/>
      <c r="RQL875" s="369"/>
      <c r="RQM875" s="369"/>
      <c r="RQN875" s="369"/>
      <c r="RQO875" s="369"/>
      <c r="RQP875" s="369"/>
      <c r="RQQ875" s="369"/>
      <c r="RQR875" s="369"/>
      <c r="RQS875" s="369"/>
      <c r="RQT875" s="369"/>
      <c r="RQU875" s="369"/>
      <c r="RQV875" s="369"/>
      <c r="RQW875" s="369"/>
      <c r="RQX875" s="369"/>
      <c r="RQY875" s="369"/>
      <c r="RQZ875" s="369"/>
      <c r="RRA875" s="369"/>
      <c r="RRB875" s="369"/>
      <c r="RRC875" s="369"/>
      <c r="RRD875" s="369"/>
      <c r="RRE875" s="369"/>
      <c r="RRF875" s="369"/>
      <c r="RRG875" s="369"/>
      <c r="RRH875" s="369"/>
      <c r="RRI875" s="369"/>
      <c r="RRJ875" s="369"/>
      <c r="RRK875" s="369"/>
      <c r="RRL875" s="369"/>
      <c r="RRM875" s="369"/>
      <c r="RRN875" s="369"/>
      <c r="RRO875" s="369"/>
      <c r="RRP875" s="369"/>
      <c r="RRQ875" s="369"/>
      <c r="RRR875" s="369"/>
      <c r="RRS875" s="369"/>
      <c r="RRT875" s="369"/>
      <c r="RRU875" s="369"/>
      <c r="RRV875" s="369"/>
      <c r="RRW875" s="369"/>
      <c r="RRX875" s="369"/>
      <c r="RRY875" s="369"/>
      <c r="RRZ875" s="369"/>
      <c r="RSA875" s="369"/>
      <c r="RSB875" s="369"/>
      <c r="RSC875" s="369"/>
      <c r="RSD875" s="369"/>
      <c r="RSE875" s="369"/>
      <c r="RSF875" s="369"/>
      <c r="RSG875" s="369"/>
      <c r="RSH875" s="369"/>
      <c r="RSI875" s="369"/>
      <c r="RSJ875" s="369"/>
      <c r="RSK875" s="369"/>
      <c r="RSL875" s="369"/>
      <c r="RSM875" s="369"/>
      <c r="RSN875" s="369"/>
      <c r="RSO875" s="369"/>
      <c r="RSP875" s="369"/>
      <c r="RSQ875" s="369"/>
      <c r="RSR875" s="369"/>
      <c r="RSS875" s="369"/>
      <c r="RST875" s="369"/>
      <c r="RSU875" s="369"/>
      <c r="RSV875" s="369"/>
      <c r="RSW875" s="369"/>
      <c r="RSX875" s="369"/>
      <c r="RSY875" s="369"/>
      <c r="RSZ875" s="369"/>
      <c r="RTA875" s="369"/>
      <c r="RTB875" s="369"/>
      <c r="RTC875" s="369"/>
      <c r="RTD875" s="369"/>
      <c r="RTE875" s="369"/>
      <c r="RTF875" s="369"/>
      <c r="RTG875" s="369"/>
      <c r="RTH875" s="369"/>
      <c r="RTI875" s="369"/>
      <c r="RTJ875" s="369"/>
      <c r="RTK875" s="369"/>
      <c r="RTL875" s="369"/>
      <c r="RTM875" s="369"/>
      <c r="RTN875" s="369"/>
      <c r="RTO875" s="369"/>
      <c r="RTP875" s="369"/>
      <c r="RTQ875" s="369"/>
      <c r="RTR875" s="369"/>
      <c r="RTS875" s="369"/>
      <c r="RTT875" s="369"/>
      <c r="RTU875" s="369"/>
      <c r="RTV875" s="369"/>
      <c r="RTW875" s="369"/>
      <c r="RTX875" s="369"/>
      <c r="RTY875" s="369"/>
      <c r="RTZ875" s="369"/>
      <c r="RUA875" s="369"/>
      <c r="RUB875" s="369"/>
      <c r="RUC875" s="369"/>
      <c r="RUD875" s="369"/>
      <c r="RUE875" s="369"/>
      <c r="RUF875" s="369"/>
      <c r="RUG875" s="369"/>
      <c r="RUH875" s="369"/>
      <c r="RUI875" s="369"/>
      <c r="RUJ875" s="369"/>
      <c r="RUK875" s="369"/>
      <c r="RUL875" s="369"/>
      <c r="RUM875" s="369"/>
      <c r="RUN875" s="369"/>
      <c r="RUO875" s="369"/>
      <c r="RUP875" s="369"/>
      <c r="RUQ875" s="369"/>
      <c r="RUR875" s="369"/>
      <c r="RUS875" s="369"/>
      <c r="RUT875" s="369"/>
      <c r="RUU875" s="369"/>
      <c r="RUV875" s="369"/>
      <c r="RUW875" s="369"/>
      <c r="RUX875" s="369"/>
      <c r="RUY875" s="369"/>
      <c r="RUZ875" s="369"/>
      <c r="RVA875" s="369"/>
      <c r="RVB875" s="369"/>
      <c r="RVC875" s="369"/>
      <c r="RVD875" s="369"/>
      <c r="RVE875" s="369"/>
      <c r="RVF875" s="369"/>
      <c r="RVG875" s="369"/>
      <c r="RVH875" s="369"/>
      <c r="RVI875" s="369"/>
      <c r="RVJ875" s="369"/>
      <c r="RVK875" s="369"/>
      <c r="RVL875" s="369"/>
      <c r="RVM875" s="369"/>
      <c r="RVN875" s="369"/>
      <c r="RVO875" s="369"/>
      <c r="RVP875" s="369"/>
      <c r="RVQ875" s="369"/>
      <c r="RVR875" s="369"/>
      <c r="RVS875" s="369"/>
      <c r="RVT875" s="369"/>
      <c r="RVU875" s="369"/>
      <c r="RVV875" s="369"/>
      <c r="RVW875" s="369"/>
      <c r="RVX875" s="369"/>
      <c r="RVY875" s="369"/>
      <c r="RVZ875" s="369"/>
      <c r="RWA875" s="369"/>
      <c r="RWB875" s="369"/>
      <c r="RWC875" s="369"/>
      <c r="RWD875" s="369"/>
      <c r="RWE875" s="369"/>
      <c r="RWF875" s="369"/>
      <c r="RWG875" s="369"/>
      <c r="RWH875" s="369"/>
      <c r="RWI875" s="369"/>
      <c r="RWJ875" s="369"/>
      <c r="RWK875" s="369"/>
      <c r="RWL875" s="369"/>
      <c r="RWM875" s="369"/>
      <c r="RWN875" s="369"/>
      <c r="RWO875" s="369"/>
      <c r="RWP875" s="369"/>
      <c r="RWQ875" s="369"/>
      <c r="RWR875" s="369"/>
      <c r="RWS875" s="369"/>
      <c r="RWT875" s="369"/>
      <c r="RWU875" s="369"/>
      <c r="RWV875" s="369"/>
      <c r="RWW875" s="369"/>
      <c r="RWX875" s="369"/>
      <c r="RWY875" s="369"/>
      <c r="RWZ875" s="369"/>
      <c r="RXA875" s="369"/>
      <c r="RXB875" s="369"/>
      <c r="RXC875" s="369"/>
      <c r="RXD875" s="369"/>
      <c r="RXE875" s="369"/>
      <c r="RXF875" s="369"/>
      <c r="RXG875" s="369"/>
      <c r="RXH875" s="369"/>
      <c r="RXI875" s="369"/>
      <c r="RXJ875" s="369"/>
      <c r="RXK875" s="369"/>
      <c r="RXL875" s="369"/>
      <c r="RXM875" s="369"/>
      <c r="RXN875" s="369"/>
      <c r="RXO875" s="369"/>
      <c r="RXP875" s="369"/>
      <c r="RXQ875" s="369"/>
      <c r="RXR875" s="369"/>
      <c r="RXS875" s="369"/>
      <c r="RXT875" s="369"/>
      <c r="RXU875" s="369"/>
      <c r="RXV875" s="369"/>
      <c r="RXW875" s="369"/>
      <c r="RXX875" s="369"/>
      <c r="RXY875" s="369"/>
      <c r="RXZ875" s="369"/>
      <c r="RYA875" s="369"/>
      <c r="RYB875" s="369"/>
      <c r="RYC875" s="369"/>
      <c r="RYD875" s="369"/>
      <c r="RYE875" s="369"/>
      <c r="RYF875" s="369"/>
      <c r="RYG875" s="369"/>
      <c r="RYH875" s="369"/>
      <c r="RYI875" s="369"/>
      <c r="RYJ875" s="369"/>
      <c r="RYK875" s="369"/>
      <c r="RYL875" s="369"/>
      <c r="RYM875" s="369"/>
      <c r="RYN875" s="369"/>
      <c r="RYO875" s="369"/>
      <c r="RYP875" s="369"/>
      <c r="RYQ875" s="369"/>
      <c r="RYR875" s="369"/>
      <c r="RYS875" s="369"/>
      <c r="RYT875" s="369"/>
      <c r="RYU875" s="369"/>
      <c r="RYV875" s="369"/>
      <c r="RYW875" s="369"/>
      <c r="RYX875" s="369"/>
      <c r="RYY875" s="369"/>
      <c r="RYZ875" s="369"/>
      <c r="RZA875" s="369"/>
      <c r="RZB875" s="369"/>
      <c r="RZC875" s="369"/>
      <c r="RZD875" s="369"/>
      <c r="RZE875" s="369"/>
      <c r="RZF875" s="369"/>
      <c r="RZG875" s="369"/>
      <c r="RZH875" s="369"/>
      <c r="RZI875" s="369"/>
      <c r="RZJ875" s="369"/>
      <c r="RZK875" s="369"/>
      <c r="RZL875" s="369"/>
      <c r="RZM875" s="369"/>
      <c r="RZN875" s="369"/>
      <c r="RZO875" s="369"/>
      <c r="RZP875" s="369"/>
      <c r="RZQ875" s="369"/>
      <c r="RZR875" s="369"/>
      <c r="RZS875" s="369"/>
      <c r="RZT875" s="369"/>
      <c r="RZU875" s="369"/>
      <c r="RZV875" s="369"/>
      <c r="RZW875" s="369"/>
      <c r="RZX875" s="369"/>
      <c r="RZY875" s="369"/>
      <c r="RZZ875" s="369"/>
      <c r="SAA875" s="369"/>
      <c r="SAB875" s="369"/>
      <c r="SAC875" s="369"/>
      <c r="SAD875" s="369"/>
      <c r="SAE875" s="369"/>
      <c r="SAF875" s="369"/>
      <c r="SAG875" s="369"/>
      <c r="SAH875" s="369"/>
      <c r="SAI875" s="369"/>
      <c r="SAJ875" s="369"/>
      <c r="SAK875" s="369"/>
      <c r="SAL875" s="369"/>
      <c r="SAM875" s="369"/>
      <c r="SAN875" s="369"/>
      <c r="SAO875" s="369"/>
      <c r="SAP875" s="369"/>
      <c r="SAQ875" s="369"/>
      <c r="SAR875" s="369"/>
      <c r="SAS875" s="369"/>
      <c r="SAT875" s="369"/>
      <c r="SAU875" s="369"/>
      <c r="SAV875" s="369"/>
      <c r="SAW875" s="369"/>
      <c r="SAX875" s="369"/>
      <c r="SAY875" s="369"/>
      <c r="SAZ875" s="369"/>
      <c r="SBA875" s="369"/>
      <c r="SBB875" s="369"/>
      <c r="SBC875" s="369"/>
      <c r="SBD875" s="369"/>
      <c r="SBE875" s="369"/>
      <c r="SBF875" s="369"/>
      <c r="SBG875" s="369"/>
      <c r="SBH875" s="369"/>
      <c r="SBI875" s="369"/>
      <c r="SBJ875" s="369"/>
      <c r="SBK875" s="369"/>
      <c r="SBL875" s="369"/>
      <c r="SBM875" s="369"/>
      <c r="SBN875" s="369"/>
      <c r="SBO875" s="369"/>
      <c r="SBP875" s="369"/>
      <c r="SBQ875" s="369"/>
      <c r="SBR875" s="369"/>
      <c r="SBS875" s="369"/>
      <c r="SBT875" s="369"/>
      <c r="SBU875" s="369"/>
      <c r="SBV875" s="369"/>
      <c r="SBW875" s="369"/>
      <c r="SBX875" s="369"/>
      <c r="SBY875" s="369"/>
      <c r="SBZ875" s="369"/>
      <c r="SCA875" s="369"/>
      <c r="SCB875" s="369"/>
      <c r="SCC875" s="369"/>
      <c r="SCD875" s="369"/>
      <c r="SCE875" s="369"/>
      <c r="SCF875" s="369"/>
      <c r="SCG875" s="369"/>
      <c r="SCH875" s="369"/>
      <c r="SCI875" s="369"/>
      <c r="SCJ875" s="369"/>
      <c r="SCK875" s="369"/>
      <c r="SCL875" s="369"/>
      <c r="SCM875" s="369"/>
      <c r="SCN875" s="369"/>
      <c r="SCO875" s="369"/>
      <c r="SCP875" s="369"/>
      <c r="SCQ875" s="369"/>
      <c r="SCR875" s="369"/>
      <c r="SCS875" s="369"/>
      <c r="SCT875" s="369"/>
      <c r="SCU875" s="369"/>
      <c r="SCV875" s="369"/>
      <c r="SCW875" s="369"/>
      <c r="SCX875" s="369"/>
      <c r="SCY875" s="369"/>
      <c r="SCZ875" s="369"/>
      <c r="SDA875" s="369"/>
      <c r="SDB875" s="369"/>
      <c r="SDC875" s="369"/>
      <c r="SDD875" s="369"/>
      <c r="SDE875" s="369"/>
      <c r="SDF875" s="369"/>
      <c r="SDG875" s="369"/>
      <c r="SDH875" s="369"/>
      <c r="SDI875" s="369"/>
      <c r="SDJ875" s="369"/>
      <c r="SDK875" s="369"/>
      <c r="SDL875" s="369"/>
      <c r="SDM875" s="369"/>
      <c r="SDN875" s="369"/>
      <c r="SDO875" s="369"/>
      <c r="SDP875" s="369"/>
      <c r="SDQ875" s="369"/>
      <c r="SDR875" s="369"/>
      <c r="SDS875" s="369"/>
      <c r="SDT875" s="369"/>
      <c r="SDU875" s="369"/>
      <c r="SDV875" s="369"/>
      <c r="SDW875" s="369"/>
      <c r="SDX875" s="369"/>
      <c r="SDY875" s="369"/>
      <c r="SDZ875" s="369"/>
      <c r="SEA875" s="369"/>
      <c r="SEB875" s="369"/>
      <c r="SEC875" s="369"/>
      <c r="SED875" s="369"/>
      <c r="SEE875" s="369"/>
      <c r="SEF875" s="369"/>
      <c r="SEG875" s="369"/>
      <c r="SEH875" s="369"/>
      <c r="SEI875" s="369"/>
      <c r="SEJ875" s="369"/>
      <c r="SEK875" s="369"/>
      <c r="SEL875" s="369"/>
      <c r="SEM875" s="369"/>
      <c r="SEN875" s="369"/>
      <c r="SEO875" s="369"/>
      <c r="SEP875" s="369"/>
      <c r="SEQ875" s="369"/>
      <c r="SER875" s="369"/>
      <c r="SES875" s="369"/>
      <c r="SET875" s="369"/>
      <c r="SEU875" s="369"/>
      <c r="SEV875" s="369"/>
      <c r="SEW875" s="369"/>
      <c r="SEX875" s="369"/>
      <c r="SEY875" s="369"/>
      <c r="SEZ875" s="369"/>
      <c r="SFA875" s="369"/>
      <c r="SFB875" s="369"/>
      <c r="SFC875" s="369"/>
      <c r="SFD875" s="369"/>
      <c r="SFE875" s="369"/>
      <c r="SFF875" s="369"/>
      <c r="SFG875" s="369"/>
      <c r="SFH875" s="369"/>
      <c r="SFI875" s="369"/>
      <c r="SFJ875" s="369"/>
      <c r="SFK875" s="369"/>
      <c r="SFL875" s="369"/>
      <c r="SFM875" s="369"/>
      <c r="SFN875" s="369"/>
      <c r="SFO875" s="369"/>
      <c r="SFP875" s="369"/>
      <c r="SFQ875" s="369"/>
      <c r="SFR875" s="369"/>
      <c r="SFS875" s="369"/>
      <c r="SFT875" s="369"/>
      <c r="SFU875" s="369"/>
      <c r="SFV875" s="369"/>
      <c r="SFW875" s="369"/>
      <c r="SFX875" s="369"/>
      <c r="SFY875" s="369"/>
      <c r="SFZ875" s="369"/>
      <c r="SGA875" s="369"/>
      <c r="SGB875" s="369"/>
      <c r="SGC875" s="369"/>
      <c r="SGD875" s="369"/>
      <c r="SGE875" s="369"/>
      <c r="SGF875" s="369"/>
      <c r="SGG875" s="369"/>
      <c r="SGH875" s="369"/>
      <c r="SGI875" s="369"/>
      <c r="SGJ875" s="369"/>
      <c r="SGK875" s="369"/>
      <c r="SGL875" s="369"/>
      <c r="SGM875" s="369"/>
      <c r="SGN875" s="369"/>
      <c r="SGO875" s="369"/>
      <c r="SGP875" s="369"/>
      <c r="SGQ875" s="369"/>
      <c r="SGR875" s="369"/>
      <c r="SGS875" s="369"/>
      <c r="SGT875" s="369"/>
      <c r="SGU875" s="369"/>
      <c r="SGV875" s="369"/>
      <c r="SGW875" s="369"/>
      <c r="SGX875" s="369"/>
      <c r="SGY875" s="369"/>
      <c r="SGZ875" s="369"/>
      <c r="SHA875" s="369"/>
      <c r="SHB875" s="369"/>
      <c r="SHC875" s="369"/>
      <c r="SHD875" s="369"/>
      <c r="SHE875" s="369"/>
      <c r="SHF875" s="369"/>
      <c r="SHG875" s="369"/>
      <c r="SHH875" s="369"/>
      <c r="SHI875" s="369"/>
      <c r="SHJ875" s="369"/>
      <c r="SHK875" s="369"/>
      <c r="SHL875" s="369"/>
      <c r="SHM875" s="369"/>
      <c r="SHN875" s="369"/>
      <c r="SHO875" s="369"/>
      <c r="SHP875" s="369"/>
      <c r="SHQ875" s="369"/>
      <c r="SHR875" s="369"/>
      <c r="SHS875" s="369"/>
      <c r="SHT875" s="369"/>
      <c r="SHU875" s="369"/>
      <c r="SHV875" s="369"/>
      <c r="SHW875" s="369"/>
      <c r="SHX875" s="369"/>
      <c r="SHY875" s="369"/>
      <c r="SHZ875" s="369"/>
      <c r="SIA875" s="369"/>
      <c r="SIB875" s="369"/>
      <c r="SIC875" s="369"/>
      <c r="SID875" s="369"/>
      <c r="SIE875" s="369"/>
      <c r="SIF875" s="369"/>
      <c r="SIG875" s="369"/>
      <c r="SIH875" s="369"/>
      <c r="SII875" s="369"/>
      <c r="SIJ875" s="369"/>
      <c r="SIK875" s="369"/>
      <c r="SIL875" s="369"/>
      <c r="SIM875" s="369"/>
      <c r="SIN875" s="369"/>
      <c r="SIO875" s="369"/>
      <c r="SIP875" s="369"/>
      <c r="SIQ875" s="369"/>
      <c r="SIR875" s="369"/>
      <c r="SIS875" s="369"/>
      <c r="SIT875" s="369"/>
      <c r="SIU875" s="369"/>
      <c r="SIV875" s="369"/>
      <c r="SIW875" s="369"/>
      <c r="SIX875" s="369"/>
      <c r="SIY875" s="369"/>
      <c r="SIZ875" s="369"/>
      <c r="SJA875" s="369"/>
      <c r="SJB875" s="369"/>
      <c r="SJC875" s="369"/>
      <c r="SJD875" s="369"/>
      <c r="SJE875" s="369"/>
      <c r="SJF875" s="369"/>
      <c r="SJG875" s="369"/>
      <c r="SJH875" s="369"/>
      <c r="SJI875" s="369"/>
      <c r="SJJ875" s="369"/>
      <c r="SJK875" s="369"/>
      <c r="SJL875" s="369"/>
      <c r="SJM875" s="369"/>
      <c r="SJN875" s="369"/>
      <c r="SJO875" s="369"/>
      <c r="SJP875" s="369"/>
      <c r="SJQ875" s="369"/>
      <c r="SJR875" s="369"/>
      <c r="SJS875" s="369"/>
      <c r="SJT875" s="369"/>
      <c r="SJU875" s="369"/>
      <c r="SJV875" s="369"/>
      <c r="SJW875" s="369"/>
      <c r="SJX875" s="369"/>
      <c r="SJY875" s="369"/>
      <c r="SJZ875" s="369"/>
      <c r="SKA875" s="369"/>
      <c r="SKB875" s="369"/>
      <c r="SKC875" s="369"/>
      <c r="SKD875" s="369"/>
      <c r="SKE875" s="369"/>
      <c r="SKF875" s="369"/>
      <c r="SKG875" s="369"/>
      <c r="SKH875" s="369"/>
      <c r="SKI875" s="369"/>
      <c r="SKJ875" s="369"/>
      <c r="SKK875" s="369"/>
      <c r="SKL875" s="369"/>
      <c r="SKM875" s="369"/>
      <c r="SKN875" s="369"/>
      <c r="SKO875" s="369"/>
      <c r="SKP875" s="369"/>
      <c r="SKQ875" s="369"/>
      <c r="SKR875" s="369"/>
      <c r="SKS875" s="369"/>
      <c r="SKT875" s="369"/>
      <c r="SKU875" s="369"/>
      <c r="SKV875" s="369"/>
      <c r="SKW875" s="369"/>
      <c r="SKX875" s="369"/>
      <c r="SKY875" s="369"/>
      <c r="SKZ875" s="369"/>
      <c r="SLA875" s="369"/>
      <c r="SLB875" s="369"/>
      <c r="SLC875" s="369"/>
      <c r="SLD875" s="369"/>
      <c r="SLE875" s="369"/>
      <c r="SLF875" s="369"/>
      <c r="SLG875" s="369"/>
      <c r="SLH875" s="369"/>
      <c r="SLI875" s="369"/>
      <c r="SLJ875" s="369"/>
      <c r="SLK875" s="369"/>
      <c r="SLL875" s="369"/>
      <c r="SLM875" s="369"/>
      <c r="SLN875" s="369"/>
      <c r="SLO875" s="369"/>
      <c r="SLP875" s="369"/>
      <c r="SLQ875" s="369"/>
      <c r="SLR875" s="369"/>
      <c r="SLS875" s="369"/>
      <c r="SLT875" s="369"/>
      <c r="SLU875" s="369"/>
      <c r="SLV875" s="369"/>
      <c r="SLW875" s="369"/>
      <c r="SLX875" s="369"/>
      <c r="SLY875" s="369"/>
      <c r="SLZ875" s="369"/>
      <c r="SMA875" s="369"/>
      <c r="SMB875" s="369"/>
      <c r="SMC875" s="369"/>
      <c r="SMD875" s="369"/>
      <c r="SME875" s="369"/>
      <c r="SMF875" s="369"/>
      <c r="SMG875" s="369"/>
      <c r="SMH875" s="369"/>
      <c r="SMI875" s="369"/>
      <c r="SMJ875" s="369"/>
      <c r="SMK875" s="369"/>
      <c r="SML875" s="369"/>
      <c r="SMM875" s="369"/>
      <c r="SMN875" s="369"/>
      <c r="SMO875" s="369"/>
      <c r="SMP875" s="369"/>
      <c r="SMQ875" s="369"/>
      <c r="SMR875" s="369"/>
      <c r="SMS875" s="369"/>
      <c r="SMT875" s="369"/>
      <c r="SMU875" s="369"/>
      <c r="SMV875" s="369"/>
      <c r="SMW875" s="369"/>
      <c r="SMX875" s="369"/>
      <c r="SMY875" s="369"/>
      <c r="SMZ875" s="369"/>
      <c r="SNA875" s="369"/>
      <c r="SNB875" s="369"/>
      <c r="SNC875" s="369"/>
      <c r="SND875" s="369"/>
      <c r="SNE875" s="369"/>
      <c r="SNF875" s="369"/>
      <c r="SNG875" s="369"/>
      <c r="SNH875" s="369"/>
      <c r="SNI875" s="369"/>
      <c r="SNJ875" s="369"/>
      <c r="SNK875" s="369"/>
      <c r="SNL875" s="369"/>
      <c r="SNM875" s="369"/>
      <c r="SNN875" s="369"/>
      <c r="SNO875" s="369"/>
      <c r="SNP875" s="369"/>
      <c r="SNQ875" s="369"/>
      <c r="SNR875" s="369"/>
      <c r="SNS875" s="369"/>
      <c r="SNT875" s="369"/>
      <c r="SNU875" s="369"/>
      <c r="SNV875" s="369"/>
      <c r="SNW875" s="369"/>
      <c r="SNX875" s="369"/>
      <c r="SNY875" s="369"/>
      <c r="SNZ875" s="369"/>
      <c r="SOA875" s="369"/>
      <c r="SOB875" s="369"/>
      <c r="SOC875" s="369"/>
      <c r="SOD875" s="369"/>
      <c r="SOE875" s="369"/>
      <c r="SOF875" s="369"/>
      <c r="SOG875" s="369"/>
      <c r="SOH875" s="369"/>
      <c r="SOI875" s="369"/>
      <c r="SOJ875" s="369"/>
      <c r="SOK875" s="369"/>
      <c r="SOL875" s="369"/>
      <c r="SOM875" s="369"/>
      <c r="SON875" s="369"/>
      <c r="SOO875" s="369"/>
      <c r="SOP875" s="369"/>
      <c r="SOQ875" s="369"/>
      <c r="SOR875" s="369"/>
      <c r="SOS875" s="369"/>
      <c r="SOT875" s="369"/>
      <c r="SOU875" s="369"/>
      <c r="SOV875" s="369"/>
      <c r="SOW875" s="369"/>
      <c r="SOX875" s="369"/>
      <c r="SOY875" s="369"/>
      <c r="SOZ875" s="369"/>
      <c r="SPA875" s="369"/>
      <c r="SPB875" s="369"/>
      <c r="SPC875" s="369"/>
      <c r="SPD875" s="369"/>
      <c r="SPE875" s="369"/>
      <c r="SPF875" s="369"/>
      <c r="SPG875" s="369"/>
      <c r="SPH875" s="369"/>
      <c r="SPI875" s="369"/>
      <c r="SPJ875" s="369"/>
      <c r="SPK875" s="369"/>
      <c r="SPL875" s="369"/>
      <c r="SPM875" s="369"/>
      <c r="SPN875" s="369"/>
      <c r="SPO875" s="369"/>
      <c r="SPP875" s="369"/>
      <c r="SPQ875" s="369"/>
      <c r="SPR875" s="369"/>
      <c r="SPS875" s="369"/>
      <c r="SPT875" s="369"/>
      <c r="SPU875" s="369"/>
      <c r="SPV875" s="369"/>
      <c r="SPW875" s="369"/>
      <c r="SPX875" s="369"/>
      <c r="SPY875" s="369"/>
      <c r="SPZ875" s="369"/>
      <c r="SQA875" s="369"/>
      <c r="SQB875" s="369"/>
      <c r="SQC875" s="369"/>
      <c r="SQD875" s="369"/>
      <c r="SQE875" s="369"/>
      <c r="SQF875" s="369"/>
      <c r="SQG875" s="369"/>
      <c r="SQH875" s="369"/>
      <c r="SQI875" s="369"/>
      <c r="SQJ875" s="369"/>
      <c r="SQK875" s="369"/>
      <c r="SQL875" s="369"/>
      <c r="SQM875" s="369"/>
      <c r="SQN875" s="369"/>
      <c r="SQO875" s="369"/>
      <c r="SQP875" s="369"/>
      <c r="SQQ875" s="369"/>
      <c r="SQR875" s="369"/>
      <c r="SQS875" s="369"/>
      <c r="SQT875" s="369"/>
      <c r="SQU875" s="369"/>
      <c r="SQV875" s="369"/>
      <c r="SQW875" s="369"/>
      <c r="SQX875" s="369"/>
      <c r="SQY875" s="369"/>
      <c r="SQZ875" s="369"/>
      <c r="SRA875" s="369"/>
      <c r="SRB875" s="369"/>
      <c r="SRC875" s="369"/>
      <c r="SRD875" s="369"/>
      <c r="SRE875" s="369"/>
      <c r="SRF875" s="369"/>
      <c r="SRG875" s="369"/>
      <c r="SRH875" s="369"/>
      <c r="SRI875" s="369"/>
      <c r="SRJ875" s="369"/>
      <c r="SRK875" s="369"/>
      <c r="SRL875" s="369"/>
      <c r="SRM875" s="369"/>
      <c r="SRN875" s="369"/>
      <c r="SRO875" s="369"/>
      <c r="SRP875" s="369"/>
      <c r="SRQ875" s="369"/>
      <c r="SRR875" s="369"/>
      <c r="SRS875" s="369"/>
      <c r="SRT875" s="369"/>
      <c r="SRU875" s="369"/>
      <c r="SRV875" s="369"/>
      <c r="SRW875" s="369"/>
      <c r="SRX875" s="369"/>
      <c r="SRY875" s="369"/>
      <c r="SRZ875" s="369"/>
      <c r="SSA875" s="369"/>
      <c r="SSB875" s="369"/>
      <c r="SSC875" s="369"/>
      <c r="SSD875" s="369"/>
      <c r="SSE875" s="369"/>
      <c r="SSF875" s="369"/>
      <c r="SSG875" s="369"/>
      <c r="SSH875" s="369"/>
      <c r="SSI875" s="369"/>
      <c r="SSJ875" s="369"/>
      <c r="SSK875" s="369"/>
      <c r="SSL875" s="369"/>
      <c r="SSM875" s="369"/>
      <c r="SSN875" s="369"/>
      <c r="SSO875" s="369"/>
      <c r="SSP875" s="369"/>
      <c r="SSQ875" s="369"/>
      <c r="SSR875" s="369"/>
      <c r="SSS875" s="369"/>
      <c r="SST875" s="369"/>
      <c r="SSU875" s="369"/>
      <c r="SSV875" s="369"/>
      <c r="SSW875" s="369"/>
      <c r="SSX875" s="369"/>
      <c r="SSY875" s="369"/>
      <c r="SSZ875" s="369"/>
      <c r="STA875" s="369"/>
      <c r="STB875" s="369"/>
      <c r="STC875" s="369"/>
      <c r="STD875" s="369"/>
      <c r="STE875" s="369"/>
      <c r="STF875" s="369"/>
      <c r="STG875" s="369"/>
      <c r="STH875" s="369"/>
      <c r="STI875" s="369"/>
      <c r="STJ875" s="369"/>
      <c r="STK875" s="369"/>
      <c r="STL875" s="369"/>
      <c r="STM875" s="369"/>
      <c r="STN875" s="369"/>
      <c r="STO875" s="369"/>
      <c r="STP875" s="369"/>
      <c r="STQ875" s="369"/>
      <c r="STR875" s="369"/>
      <c r="STS875" s="369"/>
      <c r="STT875" s="369"/>
      <c r="STU875" s="369"/>
      <c r="STV875" s="369"/>
      <c r="STW875" s="369"/>
      <c r="STX875" s="369"/>
      <c r="STY875" s="369"/>
      <c r="STZ875" s="369"/>
      <c r="SUA875" s="369"/>
      <c r="SUB875" s="369"/>
      <c r="SUC875" s="369"/>
      <c r="SUD875" s="369"/>
      <c r="SUE875" s="369"/>
      <c r="SUF875" s="369"/>
      <c r="SUG875" s="369"/>
      <c r="SUH875" s="369"/>
      <c r="SUI875" s="369"/>
      <c r="SUJ875" s="369"/>
      <c r="SUK875" s="369"/>
      <c r="SUL875" s="369"/>
      <c r="SUM875" s="369"/>
      <c r="SUN875" s="369"/>
      <c r="SUO875" s="369"/>
      <c r="SUP875" s="369"/>
      <c r="SUQ875" s="369"/>
      <c r="SUR875" s="369"/>
      <c r="SUS875" s="369"/>
      <c r="SUT875" s="369"/>
      <c r="SUU875" s="369"/>
      <c r="SUV875" s="369"/>
      <c r="SUW875" s="369"/>
      <c r="SUX875" s="369"/>
      <c r="SUY875" s="369"/>
      <c r="SUZ875" s="369"/>
      <c r="SVA875" s="369"/>
      <c r="SVB875" s="369"/>
      <c r="SVC875" s="369"/>
      <c r="SVD875" s="369"/>
      <c r="SVE875" s="369"/>
      <c r="SVF875" s="369"/>
      <c r="SVG875" s="369"/>
      <c r="SVH875" s="369"/>
      <c r="SVI875" s="369"/>
      <c r="SVJ875" s="369"/>
      <c r="SVK875" s="369"/>
      <c r="SVL875" s="369"/>
      <c r="SVM875" s="369"/>
      <c r="SVN875" s="369"/>
      <c r="SVO875" s="369"/>
      <c r="SVP875" s="369"/>
      <c r="SVQ875" s="369"/>
      <c r="SVR875" s="369"/>
      <c r="SVS875" s="369"/>
      <c r="SVT875" s="369"/>
      <c r="SVU875" s="369"/>
      <c r="SVV875" s="369"/>
      <c r="SVW875" s="369"/>
      <c r="SVX875" s="369"/>
      <c r="SVY875" s="369"/>
      <c r="SVZ875" s="369"/>
      <c r="SWA875" s="369"/>
      <c r="SWB875" s="369"/>
      <c r="SWC875" s="369"/>
      <c r="SWD875" s="369"/>
      <c r="SWE875" s="369"/>
      <c r="SWF875" s="369"/>
      <c r="SWG875" s="369"/>
      <c r="SWH875" s="369"/>
      <c r="SWI875" s="369"/>
      <c r="SWJ875" s="369"/>
      <c r="SWK875" s="369"/>
      <c r="SWL875" s="369"/>
      <c r="SWM875" s="369"/>
      <c r="SWN875" s="369"/>
      <c r="SWO875" s="369"/>
      <c r="SWP875" s="369"/>
      <c r="SWQ875" s="369"/>
      <c r="SWR875" s="369"/>
      <c r="SWS875" s="369"/>
      <c r="SWT875" s="369"/>
      <c r="SWU875" s="369"/>
      <c r="SWV875" s="369"/>
      <c r="SWW875" s="369"/>
      <c r="SWX875" s="369"/>
      <c r="SWY875" s="369"/>
      <c r="SWZ875" s="369"/>
      <c r="SXA875" s="369"/>
      <c r="SXB875" s="369"/>
      <c r="SXC875" s="369"/>
      <c r="SXD875" s="369"/>
      <c r="SXE875" s="369"/>
      <c r="SXF875" s="369"/>
      <c r="SXG875" s="369"/>
      <c r="SXH875" s="369"/>
      <c r="SXI875" s="369"/>
      <c r="SXJ875" s="369"/>
      <c r="SXK875" s="369"/>
      <c r="SXL875" s="369"/>
      <c r="SXM875" s="369"/>
      <c r="SXN875" s="369"/>
      <c r="SXO875" s="369"/>
      <c r="SXP875" s="369"/>
      <c r="SXQ875" s="369"/>
      <c r="SXR875" s="369"/>
      <c r="SXS875" s="369"/>
      <c r="SXT875" s="369"/>
      <c r="SXU875" s="369"/>
      <c r="SXV875" s="369"/>
      <c r="SXW875" s="369"/>
      <c r="SXX875" s="369"/>
      <c r="SXY875" s="369"/>
      <c r="SXZ875" s="369"/>
      <c r="SYA875" s="369"/>
      <c r="SYB875" s="369"/>
      <c r="SYC875" s="369"/>
      <c r="SYD875" s="369"/>
      <c r="SYE875" s="369"/>
      <c r="SYF875" s="369"/>
      <c r="SYG875" s="369"/>
      <c r="SYH875" s="369"/>
      <c r="SYI875" s="369"/>
      <c r="SYJ875" s="369"/>
      <c r="SYK875" s="369"/>
      <c r="SYL875" s="369"/>
      <c r="SYM875" s="369"/>
      <c r="SYN875" s="369"/>
      <c r="SYO875" s="369"/>
      <c r="SYP875" s="369"/>
      <c r="SYQ875" s="369"/>
      <c r="SYR875" s="369"/>
      <c r="SYS875" s="369"/>
      <c r="SYT875" s="369"/>
      <c r="SYU875" s="369"/>
      <c r="SYV875" s="369"/>
      <c r="SYW875" s="369"/>
      <c r="SYX875" s="369"/>
      <c r="SYY875" s="369"/>
      <c r="SYZ875" s="369"/>
      <c r="SZA875" s="369"/>
      <c r="SZB875" s="369"/>
      <c r="SZC875" s="369"/>
      <c r="SZD875" s="369"/>
      <c r="SZE875" s="369"/>
      <c r="SZF875" s="369"/>
      <c r="SZG875" s="369"/>
      <c r="SZH875" s="369"/>
      <c r="SZI875" s="369"/>
      <c r="SZJ875" s="369"/>
      <c r="SZK875" s="369"/>
      <c r="SZL875" s="369"/>
      <c r="SZM875" s="369"/>
      <c r="SZN875" s="369"/>
      <c r="SZO875" s="369"/>
      <c r="SZP875" s="369"/>
      <c r="SZQ875" s="369"/>
      <c r="SZR875" s="369"/>
      <c r="SZS875" s="369"/>
      <c r="SZT875" s="369"/>
      <c r="SZU875" s="369"/>
      <c r="SZV875" s="369"/>
      <c r="SZW875" s="369"/>
      <c r="SZX875" s="369"/>
      <c r="SZY875" s="369"/>
      <c r="SZZ875" s="369"/>
      <c r="TAA875" s="369"/>
      <c r="TAB875" s="369"/>
      <c r="TAC875" s="369"/>
      <c r="TAD875" s="369"/>
      <c r="TAE875" s="369"/>
      <c r="TAF875" s="369"/>
      <c r="TAG875" s="369"/>
      <c r="TAH875" s="369"/>
      <c r="TAI875" s="369"/>
      <c r="TAJ875" s="369"/>
      <c r="TAK875" s="369"/>
      <c r="TAL875" s="369"/>
      <c r="TAM875" s="369"/>
      <c r="TAN875" s="369"/>
      <c r="TAO875" s="369"/>
      <c r="TAP875" s="369"/>
      <c r="TAQ875" s="369"/>
      <c r="TAR875" s="369"/>
      <c r="TAS875" s="369"/>
      <c r="TAT875" s="369"/>
      <c r="TAU875" s="369"/>
      <c r="TAV875" s="369"/>
      <c r="TAW875" s="369"/>
      <c r="TAX875" s="369"/>
      <c r="TAY875" s="369"/>
      <c r="TAZ875" s="369"/>
      <c r="TBA875" s="369"/>
      <c r="TBB875" s="369"/>
      <c r="TBC875" s="369"/>
      <c r="TBD875" s="369"/>
      <c r="TBE875" s="369"/>
      <c r="TBF875" s="369"/>
      <c r="TBG875" s="369"/>
      <c r="TBH875" s="369"/>
      <c r="TBI875" s="369"/>
      <c r="TBJ875" s="369"/>
      <c r="TBK875" s="369"/>
      <c r="TBL875" s="369"/>
      <c r="TBM875" s="369"/>
      <c r="TBN875" s="369"/>
      <c r="TBO875" s="369"/>
      <c r="TBP875" s="369"/>
      <c r="TBQ875" s="369"/>
      <c r="TBR875" s="369"/>
      <c r="TBS875" s="369"/>
      <c r="TBT875" s="369"/>
      <c r="TBU875" s="369"/>
      <c r="TBV875" s="369"/>
      <c r="TBW875" s="369"/>
      <c r="TBX875" s="369"/>
      <c r="TBY875" s="369"/>
      <c r="TBZ875" s="369"/>
      <c r="TCA875" s="369"/>
      <c r="TCB875" s="369"/>
      <c r="TCC875" s="369"/>
      <c r="TCD875" s="369"/>
      <c r="TCE875" s="369"/>
      <c r="TCF875" s="369"/>
      <c r="TCG875" s="369"/>
      <c r="TCH875" s="369"/>
      <c r="TCI875" s="369"/>
      <c r="TCJ875" s="369"/>
      <c r="TCK875" s="369"/>
      <c r="TCL875" s="369"/>
      <c r="TCM875" s="369"/>
      <c r="TCN875" s="369"/>
      <c r="TCO875" s="369"/>
      <c r="TCP875" s="369"/>
      <c r="TCQ875" s="369"/>
      <c r="TCR875" s="369"/>
      <c r="TCS875" s="369"/>
      <c r="TCT875" s="369"/>
      <c r="TCU875" s="369"/>
      <c r="TCV875" s="369"/>
      <c r="TCW875" s="369"/>
      <c r="TCX875" s="369"/>
      <c r="TCY875" s="369"/>
      <c r="TCZ875" s="369"/>
      <c r="TDA875" s="369"/>
      <c r="TDB875" s="369"/>
      <c r="TDC875" s="369"/>
      <c r="TDD875" s="369"/>
      <c r="TDE875" s="369"/>
      <c r="TDF875" s="369"/>
      <c r="TDG875" s="369"/>
      <c r="TDH875" s="369"/>
      <c r="TDI875" s="369"/>
      <c r="TDJ875" s="369"/>
      <c r="TDK875" s="369"/>
      <c r="TDL875" s="369"/>
      <c r="TDM875" s="369"/>
      <c r="TDN875" s="369"/>
      <c r="TDO875" s="369"/>
      <c r="TDP875" s="369"/>
      <c r="TDQ875" s="369"/>
      <c r="TDR875" s="369"/>
      <c r="TDS875" s="369"/>
      <c r="TDT875" s="369"/>
      <c r="TDU875" s="369"/>
      <c r="TDV875" s="369"/>
      <c r="TDW875" s="369"/>
      <c r="TDX875" s="369"/>
      <c r="TDY875" s="369"/>
      <c r="TDZ875" s="369"/>
      <c r="TEA875" s="369"/>
      <c r="TEB875" s="369"/>
      <c r="TEC875" s="369"/>
      <c r="TED875" s="369"/>
      <c r="TEE875" s="369"/>
      <c r="TEF875" s="369"/>
      <c r="TEG875" s="369"/>
      <c r="TEH875" s="369"/>
      <c r="TEI875" s="369"/>
      <c r="TEJ875" s="369"/>
      <c r="TEK875" s="369"/>
      <c r="TEL875" s="369"/>
      <c r="TEM875" s="369"/>
      <c r="TEN875" s="369"/>
      <c r="TEO875" s="369"/>
      <c r="TEP875" s="369"/>
      <c r="TEQ875" s="369"/>
      <c r="TER875" s="369"/>
      <c r="TES875" s="369"/>
      <c r="TET875" s="369"/>
      <c r="TEU875" s="369"/>
      <c r="TEV875" s="369"/>
      <c r="TEW875" s="369"/>
      <c r="TEX875" s="369"/>
      <c r="TEY875" s="369"/>
      <c r="TEZ875" s="369"/>
      <c r="TFA875" s="369"/>
      <c r="TFB875" s="369"/>
      <c r="TFC875" s="369"/>
      <c r="TFD875" s="369"/>
      <c r="TFE875" s="369"/>
      <c r="TFF875" s="369"/>
      <c r="TFG875" s="369"/>
      <c r="TFH875" s="369"/>
      <c r="TFI875" s="369"/>
      <c r="TFJ875" s="369"/>
      <c r="TFK875" s="369"/>
      <c r="TFL875" s="369"/>
      <c r="TFM875" s="369"/>
      <c r="TFN875" s="369"/>
      <c r="TFO875" s="369"/>
      <c r="TFP875" s="369"/>
      <c r="TFQ875" s="369"/>
      <c r="TFR875" s="369"/>
      <c r="TFS875" s="369"/>
      <c r="TFT875" s="369"/>
      <c r="TFU875" s="369"/>
      <c r="TFV875" s="369"/>
      <c r="TFW875" s="369"/>
      <c r="TFX875" s="369"/>
      <c r="TFY875" s="369"/>
      <c r="TFZ875" s="369"/>
      <c r="TGA875" s="369"/>
      <c r="TGB875" s="369"/>
      <c r="TGC875" s="369"/>
      <c r="TGD875" s="369"/>
      <c r="TGE875" s="369"/>
      <c r="TGF875" s="369"/>
      <c r="TGG875" s="369"/>
      <c r="TGH875" s="369"/>
      <c r="TGI875" s="369"/>
      <c r="TGJ875" s="369"/>
      <c r="TGK875" s="369"/>
      <c r="TGL875" s="369"/>
      <c r="TGM875" s="369"/>
      <c r="TGN875" s="369"/>
      <c r="TGO875" s="369"/>
      <c r="TGP875" s="369"/>
      <c r="TGQ875" s="369"/>
      <c r="TGR875" s="369"/>
      <c r="TGS875" s="369"/>
      <c r="TGT875" s="369"/>
      <c r="TGU875" s="369"/>
      <c r="TGV875" s="369"/>
      <c r="TGW875" s="369"/>
      <c r="TGX875" s="369"/>
      <c r="TGY875" s="369"/>
      <c r="TGZ875" s="369"/>
      <c r="THA875" s="369"/>
      <c r="THB875" s="369"/>
      <c r="THC875" s="369"/>
      <c r="THD875" s="369"/>
      <c r="THE875" s="369"/>
      <c r="THF875" s="369"/>
      <c r="THG875" s="369"/>
      <c r="THH875" s="369"/>
      <c r="THI875" s="369"/>
      <c r="THJ875" s="369"/>
      <c r="THK875" s="369"/>
      <c r="THL875" s="369"/>
      <c r="THM875" s="369"/>
      <c r="THN875" s="369"/>
      <c r="THO875" s="369"/>
      <c r="THP875" s="369"/>
      <c r="THQ875" s="369"/>
      <c r="THR875" s="369"/>
      <c r="THS875" s="369"/>
      <c r="THT875" s="369"/>
      <c r="THU875" s="369"/>
      <c r="THV875" s="369"/>
      <c r="THW875" s="369"/>
      <c r="THX875" s="369"/>
      <c r="THY875" s="369"/>
      <c r="THZ875" s="369"/>
      <c r="TIA875" s="369"/>
      <c r="TIB875" s="369"/>
      <c r="TIC875" s="369"/>
      <c r="TID875" s="369"/>
      <c r="TIE875" s="369"/>
      <c r="TIF875" s="369"/>
      <c r="TIG875" s="369"/>
      <c r="TIH875" s="369"/>
      <c r="TII875" s="369"/>
      <c r="TIJ875" s="369"/>
      <c r="TIK875" s="369"/>
      <c r="TIL875" s="369"/>
      <c r="TIM875" s="369"/>
      <c r="TIN875" s="369"/>
      <c r="TIO875" s="369"/>
      <c r="TIP875" s="369"/>
      <c r="TIQ875" s="369"/>
      <c r="TIR875" s="369"/>
      <c r="TIS875" s="369"/>
      <c r="TIT875" s="369"/>
      <c r="TIU875" s="369"/>
      <c r="TIV875" s="369"/>
      <c r="TIW875" s="369"/>
      <c r="TIX875" s="369"/>
      <c r="TIY875" s="369"/>
      <c r="TIZ875" s="369"/>
      <c r="TJA875" s="369"/>
      <c r="TJB875" s="369"/>
      <c r="TJC875" s="369"/>
      <c r="TJD875" s="369"/>
      <c r="TJE875" s="369"/>
      <c r="TJF875" s="369"/>
      <c r="TJG875" s="369"/>
      <c r="TJH875" s="369"/>
      <c r="TJI875" s="369"/>
      <c r="TJJ875" s="369"/>
      <c r="TJK875" s="369"/>
      <c r="TJL875" s="369"/>
      <c r="TJM875" s="369"/>
      <c r="TJN875" s="369"/>
      <c r="TJO875" s="369"/>
      <c r="TJP875" s="369"/>
      <c r="TJQ875" s="369"/>
      <c r="TJR875" s="369"/>
      <c r="TJS875" s="369"/>
      <c r="TJT875" s="369"/>
      <c r="TJU875" s="369"/>
      <c r="TJV875" s="369"/>
      <c r="TJW875" s="369"/>
      <c r="TJX875" s="369"/>
      <c r="TJY875" s="369"/>
      <c r="TJZ875" s="369"/>
      <c r="TKA875" s="369"/>
      <c r="TKB875" s="369"/>
      <c r="TKC875" s="369"/>
      <c r="TKD875" s="369"/>
      <c r="TKE875" s="369"/>
      <c r="TKF875" s="369"/>
      <c r="TKG875" s="369"/>
      <c r="TKH875" s="369"/>
      <c r="TKI875" s="369"/>
      <c r="TKJ875" s="369"/>
      <c r="TKK875" s="369"/>
      <c r="TKL875" s="369"/>
      <c r="TKM875" s="369"/>
      <c r="TKN875" s="369"/>
      <c r="TKO875" s="369"/>
      <c r="TKP875" s="369"/>
      <c r="TKQ875" s="369"/>
      <c r="TKR875" s="369"/>
      <c r="TKS875" s="369"/>
      <c r="TKT875" s="369"/>
      <c r="TKU875" s="369"/>
      <c r="TKV875" s="369"/>
      <c r="TKW875" s="369"/>
      <c r="TKX875" s="369"/>
      <c r="TKY875" s="369"/>
      <c r="TKZ875" s="369"/>
      <c r="TLA875" s="369"/>
      <c r="TLB875" s="369"/>
      <c r="TLC875" s="369"/>
      <c r="TLD875" s="369"/>
      <c r="TLE875" s="369"/>
      <c r="TLF875" s="369"/>
      <c r="TLG875" s="369"/>
      <c r="TLH875" s="369"/>
      <c r="TLI875" s="369"/>
      <c r="TLJ875" s="369"/>
      <c r="TLK875" s="369"/>
      <c r="TLL875" s="369"/>
      <c r="TLM875" s="369"/>
      <c r="TLN875" s="369"/>
      <c r="TLO875" s="369"/>
      <c r="TLP875" s="369"/>
      <c r="TLQ875" s="369"/>
      <c r="TLR875" s="369"/>
      <c r="TLS875" s="369"/>
      <c r="TLT875" s="369"/>
      <c r="TLU875" s="369"/>
      <c r="TLV875" s="369"/>
      <c r="TLW875" s="369"/>
      <c r="TLX875" s="369"/>
      <c r="TLY875" s="369"/>
      <c r="TLZ875" s="369"/>
      <c r="TMA875" s="369"/>
      <c r="TMB875" s="369"/>
      <c r="TMC875" s="369"/>
      <c r="TMD875" s="369"/>
      <c r="TME875" s="369"/>
      <c r="TMF875" s="369"/>
      <c r="TMG875" s="369"/>
      <c r="TMH875" s="369"/>
      <c r="TMI875" s="369"/>
      <c r="TMJ875" s="369"/>
      <c r="TMK875" s="369"/>
      <c r="TML875" s="369"/>
      <c r="TMM875" s="369"/>
      <c r="TMN875" s="369"/>
      <c r="TMO875" s="369"/>
      <c r="TMP875" s="369"/>
      <c r="TMQ875" s="369"/>
      <c r="TMR875" s="369"/>
      <c r="TMS875" s="369"/>
      <c r="TMT875" s="369"/>
      <c r="TMU875" s="369"/>
      <c r="TMV875" s="369"/>
      <c r="TMW875" s="369"/>
      <c r="TMX875" s="369"/>
      <c r="TMY875" s="369"/>
      <c r="TMZ875" s="369"/>
      <c r="TNA875" s="369"/>
      <c r="TNB875" s="369"/>
      <c r="TNC875" s="369"/>
      <c r="TND875" s="369"/>
      <c r="TNE875" s="369"/>
      <c r="TNF875" s="369"/>
      <c r="TNG875" s="369"/>
      <c r="TNH875" s="369"/>
      <c r="TNI875" s="369"/>
      <c r="TNJ875" s="369"/>
      <c r="TNK875" s="369"/>
      <c r="TNL875" s="369"/>
      <c r="TNM875" s="369"/>
      <c r="TNN875" s="369"/>
      <c r="TNO875" s="369"/>
      <c r="TNP875" s="369"/>
      <c r="TNQ875" s="369"/>
      <c r="TNR875" s="369"/>
      <c r="TNS875" s="369"/>
      <c r="TNT875" s="369"/>
      <c r="TNU875" s="369"/>
      <c r="TNV875" s="369"/>
      <c r="TNW875" s="369"/>
      <c r="TNX875" s="369"/>
      <c r="TNY875" s="369"/>
      <c r="TNZ875" s="369"/>
      <c r="TOA875" s="369"/>
      <c r="TOB875" s="369"/>
      <c r="TOC875" s="369"/>
      <c r="TOD875" s="369"/>
      <c r="TOE875" s="369"/>
      <c r="TOF875" s="369"/>
      <c r="TOG875" s="369"/>
      <c r="TOH875" s="369"/>
      <c r="TOI875" s="369"/>
      <c r="TOJ875" s="369"/>
      <c r="TOK875" s="369"/>
      <c r="TOL875" s="369"/>
      <c r="TOM875" s="369"/>
      <c r="TON875" s="369"/>
      <c r="TOO875" s="369"/>
      <c r="TOP875" s="369"/>
      <c r="TOQ875" s="369"/>
      <c r="TOR875" s="369"/>
      <c r="TOS875" s="369"/>
      <c r="TOT875" s="369"/>
      <c r="TOU875" s="369"/>
      <c r="TOV875" s="369"/>
      <c r="TOW875" s="369"/>
      <c r="TOX875" s="369"/>
      <c r="TOY875" s="369"/>
      <c r="TOZ875" s="369"/>
      <c r="TPA875" s="369"/>
      <c r="TPB875" s="369"/>
      <c r="TPC875" s="369"/>
      <c r="TPD875" s="369"/>
      <c r="TPE875" s="369"/>
      <c r="TPF875" s="369"/>
      <c r="TPG875" s="369"/>
      <c r="TPH875" s="369"/>
      <c r="TPI875" s="369"/>
      <c r="TPJ875" s="369"/>
      <c r="TPK875" s="369"/>
      <c r="TPL875" s="369"/>
      <c r="TPM875" s="369"/>
      <c r="TPN875" s="369"/>
      <c r="TPO875" s="369"/>
      <c r="TPP875" s="369"/>
      <c r="TPQ875" s="369"/>
      <c r="TPR875" s="369"/>
      <c r="TPS875" s="369"/>
      <c r="TPT875" s="369"/>
      <c r="TPU875" s="369"/>
      <c r="TPV875" s="369"/>
      <c r="TPW875" s="369"/>
      <c r="TPX875" s="369"/>
      <c r="TPY875" s="369"/>
      <c r="TPZ875" s="369"/>
      <c r="TQA875" s="369"/>
      <c r="TQB875" s="369"/>
      <c r="TQC875" s="369"/>
      <c r="TQD875" s="369"/>
      <c r="TQE875" s="369"/>
      <c r="TQF875" s="369"/>
      <c r="TQG875" s="369"/>
      <c r="TQH875" s="369"/>
      <c r="TQI875" s="369"/>
      <c r="TQJ875" s="369"/>
      <c r="TQK875" s="369"/>
      <c r="TQL875" s="369"/>
      <c r="TQM875" s="369"/>
      <c r="TQN875" s="369"/>
      <c r="TQO875" s="369"/>
      <c r="TQP875" s="369"/>
      <c r="TQQ875" s="369"/>
      <c r="TQR875" s="369"/>
      <c r="TQS875" s="369"/>
      <c r="TQT875" s="369"/>
      <c r="TQU875" s="369"/>
      <c r="TQV875" s="369"/>
      <c r="TQW875" s="369"/>
      <c r="TQX875" s="369"/>
      <c r="TQY875" s="369"/>
      <c r="TQZ875" s="369"/>
      <c r="TRA875" s="369"/>
      <c r="TRB875" s="369"/>
      <c r="TRC875" s="369"/>
      <c r="TRD875" s="369"/>
      <c r="TRE875" s="369"/>
      <c r="TRF875" s="369"/>
      <c r="TRG875" s="369"/>
      <c r="TRH875" s="369"/>
      <c r="TRI875" s="369"/>
      <c r="TRJ875" s="369"/>
      <c r="TRK875" s="369"/>
      <c r="TRL875" s="369"/>
      <c r="TRM875" s="369"/>
      <c r="TRN875" s="369"/>
      <c r="TRO875" s="369"/>
      <c r="TRP875" s="369"/>
      <c r="TRQ875" s="369"/>
      <c r="TRR875" s="369"/>
      <c r="TRS875" s="369"/>
      <c r="TRT875" s="369"/>
      <c r="TRU875" s="369"/>
      <c r="TRV875" s="369"/>
      <c r="TRW875" s="369"/>
      <c r="TRX875" s="369"/>
      <c r="TRY875" s="369"/>
      <c r="TRZ875" s="369"/>
      <c r="TSA875" s="369"/>
      <c r="TSB875" s="369"/>
      <c r="TSC875" s="369"/>
      <c r="TSD875" s="369"/>
      <c r="TSE875" s="369"/>
      <c r="TSF875" s="369"/>
      <c r="TSG875" s="369"/>
      <c r="TSH875" s="369"/>
      <c r="TSI875" s="369"/>
      <c r="TSJ875" s="369"/>
      <c r="TSK875" s="369"/>
      <c r="TSL875" s="369"/>
      <c r="TSM875" s="369"/>
      <c r="TSN875" s="369"/>
      <c r="TSO875" s="369"/>
      <c r="TSP875" s="369"/>
      <c r="TSQ875" s="369"/>
      <c r="TSR875" s="369"/>
      <c r="TSS875" s="369"/>
      <c r="TST875" s="369"/>
      <c r="TSU875" s="369"/>
      <c r="TSV875" s="369"/>
      <c r="TSW875" s="369"/>
      <c r="TSX875" s="369"/>
      <c r="TSY875" s="369"/>
      <c r="TSZ875" s="369"/>
      <c r="TTA875" s="369"/>
      <c r="TTB875" s="369"/>
      <c r="TTC875" s="369"/>
      <c r="TTD875" s="369"/>
      <c r="TTE875" s="369"/>
      <c r="TTF875" s="369"/>
      <c r="TTG875" s="369"/>
      <c r="TTH875" s="369"/>
      <c r="TTI875" s="369"/>
      <c r="TTJ875" s="369"/>
      <c r="TTK875" s="369"/>
      <c r="TTL875" s="369"/>
      <c r="TTM875" s="369"/>
      <c r="TTN875" s="369"/>
      <c r="TTO875" s="369"/>
      <c r="TTP875" s="369"/>
      <c r="TTQ875" s="369"/>
      <c r="TTR875" s="369"/>
      <c r="TTS875" s="369"/>
      <c r="TTT875" s="369"/>
      <c r="TTU875" s="369"/>
      <c r="TTV875" s="369"/>
      <c r="TTW875" s="369"/>
      <c r="TTX875" s="369"/>
      <c r="TTY875" s="369"/>
      <c r="TTZ875" s="369"/>
      <c r="TUA875" s="369"/>
      <c r="TUB875" s="369"/>
      <c r="TUC875" s="369"/>
      <c r="TUD875" s="369"/>
      <c r="TUE875" s="369"/>
      <c r="TUF875" s="369"/>
      <c r="TUG875" s="369"/>
      <c r="TUH875" s="369"/>
      <c r="TUI875" s="369"/>
      <c r="TUJ875" s="369"/>
      <c r="TUK875" s="369"/>
      <c r="TUL875" s="369"/>
      <c r="TUM875" s="369"/>
      <c r="TUN875" s="369"/>
      <c r="TUO875" s="369"/>
      <c r="TUP875" s="369"/>
      <c r="TUQ875" s="369"/>
      <c r="TUR875" s="369"/>
      <c r="TUS875" s="369"/>
      <c r="TUT875" s="369"/>
      <c r="TUU875" s="369"/>
      <c r="TUV875" s="369"/>
      <c r="TUW875" s="369"/>
      <c r="TUX875" s="369"/>
      <c r="TUY875" s="369"/>
      <c r="TUZ875" s="369"/>
      <c r="TVA875" s="369"/>
      <c r="TVB875" s="369"/>
      <c r="TVC875" s="369"/>
      <c r="TVD875" s="369"/>
      <c r="TVE875" s="369"/>
      <c r="TVF875" s="369"/>
      <c r="TVG875" s="369"/>
      <c r="TVH875" s="369"/>
      <c r="TVI875" s="369"/>
      <c r="TVJ875" s="369"/>
      <c r="TVK875" s="369"/>
      <c r="TVL875" s="369"/>
      <c r="TVM875" s="369"/>
      <c r="TVN875" s="369"/>
      <c r="TVO875" s="369"/>
      <c r="TVP875" s="369"/>
      <c r="TVQ875" s="369"/>
      <c r="TVR875" s="369"/>
      <c r="TVS875" s="369"/>
      <c r="TVT875" s="369"/>
      <c r="TVU875" s="369"/>
      <c r="TVV875" s="369"/>
      <c r="TVW875" s="369"/>
      <c r="TVX875" s="369"/>
      <c r="TVY875" s="369"/>
      <c r="TVZ875" s="369"/>
      <c r="TWA875" s="369"/>
      <c r="TWB875" s="369"/>
      <c r="TWC875" s="369"/>
      <c r="TWD875" s="369"/>
      <c r="TWE875" s="369"/>
      <c r="TWF875" s="369"/>
      <c r="TWG875" s="369"/>
      <c r="TWH875" s="369"/>
      <c r="TWI875" s="369"/>
      <c r="TWJ875" s="369"/>
      <c r="TWK875" s="369"/>
      <c r="TWL875" s="369"/>
      <c r="TWM875" s="369"/>
      <c r="TWN875" s="369"/>
      <c r="TWO875" s="369"/>
      <c r="TWP875" s="369"/>
      <c r="TWQ875" s="369"/>
      <c r="TWR875" s="369"/>
      <c r="TWS875" s="369"/>
      <c r="TWT875" s="369"/>
      <c r="TWU875" s="369"/>
      <c r="TWV875" s="369"/>
      <c r="TWW875" s="369"/>
      <c r="TWX875" s="369"/>
      <c r="TWY875" s="369"/>
      <c r="TWZ875" s="369"/>
      <c r="TXA875" s="369"/>
      <c r="TXB875" s="369"/>
      <c r="TXC875" s="369"/>
      <c r="TXD875" s="369"/>
      <c r="TXE875" s="369"/>
      <c r="TXF875" s="369"/>
      <c r="TXG875" s="369"/>
      <c r="TXH875" s="369"/>
      <c r="TXI875" s="369"/>
      <c r="TXJ875" s="369"/>
      <c r="TXK875" s="369"/>
      <c r="TXL875" s="369"/>
      <c r="TXM875" s="369"/>
      <c r="TXN875" s="369"/>
      <c r="TXO875" s="369"/>
      <c r="TXP875" s="369"/>
      <c r="TXQ875" s="369"/>
      <c r="TXR875" s="369"/>
      <c r="TXS875" s="369"/>
      <c r="TXT875" s="369"/>
      <c r="TXU875" s="369"/>
      <c r="TXV875" s="369"/>
      <c r="TXW875" s="369"/>
      <c r="TXX875" s="369"/>
      <c r="TXY875" s="369"/>
      <c r="TXZ875" s="369"/>
      <c r="TYA875" s="369"/>
      <c r="TYB875" s="369"/>
      <c r="TYC875" s="369"/>
      <c r="TYD875" s="369"/>
      <c r="TYE875" s="369"/>
      <c r="TYF875" s="369"/>
      <c r="TYG875" s="369"/>
      <c r="TYH875" s="369"/>
      <c r="TYI875" s="369"/>
      <c r="TYJ875" s="369"/>
      <c r="TYK875" s="369"/>
      <c r="TYL875" s="369"/>
      <c r="TYM875" s="369"/>
      <c r="TYN875" s="369"/>
      <c r="TYO875" s="369"/>
      <c r="TYP875" s="369"/>
      <c r="TYQ875" s="369"/>
      <c r="TYR875" s="369"/>
      <c r="TYS875" s="369"/>
      <c r="TYT875" s="369"/>
      <c r="TYU875" s="369"/>
      <c r="TYV875" s="369"/>
      <c r="TYW875" s="369"/>
      <c r="TYX875" s="369"/>
      <c r="TYY875" s="369"/>
      <c r="TYZ875" s="369"/>
      <c r="TZA875" s="369"/>
      <c r="TZB875" s="369"/>
      <c r="TZC875" s="369"/>
      <c r="TZD875" s="369"/>
      <c r="TZE875" s="369"/>
      <c r="TZF875" s="369"/>
      <c r="TZG875" s="369"/>
      <c r="TZH875" s="369"/>
      <c r="TZI875" s="369"/>
      <c r="TZJ875" s="369"/>
      <c r="TZK875" s="369"/>
      <c r="TZL875" s="369"/>
      <c r="TZM875" s="369"/>
      <c r="TZN875" s="369"/>
      <c r="TZO875" s="369"/>
      <c r="TZP875" s="369"/>
      <c r="TZQ875" s="369"/>
      <c r="TZR875" s="369"/>
      <c r="TZS875" s="369"/>
      <c r="TZT875" s="369"/>
      <c r="TZU875" s="369"/>
      <c r="TZV875" s="369"/>
      <c r="TZW875" s="369"/>
      <c r="TZX875" s="369"/>
      <c r="TZY875" s="369"/>
      <c r="TZZ875" s="369"/>
      <c r="UAA875" s="369"/>
      <c r="UAB875" s="369"/>
      <c r="UAC875" s="369"/>
      <c r="UAD875" s="369"/>
      <c r="UAE875" s="369"/>
      <c r="UAF875" s="369"/>
      <c r="UAG875" s="369"/>
      <c r="UAH875" s="369"/>
      <c r="UAI875" s="369"/>
      <c r="UAJ875" s="369"/>
      <c r="UAK875" s="369"/>
      <c r="UAL875" s="369"/>
      <c r="UAM875" s="369"/>
      <c r="UAN875" s="369"/>
      <c r="UAO875" s="369"/>
      <c r="UAP875" s="369"/>
      <c r="UAQ875" s="369"/>
      <c r="UAR875" s="369"/>
      <c r="UAS875" s="369"/>
      <c r="UAT875" s="369"/>
      <c r="UAU875" s="369"/>
      <c r="UAV875" s="369"/>
      <c r="UAW875" s="369"/>
      <c r="UAX875" s="369"/>
      <c r="UAY875" s="369"/>
      <c r="UAZ875" s="369"/>
      <c r="UBA875" s="369"/>
      <c r="UBB875" s="369"/>
      <c r="UBC875" s="369"/>
      <c r="UBD875" s="369"/>
      <c r="UBE875" s="369"/>
      <c r="UBF875" s="369"/>
      <c r="UBG875" s="369"/>
      <c r="UBH875" s="369"/>
      <c r="UBI875" s="369"/>
      <c r="UBJ875" s="369"/>
      <c r="UBK875" s="369"/>
      <c r="UBL875" s="369"/>
      <c r="UBM875" s="369"/>
      <c r="UBN875" s="369"/>
      <c r="UBO875" s="369"/>
      <c r="UBP875" s="369"/>
      <c r="UBQ875" s="369"/>
      <c r="UBR875" s="369"/>
      <c r="UBS875" s="369"/>
      <c r="UBT875" s="369"/>
      <c r="UBU875" s="369"/>
      <c r="UBV875" s="369"/>
      <c r="UBW875" s="369"/>
      <c r="UBX875" s="369"/>
      <c r="UBY875" s="369"/>
      <c r="UBZ875" s="369"/>
      <c r="UCA875" s="369"/>
      <c r="UCB875" s="369"/>
      <c r="UCC875" s="369"/>
      <c r="UCD875" s="369"/>
      <c r="UCE875" s="369"/>
      <c r="UCF875" s="369"/>
      <c r="UCG875" s="369"/>
      <c r="UCH875" s="369"/>
      <c r="UCI875" s="369"/>
      <c r="UCJ875" s="369"/>
      <c r="UCK875" s="369"/>
      <c r="UCL875" s="369"/>
      <c r="UCM875" s="369"/>
      <c r="UCN875" s="369"/>
      <c r="UCO875" s="369"/>
      <c r="UCP875" s="369"/>
      <c r="UCQ875" s="369"/>
      <c r="UCR875" s="369"/>
      <c r="UCS875" s="369"/>
      <c r="UCT875" s="369"/>
      <c r="UCU875" s="369"/>
      <c r="UCV875" s="369"/>
      <c r="UCW875" s="369"/>
      <c r="UCX875" s="369"/>
      <c r="UCY875" s="369"/>
      <c r="UCZ875" s="369"/>
      <c r="UDA875" s="369"/>
      <c r="UDB875" s="369"/>
      <c r="UDC875" s="369"/>
      <c r="UDD875" s="369"/>
      <c r="UDE875" s="369"/>
      <c r="UDF875" s="369"/>
      <c r="UDG875" s="369"/>
      <c r="UDH875" s="369"/>
      <c r="UDI875" s="369"/>
      <c r="UDJ875" s="369"/>
      <c r="UDK875" s="369"/>
      <c r="UDL875" s="369"/>
      <c r="UDM875" s="369"/>
      <c r="UDN875" s="369"/>
      <c r="UDO875" s="369"/>
      <c r="UDP875" s="369"/>
      <c r="UDQ875" s="369"/>
      <c r="UDR875" s="369"/>
      <c r="UDS875" s="369"/>
      <c r="UDT875" s="369"/>
      <c r="UDU875" s="369"/>
      <c r="UDV875" s="369"/>
      <c r="UDW875" s="369"/>
      <c r="UDX875" s="369"/>
      <c r="UDY875" s="369"/>
      <c r="UDZ875" s="369"/>
      <c r="UEA875" s="369"/>
      <c r="UEB875" s="369"/>
      <c r="UEC875" s="369"/>
      <c r="UED875" s="369"/>
      <c r="UEE875" s="369"/>
      <c r="UEF875" s="369"/>
      <c r="UEG875" s="369"/>
      <c r="UEH875" s="369"/>
      <c r="UEI875" s="369"/>
      <c r="UEJ875" s="369"/>
      <c r="UEK875" s="369"/>
      <c r="UEL875" s="369"/>
      <c r="UEM875" s="369"/>
      <c r="UEN875" s="369"/>
      <c r="UEO875" s="369"/>
      <c r="UEP875" s="369"/>
      <c r="UEQ875" s="369"/>
      <c r="UER875" s="369"/>
      <c r="UES875" s="369"/>
      <c r="UET875" s="369"/>
      <c r="UEU875" s="369"/>
      <c r="UEV875" s="369"/>
      <c r="UEW875" s="369"/>
      <c r="UEX875" s="369"/>
      <c r="UEY875" s="369"/>
      <c r="UEZ875" s="369"/>
      <c r="UFA875" s="369"/>
      <c r="UFB875" s="369"/>
      <c r="UFC875" s="369"/>
      <c r="UFD875" s="369"/>
      <c r="UFE875" s="369"/>
      <c r="UFF875" s="369"/>
      <c r="UFG875" s="369"/>
      <c r="UFH875" s="369"/>
      <c r="UFI875" s="369"/>
      <c r="UFJ875" s="369"/>
      <c r="UFK875" s="369"/>
      <c r="UFL875" s="369"/>
      <c r="UFM875" s="369"/>
      <c r="UFN875" s="369"/>
      <c r="UFO875" s="369"/>
      <c r="UFP875" s="369"/>
      <c r="UFQ875" s="369"/>
      <c r="UFR875" s="369"/>
      <c r="UFS875" s="369"/>
      <c r="UFT875" s="369"/>
      <c r="UFU875" s="369"/>
      <c r="UFV875" s="369"/>
      <c r="UFW875" s="369"/>
      <c r="UFX875" s="369"/>
      <c r="UFY875" s="369"/>
      <c r="UFZ875" s="369"/>
      <c r="UGA875" s="369"/>
      <c r="UGB875" s="369"/>
      <c r="UGC875" s="369"/>
      <c r="UGD875" s="369"/>
      <c r="UGE875" s="369"/>
      <c r="UGF875" s="369"/>
      <c r="UGG875" s="369"/>
      <c r="UGH875" s="369"/>
      <c r="UGI875" s="369"/>
      <c r="UGJ875" s="369"/>
      <c r="UGK875" s="369"/>
      <c r="UGL875" s="369"/>
      <c r="UGM875" s="369"/>
      <c r="UGN875" s="369"/>
      <c r="UGO875" s="369"/>
      <c r="UGP875" s="369"/>
      <c r="UGQ875" s="369"/>
      <c r="UGR875" s="369"/>
      <c r="UGS875" s="369"/>
      <c r="UGT875" s="369"/>
      <c r="UGU875" s="369"/>
      <c r="UGV875" s="369"/>
      <c r="UGW875" s="369"/>
      <c r="UGX875" s="369"/>
      <c r="UGY875" s="369"/>
      <c r="UGZ875" s="369"/>
      <c r="UHA875" s="369"/>
      <c r="UHB875" s="369"/>
      <c r="UHC875" s="369"/>
      <c r="UHD875" s="369"/>
      <c r="UHE875" s="369"/>
      <c r="UHF875" s="369"/>
      <c r="UHG875" s="369"/>
      <c r="UHH875" s="369"/>
      <c r="UHI875" s="369"/>
      <c r="UHJ875" s="369"/>
      <c r="UHK875" s="369"/>
      <c r="UHL875" s="369"/>
      <c r="UHM875" s="369"/>
      <c r="UHN875" s="369"/>
      <c r="UHO875" s="369"/>
      <c r="UHP875" s="369"/>
      <c r="UHQ875" s="369"/>
      <c r="UHR875" s="369"/>
      <c r="UHS875" s="369"/>
      <c r="UHT875" s="369"/>
      <c r="UHU875" s="369"/>
      <c r="UHV875" s="369"/>
      <c r="UHW875" s="369"/>
      <c r="UHX875" s="369"/>
      <c r="UHY875" s="369"/>
      <c r="UHZ875" s="369"/>
      <c r="UIA875" s="369"/>
      <c r="UIB875" s="369"/>
      <c r="UIC875" s="369"/>
      <c r="UID875" s="369"/>
      <c r="UIE875" s="369"/>
      <c r="UIF875" s="369"/>
      <c r="UIG875" s="369"/>
      <c r="UIH875" s="369"/>
      <c r="UII875" s="369"/>
      <c r="UIJ875" s="369"/>
      <c r="UIK875" s="369"/>
      <c r="UIL875" s="369"/>
      <c r="UIM875" s="369"/>
      <c r="UIN875" s="369"/>
      <c r="UIO875" s="369"/>
      <c r="UIP875" s="369"/>
      <c r="UIQ875" s="369"/>
      <c r="UIR875" s="369"/>
      <c r="UIS875" s="369"/>
      <c r="UIT875" s="369"/>
      <c r="UIU875" s="369"/>
      <c r="UIV875" s="369"/>
      <c r="UIW875" s="369"/>
      <c r="UIX875" s="369"/>
      <c r="UIY875" s="369"/>
      <c r="UIZ875" s="369"/>
      <c r="UJA875" s="369"/>
      <c r="UJB875" s="369"/>
      <c r="UJC875" s="369"/>
      <c r="UJD875" s="369"/>
      <c r="UJE875" s="369"/>
      <c r="UJF875" s="369"/>
      <c r="UJG875" s="369"/>
      <c r="UJH875" s="369"/>
      <c r="UJI875" s="369"/>
      <c r="UJJ875" s="369"/>
      <c r="UJK875" s="369"/>
      <c r="UJL875" s="369"/>
      <c r="UJM875" s="369"/>
      <c r="UJN875" s="369"/>
      <c r="UJO875" s="369"/>
      <c r="UJP875" s="369"/>
      <c r="UJQ875" s="369"/>
      <c r="UJR875" s="369"/>
      <c r="UJS875" s="369"/>
      <c r="UJT875" s="369"/>
      <c r="UJU875" s="369"/>
      <c r="UJV875" s="369"/>
      <c r="UJW875" s="369"/>
      <c r="UJX875" s="369"/>
      <c r="UJY875" s="369"/>
      <c r="UJZ875" s="369"/>
      <c r="UKA875" s="369"/>
      <c r="UKB875" s="369"/>
      <c r="UKC875" s="369"/>
      <c r="UKD875" s="369"/>
      <c r="UKE875" s="369"/>
      <c r="UKF875" s="369"/>
      <c r="UKG875" s="369"/>
      <c r="UKH875" s="369"/>
      <c r="UKI875" s="369"/>
      <c r="UKJ875" s="369"/>
      <c r="UKK875" s="369"/>
      <c r="UKL875" s="369"/>
      <c r="UKM875" s="369"/>
      <c r="UKN875" s="369"/>
      <c r="UKO875" s="369"/>
      <c r="UKP875" s="369"/>
      <c r="UKQ875" s="369"/>
      <c r="UKR875" s="369"/>
      <c r="UKS875" s="369"/>
      <c r="UKT875" s="369"/>
      <c r="UKU875" s="369"/>
      <c r="UKV875" s="369"/>
      <c r="UKW875" s="369"/>
      <c r="UKX875" s="369"/>
      <c r="UKY875" s="369"/>
      <c r="UKZ875" s="369"/>
      <c r="ULA875" s="369"/>
      <c r="ULB875" s="369"/>
      <c r="ULC875" s="369"/>
      <c r="ULD875" s="369"/>
      <c r="ULE875" s="369"/>
      <c r="ULF875" s="369"/>
      <c r="ULG875" s="369"/>
      <c r="ULH875" s="369"/>
      <c r="ULI875" s="369"/>
      <c r="ULJ875" s="369"/>
      <c r="ULK875" s="369"/>
      <c r="ULL875" s="369"/>
      <c r="ULM875" s="369"/>
      <c r="ULN875" s="369"/>
      <c r="ULO875" s="369"/>
      <c r="ULP875" s="369"/>
      <c r="ULQ875" s="369"/>
      <c r="ULR875" s="369"/>
      <c r="ULS875" s="369"/>
      <c r="ULT875" s="369"/>
      <c r="ULU875" s="369"/>
      <c r="ULV875" s="369"/>
      <c r="ULW875" s="369"/>
      <c r="ULX875" s="369"/>
      <c r="ULY875" s="369"/>
      <c r="ULZ875" s="369"/>
      <c r="UMA875" s="369"/>
      <c r="UMB875" s="369"/>
      <c r="UMC875" s="369"/>
      <c r="UMD875" s="369"/>
      <c r="UME875" s="369"/>
      <c r="UMF875" s="369"/>
      <c r="UMG875" s="369"/>
      <c r="UMH875" s="369"/>
      <c r="UMI875" s="369"/>
      <c r="UMJ875" s="369"/>
      <c r="UMK875" s="369"/>
      <c r="UML875" s="369"/>
      <c r="UMM875" s="369"/>
      <c r="UMN875" s="369"/>
      <c r="UMO875" s="369"/>
      <c r="UMP875" s="369"/>
      <c r="UMQ875" s="369"/>
      <c r="UMR875" s="369"/>
      <c r="UMS875" s="369"/>
      <c r="UMT875" s="369"/>
      <c r="UMU875" s="369"/>
      <c r="UMV875" s="369"/>
      <c r="UMW875" s="369"/>
      <c r="UMX875" s="369"/>
      <c r="UMY875" s="369"/>
      <c r="UMZ875" s="369"/>
      <c r="UNA875" s="369"/>
      <c r="UNB875" s="369"/>
      <c r="UNC875" s="369"/>
      <c r="UND875" s="369"/>
      <c r="UNE875" s="369"/>
      <c r="UNF875" s="369"/>
      <c r="UNG875" s="369"/>
      <c r="UNH875" s="369"/>
      <c r="UNI875" s="369"/>
      <c r="UNJ875" s="369"/>
      <c r="UNK875" s="369"/>
      <c r="UNL875" s="369"/>
      <c r="UNM875" s="369"/>
      <c r="UNN875" s="369"/>
      <c r="UNO875" s="369"/>
      <c r="UNP875" s="369"/>
      <c r="UNQ875" s="369"/>
      <c r="UNR875" s="369"/>
      <c r="UNS875" s="369"/>
      <c r="UNT875" s="369"/>
      <c r="UNU875" s="369"/>
      <c r="UNV875" s="369"/>
      <c r="UNW875" s="369"/>
      <c r="UNX875" s="369"/>
      <c r="UNY875" s="369"/>
      <c r="UNZ875" s="369"/>
      <c r="UOA875" s="369"/>
      <c r="UOB875" s="369"/>
      <c r="UOC875" s="369"/>
      <c r="UOD875" s="369"/>
      <c r="UOE875" s="369"/>
      <c r="UOF875" s="369"/>
      <c r="UOG875" s="369"/>
      <c r="UOH875" s="369"/>
      <c r="UOI875" s="369"/>
      <c r="UOJ875" s="369"/>
      <c r="UOK875" s="369"/>
      <c r="UOL875" s="369"/>
      <c r="UOM875" s="369"/>
      <c r="UON875" s="369"/>
      <c r="UOO875" s="369"/>
      <c r="UOP875" s="369"/>
      <c r="UOQ875" s="369"/>
      <c r="UOR875" s="369"/>
      <c r="UOS875" s="369"/>
      <c r="UOT875" s="369"/>
      <c r="UOU875" s="369"/>
      <c r="UOV875" s="369"/>
      <c r="UOW875" s="369"/>
      <c r="UOX875" s="369"/>
      <c r="UOY875" s="369"/>
      <c r="UOZ875" s="369"/>
      <c r="UPA875" s="369"/>
      <c r="UPB875" s="369"/>
      <c r="UPC875" s="369"/>
      <c r="UPD875" s="369"/>
      <c r="UPE875" s="369"/>
      <c r="UPF875" s="369"/>
      <c r="UPG875" s="369"/>
      <c r="UPH875" s="369"/>
      <c r="UPI875" s="369"/>
      <c r="UPJ875" s="369"/>
      <c r="UPK875" s="369"/>
      <c r="UPL875" s="369"/>
      <c r="UPM875" s="369"/>
      <c r="UPN875" s="369"/>
      <c r="UPO875" s="369"/>
      <c r="UPP875" s="369"/>
      <c r="UPQ875" s="369"/>
      <c r="UPR875" s="369"/>
      <c r="UPS875" s="369"/>
      <c r="UPT875" s="369"/>
      <c r="UPU875" s="369"/>
      <c r="UPV875" s="369"/>
      <c r="UPW875" s="369"/>
      <c r="UPX875" s="369"/>
      <c r="UPY875" s="369"/>
      <c r="UPZ875" s="369"/>
      <c r="UQA875" s="369"/>
      <c r="UQB875" s="369"/>
      <c r="UQC875" s="369"/>
      <c r="UQD875" s="369"/>
      <c r="UQE875" s="369"/>
      <c r="UQF875" s="369"/>
      <c r="UQG875" s="369"/>
      <c r="UQH875" s="369"/>
      <c r="UQI875" s="369"/>
      <c r="UQJ875" s="369"/>
      <c r="UQK875" s="369"/>
      <c r="UQL875" s="369"/>
      <c r="UQM875" s="369"/>
      <c r="UQN875" s="369"/>
      <c r="UQO875" s="369"/>
      <c r="UQP875" s="369"/>
      <c r="UQQ875" s="369"/>
      <c r="UQR875" s="369"/>
      <c r="UQS875" s="369"/>
      <c r="UQT875" s="369"/>
      <c r="UQU875" s="369"/>
      <c r="UQV875" s="369"/>
      <c r="UQW875" s="369"/>
      <c r="UQX875" s="369"/>
      <c r="UQY875" s="369"/>
      <c r="UQZ875" s="369"/>
      <c r="URA875" s="369"/>
      <c r="URB875" s="369"/>
      <c r="URC875" s="369"/>
      <c r="URD875" s="369"/>
      <c r="URE875" s="369"/>
      <c r="URF875" s="369"/>
      <c r="URG875" s="369"/>
      <c r="URH875" s="369"/>
      <c r="URI875" s="369"/>
      <c r="URJ875" s="369"/>
      <c r="URK875" s="369"/>
      <c r="URL875" s="369"/>
      <c r="URM875" s="369"/>
      <c r="URN875" s="369"/>
      <c r="URO875" s="369"/>
      <c r="URP875" s="369"/>
      <c r="URQ875" s="369"/>
      <c r="URR875" s="369"/>
      <c r="URS875" s="369"/>
      <c r="URT875" s="369"/>
      <c r="URU875" s="369"/>
      <c r="URV875" s="369"/>
      <c r="URW875" s="369"/>
      <c r="URX875" s="369"/>
      <c r="URY875" s="369"/>
      <c r="URZ875" s="369"/>
      <c r="USA875" s="369"/>
      <c r="USB875" s="369"/>
      <c r="USC875" s="369"/>
      <c r="USD875" s="369"/>
      <c r="USE875" s="369"/>
      <c r="USF875" s="369"/>
      <c r="USG875" s="369"/>
      <c r="USH875" s="369"/>
      <c r="USI875" s="369"/>
      <c r="USJ875" s="369"/>
      <c r="USK875" s="369"/>
      <c r="USL875" s="369"/>
      <c r="USM875" s="369"/>
      <c r="USN875" s="369"/>
      <c r="USO875" s="369"/>
      <c r="USP875" s="369"/>
      <c r="USQ875" s="369"/>
      <c r="USR875" s="369"/>
      <c r="USS875" s="369"/>
      <c r="UST875" s="369"/>
      <c r="USU875" s="369"/>
      <c r="USV875" s="369"/>
      <c r="USW875" s="369"/>
      <c r="USX875" s="369"/>
      <c r="USY875" s="369"/>
      <c r="USZ875" s="369"/>
      <c r="UTA875" s="369"/>
      <c r="UTB875" s="369"/>
      <c r="UTC875" s="369"/>
      <c r="UTD875" s="369"/>
      <c r="UTE875" s="369"/>
      <c r="UTF875" s="369"/>
      <c r="UTG875" s="369"/>
      <c r="UTH875" s="369"/>
      <c r="UTI875" s="369"/>
      <c r="UTJ875" s="369"/>
      <c r="UTK875" s="369"/>
      <c r="UTL875" s="369"/>
      <c r="UTM875" s="369"/>
      <c r="UTN875" s="369"/>
      <c r="UTO875" s="369"/>
      <c r="UTP875" s="369"/>
      <c r="UTQ875" s="369"/>
      <c r="UTR875" s="369"/>
      <c r="UTS875" s="369"/>
      <c r="UTT875" s="369"/>
      <c r="UTU875" s="369"/>
      <c r="UTV875" s="369"/>
      <c r="UTW875" s="369"/>
      <c r="UTX875" s="369"/>
      <c r="UTY875" s="369"/>
      <c r="UTZ875" s="369"/>
      <c r="UUA875" s="369"/>
      <c r="UUB875" s="369"/>
      <c r="UUC875" s="369"/>
      <c r="UUD875" s="369"/>
      <c r="UUE875" s="369"/>
      <c r="UUF875" s="369"/>
      <c r="UUG875" s="369"/>
      <c r="UUH875" s="369"/>
      <c r="UUI875" s="369"/>
      <c r="UUJ875" s="369"/>
      <c r="UUK875" s="369"/>
      <c r="UUL875" s="369"/>
      <c r="UUM875" s="369"/>
      <c r="UUN875" s="369"/>
      <c r="UUO875" s="369"/>
      <c r="UUP875" s="369"/>
      <c r="UUQ875" s="369"/>
      <c r="UUR875" s="369"/>
      <c r="UUS875" s="369"/>
      <c r="UUT875" s="369"/>
      <c r="UUU875" s="369"/>
      <c r="UUV875" s="369"/>
      <c r="UUW875" s="369"/>
      <c r="UUX875" s="369"/>
      <c r="UUY875" s="369"/>
      <c r="UUZ875" s="369"/>
      <c r="UVA875" s="369"/>
      <c r="UVB875" s="369"/>
      <c r="UVC875" s="369"/>
      <c r="UVD875" s="369"/>
      <c r="UVE875" s="369"/>
      <c r="UVF875" s="369"/>
      <c r="UVG875" s="369"/>
      <c r="UVH875" s="369"/>
      <c r="UVI875" s="369"/>
      <c r="UVJ875" s="369"/>
      <c r="UVK875" s="369"/>
      <c r="UVL875" s="369"/>
      <c r="UVM875" s="369"/>
      <c r="UVN875" s="369"/>
      <c r="UVO875" s="369"/>
      <c r="UVP875" s="369"/>
      <c r="UVQ875" s="369"/>
      <c r="UVR875" s="369"/>
      <c r="UVS875" s="369"/>
      <c r="UVT875" s="369"/>
      <c r="UVU875" s="369"/>
      <c r="UVV875" s="369"/>
      <c r="UVW875" s="369"/>
      <c r="UVX875" s="369"/>
      <c r="UVY875" s="369"/>
      <c r="UVZ875" s="369"/>
      <c r="UWA875" s="369"/>
      <c r="UWB875" s="369"/>
      <c r="UWC875" s="369"/>
      <c r="UWD875" s="369"/>
      <c r="UWE875" s="369"/>
      <c r="UWF875" s="369"/>
      <c r="UWG875" s="369"/>
      <c r="UWH875" s="369"/>
      <c r="UWI875" s="369"/>
      <c r="UWJ875" s="369"/>
      <c r="UWK875" s="369"/>
      <c r="UWL875" s="369"/>
      <c r="UWM875" s="369"/>
      <c r="UWN875" s="369"/>
      <c r="UWO875" s="369"/>
      <c r="UWP875" s="369"/>
      <c r="UWQ875" s="369"/>
      <c r="UWR875" s="369"/>
      <c r="UWS875" s="369"/>
      <c r="UWT875" s="369"/>
      <c r="UWU875" s="369"/>
      <c r="UWV875" s="369"/>
      <c r="UWW875" s="369"/>
      <c r="UWX875" s="369"/>
      <c r="UWY875" s="369"/>
      <c r="UWZ875" s="369"/>
      <c r="UXA875" s="369"/>
      <c r="UXB875" s="369"/>
      <c r="UXC875" s="369"/>
      <c r="UXD875" s="369"/>
      <c r="UXE875" s="369"/>
      <c r="UXF875" s="369"/>
      <c r="UXG875" s="369"/>
      <c r="UXH875" s="369"/>
      <c r="UXI875" s="369"/>
      <c r="UXJ875" s="369"/>
      <c r="UXK875" s="369"/>
      <c r="UXL875" s="369"/>
      <c r="UXM875" s="369"/>
      <c r="UXN875" s="369"/>
      <c r="UXO875" s="369"/>
      <c r="UXP875" s="369"/>
      <c r="UXQ875" s="369"/>
      <c r="UXR875" s="369"/>
      <c r="UXS875" s="369"/>
      <c r="UXT875" s="369"/>
      <c r="UXU875" s="369"/>
      <c r="UXV875" s="369"/>
      <c r="UXW875" s="369"/>
      <c r="UXX875" s="369"/>
      <c r="UXY875" s="369"/>
      <c r="UXZ875" s="369"/>
      <c r="UYA875" s="369"/>
      <c r="UYB875" s="369"/>
      <c r="UYC875" s="369"/>
      <c r="UYD875" s="369"/>
      <c r="UYE875" s="369"/>
      <c r="UYF875" s="369"/>
      <c r="UYG875" s="369"/>
      <c r="UYH875" s="369"/>
      <c r="UYI875" s="369"/>
      <c r="UYJ875" s="369"/>
      <c r="UYK875" s="369"/>
      <c r="UYL875" s="369"/>
      <c r="UYM875" s="369"/>
      <c r="UYN875" s="369"/>
      <c r="UYO875" s="369"/>
      <c r="UYP875" s="369"/>
      <c r="UYQ875" s="369"/>
      <c r="UYR875" s="369"/>
      <c r="UYS875" s="369"/>
      <c r="UYT875" s="369"/>
      <c r="UYU875" s="369"/>
      <c r="UYV875" s="369"/>
      <c r="UYW875" s="369"/>
      <c r="UYX875" s="369"/>
      <c r="UYY875" s="369"/>
      <c r="UYZ875" s="369"/>
      <c r="UZA875" s="369"/>
      <c r="UZB875" s="369"/>
      <c r="UZC875" s="369"/>
      <c r="UZD875" s="369"/>
      <c r="UZE875" s="369"/>
      <c r="UZF875" s="369"/>
      <c r="UZG875" s="369"/>
      <c r="UZH875" s="369"/>
      <c r="UZI875" s="369"/>
      <c r="UZJ875" s="369"/>
      <c r="UZK875" s="369"/>
      <c r="UZL875" s="369"/>
      <c r="UZM875" s="369"/>
      <c r="UZN875" s="369"/>
      <c r="UZO875" s="369"/>
      <c r="UZP875" s="369"/>
      <c r="UZQ875" s="369"/>
      <c r="UZR875" s="369"/>
      <c r="UZS875" s="369"/>
      <c r="UZT875" s="369"/>
      <c r="UZU875" s="369"/>
      <c r="UZV875" s="369"/>
      <c r="UZW875" s="369"/>
      <c r="UZX875" s="369"/>
      <c r="UZY875" s="369"/>
      <c r="UZZ875" s="369"/>
      <c r="VAA875" s="369"/>
      <c r="VAB875" s="369"/>
      <c r="VAC875" s="369"/>
      <c r="VAD875" s="369"/>
      <c r="VAE875" s="369"/>
      <c r="VAF875" s="369"/>
      <c r="VAG875" s="369"/>
      <c r="VAH875" s="369"/>
      <c r="VAI875" s="369"/>
      <c r="VAJ875" s="369"/>
      <c r="VAK875" s="369"/>
      <c r="VAL875" s="369"/>
      <c r="VAM875" s="369"/>
      <c r="VAN875" s="369"/>
      <c r="VAO875" s="369"/>
      <c r="VAP875" s="369"/>
      <c r="VAQ875" s="369"/>
      <c r="VAR875" s="369"/>
      <c r="VAS875" s="369"/>
      <c r="VAT875" s="369"/>
      <c r="VAU875" s="369"/>
      <c r="VAV875" s="369"/>
      <c r="VAW875" s="369"/>
      <c r="VAX875" s="369"/>
      <c r="VAY875" s="369"/>
      <c r="VAZ875" s="369"/>
      <c r="VBA875" s="369"/>
      <c r="VBB875" s="369"/>
      <c r="VBC875" s="369"/>
      <c r="VBD875" s="369"/>
      <c r="VBE875" s="369"/>
      <c r="VBF875" s="369"/>
      <c r="VBG875" s="369"/>
      <c r="VBH875" s="369"/>
      <c r="VBI875" s="369"/>
      <c r="VBJ875" s="369"/>
      <c r="VBK875" s="369"/>
      <c r="VBL875" s="369"/>
      <c r="VBM875" s="369"/>
      <c r="VBN875" s="369"/>
      <c r="VBO875" s="369"/>
      <c r="VBP875" s="369"/>
      <c r="VBQ875" s="369"/>
      <c r="VBR875" s="369"/>
      <c r="VBS875" s="369"/>
      <c r="VBT875" s="369"/>
      <c r="VBU875" s="369"/>
      <c r="VBV875" s="369"/>
      <c r="VBW875" s="369"/>
      <c r="VBX875" s="369"/>
      <c r="VBY875" s="369"/>
      <c r="VBZ875" s="369"/>
      <c r="VCA875" s="369"/>
      <c r="VCB875" s="369"/>
      <c r="VCC875" s="369"/>
      <c r="VCD875" s="369"/>
      <c r="VCE875" s="369"/>
      <c r="VCF875" s="369"/>
      <c r="VCG875" s="369"/>
      <c r="VCH875" s="369"/>
      <c r="VCI875" s="369"/>
      <c r="VCJ875" s="369"/>
      <c r="VCK875" s="369"/>
      <c r="VCL875" s="369"/>
      <c r="VCM875" s="369"/>
      <c r="VCN875" s="369"/>
      <c r="VCO875" s="369"/>
      <c r="VCP875" s="369"/>
      <c r="VCQ875" s="369"/>
      <c r="VCR875" s="369"/>
      <c r="VCS875" s="369"/>
      <c r="VCT875" s="369"/>
      <c r="VCU875" s="369"/>
      <c r="VCV875" s="369"/>
      <c r="VCW875" s="369"/>
      <c r="VCX875" s="369"/>
      <c r="VCY875" s="369"/>
      <c r="VCZ875" s="369"/>
      <c r="VDA875" s="369"/>
      <c r="VDB875" s="369"/>
      <c r="VDC875" s="369"/>
      <c r="VDD875" s="369"/>
      <c r="VDE875" s="369"/>
      <c r="VDF875" s="369"/>
      <c r="VDG875" s="369"/>
      <c r="VDH875" s="369"/>
      <c r="VDI875" s="369"/>
      <c r="VDJ875" s="369"/>
      <c r="VDK875" s="369"/>
      <c r="VDL875" s="369"/>
      <c r="VDM875" s="369"/>
      <c r="VDN875" s="369"/>
      <c r="VDO875" s="369"/>
      <c r="VDP875" s="369"/>
      <c r="VDQ875" s="369"/>
      <c r="VDR875" s="369"/>
      <c r="VDS875" s="369"/>
      <c r="VDT875" s="369"/>
      <c r="VDU875" s="369"/>
      <c r="VDV875" s="369"/>
      <c r="VDW875" s="369"/>
      <c r="VDX875" s="369"/>
      <c r="VDY875" s="369"/>
      <c r="VDZ875" s="369"/>
      <c r="VEA875" s="369"/>
      <c r="VEB875" s="369"/>
      <c r="VEC875" s="369"/>
      <c r="VED875" s="369"/>
      <c r="VEE875" s="369"/>
      <c r="VEF875" s="369"/>
      <c r="VEG875" s="369"/>
      <c r="VEH875" s="369"/>
      <c r="VEI875" s="369"/>
      <c r="VEJ875" s="369"/>
      <c r="VEK875" s="369"/>
      <c r="VEL875" s="369"/>
      <c r="VEM875" s="369"/>
      <c r="VEN875" s="369"/>
      <c r="VEO875" s="369"/>
      <c r="VEP875" s="369"/>
      <c r="VEQ875" s="369"/>
      <c r="VER875" s="369"/>
      <c r="VES875" s="369"/>
      <c r="VET875" s="369"/>
      <c r="VEU875" s="369"/>
      <c r="VEV875" s="369"/>
      <c r="VEW875" s="369"/>
      <c r="VEX875" s="369"/>
      <c r="VEY875" s="369"/>
      <c r="VEZ875" s="369"/>
      <c r="VFA875" s="369"/>
      <c r="VFB875" s="369"/>
      <c r="VFC875" s="369"/>
      <c r="VFD875" s="369"/>
      <c r="VFE875" s="369"/>
      <c r="VFF875" s="369"/>
      <c r="VFG875" s="369"/>
      <c r="VFH875" s="369"/>
      <c r="VFI875" s="369"/>
      <c r="VFJ875" s="369"/>
      <c r="VFK875" s="369"/>
      <c r="VFL875" s="369"/>
      <c r="VFM875" s="369"/>
      <c r="VFN875" s="369"/>
      <c r="VFO875" s="369"/>
      <c r="VFP875" s="369"/>
      <c r="VFQ875" s="369"/>
      <c r="VFR875" s="369"/>
      <c r="VFS875" s="369"/>
      <c r="VFT875" s="369"/>
      <c r="VFU875" s="369"/>
      <c r="VFV875" s="369"/>
      <c r="VFW875" s="369"/>
      <c r="VFX875" s="369"/>
      <c r="VFY875" s="369"/>
      <c r="VFZ875" s="369"/>
      <c r="VGA875" s="369"/>
      <c r="VGB875" s="369"/>
      <c r="VGC875" s="369"/>
      <c r="VGD875" s="369"/>
      <c r="VGE875" s="369"/>
      <c r="VGF875" s="369"/>
      <c r="VGG875" s="369"/>
      <c r="VGH875" s="369"/>
      <c r="VGI875" s="369"/>
      <c r="VGJ875" s="369"/>
      <c r="VGK875" s="369"/>
      <c r="VGL875" s="369"/>
      <c r="VGM875" s="369"/>
      <c r="VGN875" s="369"/>
      <c r="VGO875" s="369"/>
      <c r="VGP875" s="369"/>
      <c r="VGQ875" s="369"/>
      <c r="VGR875" s="369"/>
      <c r="VGS875" s="369"/>
      <c r="VGT875" s="369"/>
      <c r="VGU875" s="369"/>
      <c r="VGV875" s="369"/>
      <c r="VGW875" s="369"/>
      <c r="VGX875" s="369"/>
      <c r="VGY875" s="369"/>
      <c r="VGZ875" s="369"/>
      <c r="VHA875" s="369"/>
      <c r="VHB875" s="369"/>
      <c r="VHC875" s="369"/>
      <c r="VHD875" s="369"/>
      <c r="VHE875" s="369"/>
      <c r="VHF875" s="369"/>
      <c r="VHG875" s="369"/>
      <c r="VHH875" s="369"/>
      <c r="VHI875" s="369"/>
      <c r="VHJ875" s="369"/>
      <c r="VHK875" s="369"/>
      <c r="VHL875" s="369"/>
      <c r="VHM875" s="369"/>
      <c r="VHN875" s="369"/>
      <c r="VHO875" s="369"/>
      <c r="VHP875" s="369"/>
      <c r="VHQ875" s="369"/>
      <c r="VHR875" s="369"/>
      <c r="VHS875" s="369"/>
      <c r="VHT875" s="369"/>
      <c r="VHU875" s="369"/>
      <c r="VHV875" s="369"/>
      <c r="VHW875" s="369"/>
      <c r="VHX875" s="369"/>
      <c r="VHY875" s="369"/>
      <c r="VHZ875" s="369"/>
      <c r="VIA875" s="369"/>
      <c r="VIB875" s="369"/>
      <c r="VIC875" s="369"/>
      <c r="VID875" s="369"/>
      <c r="VIE875" s="369"/>
      <c r="VIF875" s="369"/>
      <c r="VIG875" s="369"/>
      <c r="VIH875" s="369"/>
      <c r="VII875" s="369"/>
      <c r="VIJ875" s="369"/>
      <c r="VIK875" s="369"/>
      <c r="VIL875" s="369"/>
      <c r="VIM875" s="369"/>
      <c r="VIN875" s="369"/>
      <c r="VIO875" s="369"/>
      <c r="VIP875" s="369"/>
      <c r="VIQ875" s="369"/>
      <c r="VIR875" s="369"/>
      <c r="VIS875" s="369"/>
      <c r="VIT875" s="369"/>
      <c r="VIU875" s="369"/>
      <c r="VIV875" s="369"/>
      <c r="VIW875" s="369"/>
      <c r="VIX875" s="369"/>
      <c r="VIY875" s="369"/>
      <c r="VIZ875" s="369"/>
      <c r="VJA875" s="369"/>
      <c r="VJB875" s="369"/>
      <c r="VJC875" s="369"/>
      <c r="VJD875" s="369"/>
      <c r="VJE875" s="369"/>
      <c r="VJF875" s="369"/>
      <c r="VJG875" s="369"/>
      <c r="VJH875" s="369"/>
      <c r="VJI875" s="369"/>
      <c r="VJJ875" s="369"/>
      <c r="VJK875" s="369"/>
      <c r="VJL875" s="369"/>
      <c r="VJM875" s="369"/>
      <c r="VJN875" s="369"/>
      <c r="VJO875" s="369"/>
      <c r="VJP875" s="369"/>
      <c r="VJQ875" s="369"/>
      <c r="VJR875" s="369"/>
      <c r="VJS875" s="369"/>
      <c r="VJT875" s="369"/>
      <c r="VJU875" s="369"/>
      <c r="VJV875" s="369"/>
      <c r="VJW875" s="369"/>
      <c r="VJX875" s="369"/>
      <c r="VJY875" s="369"/>
      <c r="VJZ875" s="369"/>
      <c r="VKA875" s="369"/>
      <c r="VKB875" s="369"/>
      <c r="VKC875" s="369"/>
      <c r="VKD875" s="369"/>
      <c r="VKE875" s="369"/>
      <c r="VKF875" s="369"/>
      <c r="VKG875" s="369"/>
      <c r="VKH875" s="369"/>
      <c r="VKI875" s="369"/>
      <c r="VKJ875" s="369"/>
      <c r="VKK875" s="369"/>
      <c r="VKL875" s="369"/>
      <c r="VKM875" s="369"/>
      <c r="VKN875" s="369"/>
      <c r="VKO875" s="369"/>
      <c r="VKP875" s="369"/>
      <c r="VKQ875" s="369"/>
      <c r="VKR875" s="369"/>
      <c r="VKS875" s="369"/>
      <c r="VKT875" s="369"/>
      <c r="VKU875" s="369"/>
      <c r="VKV875" s="369"/>
      <c r="VKW875" s="369"/>
      <c r="VKX875" s="369"/>
      <c r="VKY875" s="369"/>
      <c r="VKZ875" s="369"/>
      <c r="VLA875" s="369"/>
      <c r="VLB875" s="369"/>
      <c r="VLC875" s="369"/>
      <c r="VLD875" s="369"/>
      <c r="VLE875" s="369"/>
      <c r="VLF875" s="369"/>
      <c r="VLG875" s="369"/>
      <c r="VLH875" s="369"/>
      <c r="VLI875" s="369"/>
      <c r="VLJ875" s="369"/>
      <c r="VLK875" s="369"/>
      <c r="VLL875" s="369"/>
      <c r="VLM875" s="369"/>
      <c r="VLN875" s="369"/>
      <c r="VLO875" s="369"/>
      <c r="VLP875" s="369"/>
      <c r="VLQ875" s="369"/>
      <c r="VLR875" s="369"/>
      <c r="VLS875" s="369"/>
      <c r="VLT875" s="369"/>
      <c r="VLU875" s="369"/>
      <c r="VLV875" s="369"/>
      <c r="VLW875" s="369"/>
      <c r="VLX875" s="369"/>
      <c r="VLY875" s="369"/>
      <c r="VLZ875" s="369"/>
      <c r="VMA875" s="369"/>
      <c r="VMB875" s="369"/>
      <c r="VMC875" s="369"/>
      <c r="VMD875" s="369"/>
      <c r="VME875" s="369"/>
      <c r="VMF875" s="369"/>
      <c r="VMG875" s="369"/>
      <c r="VMH875" s="369"/>
      <c r="VMI875" s="369"/>
      <c r="VMJ875" s="369"/>
      <c r="VMK875" s="369"/>
      <c r="VML875" s="369"/>
      <c r="VMM875" s="369"/>
      <c r="VMN875" s="369"/>
      <c r="VMO875" s="369"/>
      <c r="VMP875" s="369"/>
      <c r="VMQ875" s="369"/>
      <c r="VMR875" s="369"/>
      <c r="VMS875" s="369"/>
      <c r="VMT875" s="369"/>
      <c r="VMU875" s="369"/>
      <c r="VMV875" s="369"/>
      <c r="VMW875" s="369"/>
      <c r="VMX875" s="369"/>
      <c r="VMY875" s="369"/>
      <c r="VMZ875" s="369"/>
      <c r="VNA875" s="369"/>
      <c r="VNB875" s="369"/>
      <c r="VNC875" s="369"/>
      <c r="VND875" s="369"/>
      <c r="VNE875" s="369"/>
      <c r="VNF875" s="369"/>
      <c r="VNG875" s="369"/>
      <c r="VNH875" s="369"/>
      <c r="VNI875" s="369"/>
      <c r="VNJ875" s="369"/>
      <c r="VNK875" s="369"/>
      <c r="VNL875" s="369"/>
      <c r="VNM875" s="369"/>
      <c r="VNN875" s="369"/>
      <c r="VNO875" s="369"/>
      <c r="VNP875" s="369"/>
      <c r="VNQ875" s="369"/>
      <c r="VNR875" s="369"/>
      <c r="VNS875" s="369"/>
      <c r="VNT875" s="369"/>
      <c r="VNU875" s="369"/>
      <c r="VNV875" s="369"/>
      <c r="VNW875" s="369"/>
      <c r="VNX875" s="369"/>
      <c r="VNY875" s="369"/>
      <c r="VNZ875" s="369"/>
      <c r="VOA875" s="369"/>
      <c r="VOB875" s="369"/>
      <c r="VOC875" s="369"/>
      <c r="VOD875" s="369"/>
      <c r="VOE875" s="369"/>
      <c r="VOF875" s="369"/>
      <c r="VOG875" s="369"/>
      <c r="VOH875" s="369"/>
      <c r="VOI875" s="369"/>
      <c r="VOJ875" s="369"/>
      <c r="VOK875" s="369"/>
      <c r="VOL875" s="369"/>
      <c r="VOM875" s="369"/>
      <c r="VON875" s="369"/>
      <c r="VOO875" s="369"/>
      <c r="VOP875" s="369"/>
      <c r="VOQ875" s="369"/>
      <c r="VOR875" s="369"/>
      <c r="VOS875" s="369"/>
      <c r="VOT875" s="369"/>
      <c r="VOU875" s="369"/>
      <c r="VOV875" s="369"/>
      <c r="VOW875" s="369"/>
      <c r="VOX875" s="369"/>
      <c r="VOY875" s="369"/>
      <c r="VOZ875" s="369"/>
      <c r="VPA875" s="369"/>
      <c r="VPB875" s="369"/>
      <c r="VPC875" s="369"/>
      <c r="VPD875" s="369"/>
      <c r="VPE875" s="369"/>
      <c r="VPF875" s="369"/>
      <c r="VPG875" s="369"/>
      <c r="VPH875" s="369"/>
      <c r="VPI875" s="369"/>
      <c r="VPJ875" s="369"/>
      <c r="VPK875" s="369"/>
      <c r="VPL875" s="369"/>
      <c r="VPM875" s="369"/>
      <c r="VPN875" s="369"/>
      <c r="VPO875" s="369"/>
      <c r="VPP875" s="369"/>
      <c r="VPQ875" s="369"/>
      <c r="VPR875" s="369"/>
      <c r="VPS875" s="369"/>
      <c r="VPT875" s="369"/>
      <c r="VPU875" s="369"/>
      <c r="VPV875" s="369"/>
      <c r="VPW875" s="369"/>
      <c r="VPX875" s="369"/>
      <c r="VPY875" s="369"/>
      <c r="VPZ875" s="369"/>
      <c r="VQA875" s="369"/>
      <c r="VQB875" s="369"/>
      <c r="VQC875" s="369"/>
      <c r="VQD875" s="369"/>
      <c r="VQE875" s="369"/>
      <c r="VQF875" s="369"/>
      <c r="VQG875" s="369"/>
      <c r="VQH875" s="369"/>
      <c r="VQI875" s="369"/>
      <c r="VQJ875" s="369"/>
      <c r="VQK875" s="369"/>
      <c r="VQL875" s="369"/>
      <c r="VQM875" s="369"/>
      <c r="VQN875" s="369"/>
      <c r="VQO875" s="369"/>
      <c r="VQP875" s="369"/>
      <c r="VQQ875" s="369"/>
      <c r="VQR875" s="369"/>
      <c r="VQS875" s="369"/>
      <c r="VQT875" s="369"/>
      <c r="VQU875" s="369"/>
      <c r="VQV875" s="369"/>
      <c r="VQW875" s="369"/>
      <c r="VQX875" s="369"/>
      <c r="VQY875" s="369"/>
      <c r="VQZ875" s="369"/>
      <c r="VRA875" s="369"/>
      <c r="VRB875" s="369"/>
      <c r="VRC875" s="369"/>
      <c r="VRD875" s="369"/>
      <c r="VRE875" s="369"/>
      <c r="VRF875" s="369"/>
      <c r="VRG875" s="369"/>
      <c r="VRH875" s="369"/>
      <c r="VRI875" s="369"/>
      <c r="VRJ875" s="369"/>
      <c r="VRK875" s="369"/>
      <c r="VRL875" s="369"/>
      <c r="VRM875" s="369"/>
      <c r="VRN875" s="369"/>
      <c r="VRO875" s="369"/>
      <c r="VRP875" s="369"/>
      <c r="VRQ875" s="369"/>
      <c r="VRR875" s="369"/>
      <c r="VRS875" s="369"/>
      <c r="VRT875" s="369"/>
      <c r="VRU875" s="369"/>
      <c r="VRV875" s="369"/>
      <c r="VRW875" s="369"/>
      <c r="VRX875" s="369"/>
      <c r="VRY875" s="369"/>
      <c r="VRZ875" s="369"/>
      <c r="VSA875" s="369"/>
      <c r="VSB875" s="369"/>
      <c r="VSC875" s="369"/>
      <c r="VSD875" s="369"/>
      <c r="VSE875" s="369"/>
      <c r="VSF875" s="369"/>
      <c r="VSG875" s="369"/>
      <c r="VSH875" s="369"/>
      <c r="VSI875" s="369"/>
      <c r="VSJ875" s="369"/>
      <c r="VSK875" s="369"/>
      <c r="VSL875" s="369"/>
      <c r="VSM875" s="369"/>
      <c r="VSN875" s="369"/>
      <c r="VSO875" s="369"/>
      <c r="VSP875" s="369"/>
      <c r="VSQ875" s="369"/>
      <c r="VSR875" s="369"/>
      <c r="VSS875" s="369"/>
      <c r="VST875" s="369"/>
      <c r="VSU875" s="369"/>
      <c r="VSV875" s="369"/>
      <c r="VSW875" s="369"/>
      <c r="VSX875" s="369"/>
      <c r="VSY875" s="369"/>
      <c r="VSZ875" s="369"/>
      <c r="VTA875" s="369"/>
      <c r="VTB875" s="369"/>
      <c r="VTC875" s="369"/>
      <c r="VTD875" s="369"/>
      <c r="VTE875" s="369"/>
      <c r="VTF875" s="369"/>
      <c r="VTG875" s="369"/>
      <c r="VTH875" s="369"/>
      <c r="VTI875" s="369"/>
      <c r="VTJ875" s="369"/>
      <c r="VTK875" s="369"/>
      <c r="VTL875" s="369"/>
      <c r="VTM875" s="369"/>
      <c r="VTN875" s="369"/>
      <c r="VTO875" s="369"/>
      <c r="VTP875" s="369"/>
      <c r="VTQ875" s="369"/>
      <c r="VTR875" s="369"/>
      <c r="VTS875" s="369"/>
      <c r="VTT875" s="369"/>
      <c r="VTU875" s="369"/>
      <c r="VTV875" s="369"/>
      <c r="VTW875" s="369"/>
      <c r="VTX875" s="369"/>
      <c r="VTY875" s="369"/>
      <c r="VTZ875" s="369"/>
      <c r="VUA875" s="369"/>
      <c r="VUB875" s="369"/>
      <c r="VUC875" s="369"/>
      <c r="VUD875" s="369"/>
      <c r="VUE875" s="369"/>
      <c r="VUF875" s="369"/>
      <c r="VUG875" s="369"/>
      <c r="VUH875" s="369"/>
      <c r="VUI875" s="369"/>
      <c r="VUJ875" s="369"/>
      <c r="VUK875" s="369"/>
      <c r="VUL875" s="369"/>
      <c r="VUM875" s="369"/>
      <c r="VUN875" s="369"/>
      <c r="VUO875" s="369"/>
      <c r="VUP875" s="369"/>
      <c r="VUQ875" s="369"/>
      <c r="VUR875" s="369"/>
      <c r="VUS875" s="369"/>
      <c r="VUT875" s="369"/>
      <c r="VUU875" s="369"/>
      <c r="VUV875" s="369"/>
      <c r="VUW875" s="369"/>
      <c r="VUX875" s="369"/>
      <c r="VUY875" s="369"/>
      <c r="VUZ875" s="369"/>
      <c r="VVA875" s="369"/>
      <c r="VVB875" s="369"/>
      <c r="VVC875" s="369"/>
      <c r="VVD875" s="369"/>
      <c r="VVE875" s="369"/>
      <c r="VVF875" s="369"/>
      <c r="VVG875" s="369"/>
      <c r="VVH875" s="369"/>
      <c r="VVI875" s="369"/>
      <c r="VVJ875" s="369"/>
      <c r="VVK875" s="369"/>
      <c r="VVL875" s="369"/>
      <c r="VVM875" s="369"/>
      <c r="VVN875" s="369"/>
      <c r="VVO875" s="369"/>
      <c r="VVP875" s="369"/>
      <c r="VVQ875" s="369"/>
      <c r="VVR875" s="369"/>
      <c r="VVS875" s="369"/>
      <c r="VVT875" s="369"/>
      <c r="VVU875" s="369"/>
      <c r="VVV875" s="369"/>
      <c r="VVW875" s="369"/>
      <c r="VVX875" s="369"/>
      <c r="VVY875" s="369"/>
      <c r="VVZ875" s="369"/>
      <c r="VWA875" s="369"/>
      <c r="VWB875" s="369"/>
      <c r="VWC875" s="369"/>
      <c r="VWD875" s="369"/>
      <c r="VWE875" s="369"/>
      <c r="VWF875" s="369"/>
      <c r="VWG875" s="369"/>
      <c r="VWH875" s="369"/>
      <c r="VWI875" s="369"/>
      <c r="VWJ875" s="369"/>
      <c r="VWK875" s="369"/>
      <c r="VWL875" s="369"/>
      <c r="VWM875" s="369"/>
      <c r="VWN875" s="369"/>
      <c r="VWO875" s="369"/>
      <c r="VWP875" s="369"/>
      <c r="VWQ875" s="369"/>
      <c r="VWR875" s="369"/>
      <c r="VWS875" s="369"/>
      <c r="VWT875" s="369"/>
      <c r="VWU875" s="369"/>
      <c r="VWV875" s="369"/>
      <c r="VWW875" s="369"/>
      <c r="VWX875" s="369"/>
      <c r="VWY875" s="369"/>
      <c r="VWZ875" s="369"/>
      <c r="VXA875" s="369"/>
      <c r="VXB875" s="369"/>
      <c r="VXC875" s="369"/>
      <c r="VXD875" s="369"/>
      <c r="VXE875" s="369"/>
      <c r="VXF875" s="369"/>
      <c r="VXG875" s="369"/>
      <c r="VXH875" s="369"/>
      <c r="VXI875" s="369"/>
      <c r="VXJ875" s="369"/>
      <c r="VXK875" s="369"/>
      <c r="VXL875" s="369"/>
      <c r="VXM875" s="369"/>
      <c r="VXN875" s="369"/>
      <c r="VXO875" s="369"/>
      <c r="VXP875" s="369"/>
      <c r="VXQ875" s="369"/>
      <c r="VXR875" s="369"/>
      <c r="VXS875" s="369"/>
      <c r="VXT875" s="369"/>
      <c r="VXU875" s="369"/>
      <c r="VXV875" s="369"/>
      <c r="VXW875" s="369"/>
      <c r="VXX875" s="369"/>
      <c r="VXY875" s="369"/>
      <c r="VXZ875" s="369"/>
      <c r="VYA875" s="369"/>
      <c r="VYB875" s="369"/>
      <c r="VYC875" s="369"/>
      <c r="VYD875" s="369"/>
      <c r="VYE875" s="369"/>
      <c r="VYF875" s="369"/>
      <c r="VYG875" s="369"/>
      <c r="VYH875" s="369"/>
      <c r="VYI875" s="369"/>
      <c r="VYJ875" s="369"/>
      <c r="VYK875" s="369"/>
      <c r="VYL875" s="369"/>
      <c r="VYM875" s="369"/>
      <c r="VYN875" s="369"/>
      <c r="VYO875" s="369"/>
      <c r="VYP875" s="369"/>
      <c r="VYQ875" s="369"/>
      <c r="VYR875" s="369"/>
      <c r="VYS875" s="369"/>
      <c r="VYT875" s="369"/>
      <c r="VYU875" s="369"/>
      <c r="VYV875" s="369"/>
      <c r="VYW875" s="369"/>
      <c r="VYX875" s="369"/>
      <c r="VYY875" s="369"/>
      <c r="VYZ875" s="369"/>
      <c r="VZA875" s="369"/>
      <c r="VZB875" s="369"/>
      <c r="VZC875" s="369"/>
      <c r="VZD875" s="369"/>
      <c r="VZE875" s="369"/>
      <c r="VZF875" s="369"/>
      <c r="VZG875" s="369"/>
      <c r="VZH875" s="369"/>
      <c r="VZI875" s="369"/>
      <c r="VZJ875" s="369"/>
      <c r="VZK875" s="369"/>
      <c r="VZL875" s="369"/>
      <c r="VZM875" s="369"/>
      <c r="VZN875" s="369"/>
      <c r="VZO875" s="369"/>
      <c r="VZP875" s="369"/>
      <c r="VZQ875" s="369"/>
      <c r="VZR875" s="369"/>
      <c r="VZS875" s="369"/>
      <c r="VZT875" s="369"/>
      <c r="VZU875" s="369"/>
      <c r="VZV875" s="369"/>
      <c r="VZW875" s="369"/>
      <c r="VZX875" s="369"/>
      <c r="VZY875" s="369"/>
      <c r="VZZ875" s="369"/>
      <c r="WAA875" s="369"/>
      <c r="WAB875" s="369"/>
      <c r="WAC875" s="369"/>
      <c r="WAD875" s="369"/>
      <c r="WAE875" s="369"/>
      <c r="WAF875" s="369"/>
      <c r="WAG875" s="369"/>
      <c r="WAH875" s="369"/>
      <c r="WAI875" s="369"/>
      <c r="WAJ875" s="369"/>
      <c r="WAK875" s="369"/>
      <c r="WAL875" s="369"/>
      <c r="WAM875" s="369"/>
      <c r="WAN875" s="369"/>
      <c r="WAO875" s="369"/>
      <c r="WAP875" s="369"/>
      <c r="WAQ875" s="369"/>
      <c r="WAR875" s="369"/>
      <c r="WAS875" s="369"/>
      <c r="WAT875" s="369"/>
      <c r="WAU875" s="369"/>
      <c r="WAV875" s="369"/>
      <c r="WAW875" s="369"/>
      <c r="WAX875" s="369"/>
      <c r="WAY875" s="369"/>
      <c r="WAZ875" s="369"/>
      <c r="WBA875" s="369"/>
      <c r="WBB875" s="369"/>
      <c r="WBC875" s="369"/>
      <c r="WBD875" s="369"/>
      <c r="WBE875" s="369"/>
      <c r="WBF875" s="369"/>
      <c r="WBG875" s="369"/>
      <c r="WBH875" s="369"/>
      <c r="WBI875" s="369"/>
      <c r="WBJ875" s="369"/>
      <c r="WBK875" s="369"/>
      <c r="WBL875" s="369"/>
      <c r="WBM875" s="369"/>
      <c r="WBN875" s="369"/>
      <c r="WBO875" s="369"/>
      <c r="WBP875" s="369"/>
      <c r="WBQ875" s="369"/>
      <c r="WBR875" s="369"/>
      <c r="WBS875" s="369"/>
      <c r="WBT875" s="369"/>
      <c r="WBU875" s="369"/>
      <c r="WBV875" s="369"/>
      <c r="WBW875" s="369"/>
      <c r="WBX875" s="369"/>
      <c r="WBY875" s="369"/>
      <c r="WBZ875" s="369"/>
      <c r="WCA875" s="369"/>
      <c r="WCB875" s="369"/>
      <c r="WCC875" s="369"/>
      <c r="WCD875" s="369"/>
      <c r="WCE875" s="369"/>
      <c r="WCF875" s="369"/>
      <c r="WCG875" s="369"/>
      <c r="WCH875" s="369"/>
      <c r="WCI875" s="369"/>
      <c r="WCJ875" s="369"/>
      <c r="WCK875" s="369"/>
      <c r="WCL875" s="369"/>
      <c r="WCM875" s="369"/>
      <c r="WCN875" s="369"/>
      <c r="WCO875" s="369"/>
      <c r="WCP875" s="369"/>
      <c r="WCQ875" s="369"/>
      <c r="WCR875" s="369"/>
      <c r="WCS875" s="369"/>
      <c r="WCT875" s="369"/>
      <c r="WCU875" s="369"/>
      <c r="WCV875" s="369"/>
      <c r="WCW875" s="369"/>
      <c r="WCX875" s="369"/>
      <c r="WCY875" s="369"/>
      <c r="WCZ875" s="369"/>
      <c r="WDA875" s="369"/>
      <c r="WDB875" s="369"/>
      <c r="WDC875" s="369"/>
      <c r="WDD875" s="369"/>
      <c r="WDE875" s="369"/>
      <c r="WDF875" s="369"/>
      <c r="WDG875" s="369"/>
      <c r="WDH875" s="369"/>
      <c r="WDI875" s="369"/>
      <c r="WDJ875" s="369"/>
      <c r="WDK875" s="369"/>
      <c r="WDL875" s="369"/>
      <c r="WDM875" s="369"/>
      <c r="WDN875" s="369"/>
      <c r="WDO875" s="369"/>
      <c r="WDP875" s="369"/>
      <c r="WDQ875" s="369"/>
      <c r="WDR875" s="369"/>
      <c r="WDS875" s="369"/>
      <c r="WDT875" s="369"/>
      <c r="WDU875" s="369"/>
      <c r="WDV875" s="369"/>
      <c r="WDW875" s="369"/>
      <c r="WDX875" s="369"/>
      <c r="WDY875" s="369"/>
      <c r="WDZ875" s="369"/>
      <c r="WEA875" s="369"/>
      <c r="WEB875" s="369"/>
      <c r="WEC875" s="369"/>
      <c r="WED875" s="369"/>
      <c r="WEE875" s="369"/>
      <c r="WEF875" s="369"/>
      <c r="WEG875" s="369"/>
      <c r="WEH875" s="369"/>
      <c r="WEI875" s="369"/>
      <c r="WEJ875" s="369"/>
      <c r="WEK875" s="369"/>
      <c r="WEL875" s="369"/>
      <c r="WEM875" s="369"/>
      <c r="WEN875" s="369"/>
      <c r="WEO875" s="369"/>
      <c r="WEP875" s="369"/>
      <c r="WEQ875" s="369"/>
      <c r="WER875" s="369"/>
      <c r="WES875" s="369"/>
      <c r="WET875" s="369"/>
      <c r="WEU875" s="369"/>
      <c r="WEV875" s="369"/>
      <c r="WEW875" s="369"/>
      <c r="WEX875" s="369"/>
      <c r="WEY875" s="369"/>
      <c r="WEZ875" s="369"/>
      <c r="WFA875" s="369"/>
      <c r="WFB875" s="369"/>
      <c r="WFC875" s="369"/>
      <c r="WFD875" s="369"/>
      <c r="WFE875" s="369"/>
      <c r="WFF875" s="369"/>
      <c r="WFG875" s="369"/>
      <c r="WFH875" s="369"/>
      <c r="WFI875" s="369"/>
      <c r="WFJ875" s="369"/>
      <c r="WFK875" s="369"/>
      <c r="WFL875" s="369"/>
      <c r="WFM875" s="369"/>
      <c r="WFN875" s="369"/>
      <c r="WFO875" s="369"/>
      <c r="WFP875" s="369"/>
      <c r="WFQ875" s="369"/>
      <c r="WFR875" s="369"/>
      <c r="WFS875" s="369"/>
      <c r="WFT875" s="369"/>
      <c r="WFU875" s="369"/>
      <c r="WFV875" s="369"/>
      <c r="WFW875" s="369"/>
      <c r="WFX875" s="369"/>
      <c r="WFY875" s="369"/>
      <c r="WFZ875" s="369"/>
      <c r="WGA875" s="369"/>
      <c r="WGB875" s="369"/>
      <c r="WGC875" s="369"/>
      <c r="WGD875" s="369"/>
      <c r="WGE875" s="369"/>
      <c r="WGF875" s="369"/>
      <c r="WGG875" s="369"/>
      <c r="WGH875" s="369"/>
      <c r="WGI875" s="369"/>
      <c r="WGJ875" s="369"/>
      <c r="WGK875" s="369"/>
      <c r="WGL875" s="369"/>
      <c r="WGM875" s="369"/>
      <c r="WGN875" s="369"/>
      <c r="WGO875" s="369"/>
      <c r="WGP875" s="369"/>
      <c r="WGQ875" s="369"/>
      <c r="WGR875" s="369"/>
      <c r="WGS875" s="369"/>
      <c r="WGT875" s="369"/>
      <c r="WGU875" s="369"/>
      <c r="WGV875" s="369"/>
      <c r="WGW875" s="369"/>
      <c r="WGX875" s="369"/>
      <c r="WGY875" s="369"/>
      <c r="WGZ875" s="369"/>
      <c r="WHA875" s="369"/>
      <c r="WHB875" s="369"/>
      <c r="WHC875" s="369"/>
      <c r="WHD875" s="369"/>
      <c r="WHE875" s="369"/>
      <c r="WHF875" s="369"/>
      <c r="WHG875" s="369"/>
      <c r="WHH875" s="369"/>
      <c r="WHI875" s="369"/>
      <c r="WHJ875" s="369"/>
      <c r="WHK875" s="369"/>
      <c r="WHL875" s="369"/>
      <c r="WHM875" s="369"/>
      <c r="WHN875" s="369"/>
      <c r="WHO875" s="369"/>
      <c r="WHP875" s="369"/>
      <c r="WHQ875" s="369"/>
      <c r="WHR875" s="369"/>
      <c r="WHS875" s="369"/>
      <c r="WHT875" s="369"/>
      <c r="WHU875" s="369"/>
      <c r="WHV875" s="369"/>
      <c r="WHW875" s="369"/>
      <c r="WHX875" s="369"/>
      <c r="WHY875" s="369"/>
      <c r="WHZ875" s="369"/>
      <c r="WIA875" s="369"/>
      <c r="WIB875" s="369"/>
      <c r="WIC875" s="369"/>
      <c r="WID875" s="369"/>
      <c r="WIE875" s="369"/>
      <c r="WIF875" s="369"/>
      <c r="WIG875" s="369"/>
      <c r="WIH875" s="369"/>
      <c r="WII875" s="369"/>
      <c r="WIJ875" s="369"/>
      <c r="WIK875" s="369"/>
      <c r="WIL875" s="369"/>
      <c r="WIM875" s="369"/>
      <c r="WIN875" s="369"/>
      <c r="WIO875" s="369"/>
      <c r="WIP875" s="369"/>
      <c r="WIQ875" s="369"/>
      <c r="WIR875" s="369"/>
      <c r="WIS875" s="369"/>
      <c r="WIT875" s="369"/>
      <c r="WIU875" s="369"/>
      <c r="WIV875" s="369"/>
      <c r="WIW875" s="369"/>
      <c r="WIX875" s="369"/>
      <c r="WIY875" s="369"/>
      <c r="WIZ875" s="369"/>
      <c r="WJA875" s="369"/>
      <c r="WJB875" s="369"/>
      <c r="WJC875" s="369"/>
      <c r="WJD875" s="369"/>
      <c r="WJE875" s="369"/>
      <c r="WJF875" s="369"/>
      <c r="WJG875" s="369"/>
      <c r="WJH875" s="369"/>
      <c r="WJI875" s="369"/>
      <c r="WJJ875" s="369"/>
      <c r="WJK875" s="369"/>
      <c r="WJL875" s="369"/>
      <c r="WJM875" s="369"/>
      <c r="WJN875" s="369"/>
      <c r="WJO875" s="369"/>
      <c r="WJP875" s="369"/>
      <c r="WJQ875" s="369"/>
      <c r="WJR875" s="369"/>
      <c r="WJS875" s="369"/>
      <c r="WJT875" s="369"/>
      <c r="WJU875" s="369"/>
      <c r="WJV875" s="369"/>
      <c r="WJW875" s="369"/>
      <c r="WJX875" s="369"/>
      <c r="WJY875" s="369"/>
      <c r="WJZ875" s="369"/>
      <c r="WKA875" s="369"/>
      <c r="WKB875" s="369"/>
      <c r="WKC875" s="369"/>
      <c r="WKD875" s="369"/>
      <c r="WKE875" s="369"/>
      <c r="WKF875" s="369"/>
      <c r="WKG875" s="369"/>
      <c r="WKH875" s="369"/>
      <c r="WKI875" s="369"/>
      <c r="WKJ875" s="369"/>
      <c r="WKK875" s="369"/>
      <c r="WKL875" s="369"/>
      <c r="WKM875" s="369"/>
      <c r="WKN875" s="369"/>
      <c r="WKO875" s="369"/>
      <c r="WKP875" s="369"/>
      <c r="WKQ875" s="369"/>
      <c r="WKR875" s="369"/>
      <c r="WKS875" s="369"/>
      <c r="WKT875" s="369"/>
      <c r="WKU875" s="369"/>
      <c r="WKV875" s="369"/>
      <c r="WKW875" s="369"/>
      <c r="WKX875" s="369"/>
      <c r="WKY875" s="369"/>
      <c r="WKZ875" s="369"/>
      <c r="WLA875" s="369"/>
      <c r="WLB875" s="369"/>
      <c r="WLC875" s="369"/>
      <c r="WLD875" s="369"/>
      <c r="WLE875" s="369"/>
      <c r="WLF875" s="369"/>
      <c r="WLG875" s="369"/>
      <c r="WLH875" s="369"/>
      <c r="WLI875" s="369"/>
      <c r="WLJ875" s="369"/>
      <c r="WLK875" s="369"/>
      <c r="WLL875" s="369"/>
      <c r="WLM875" s="369"/>
      <c r="WLN875" s="369"/>
      <c r="WLO875" s="369"/>
      <c r="WLP875" s="369"/>
      <c r="WLQ875" s="369"/>
      <c r="WLR875" s="369"/>
      <c r="WLS875" s="369"/>
      <c r="WLT875" s="369"/>
      <c r="WLU875" s="369"/>
      <c r="WLV875" s="369"/>
      <c r="WLW875" s="369"/>
      <c r="WLX875" s="369"/>
      <c r="WLY875" s="369"/>
      <c r="WLZ875" s="369"/>
      <c r="WMA875" s="369"/>
      <c r="WMB875" s="369"/>
      <c r="WMC875" s="369"/>
      <c r="WMD875" s="369"/>
      <c r="WME875" s="369"/>
      <c r="WMF875" s="369"/>
      <c r="WMG875" s="369"/>
      <c r="WMH875" s="369"/>
      <c r="WMI875" s="369"/>
      <c r="WMJ875" s="369"/>
      <c r="WMK875" s="369"/>
      <c r="WML875" s="369"/>
      <c r="WMM875" s="369"/>
      <c r="WMN875" s="369"/>
      <c r="WMO875" s="369"/>
      <c r="WMP875" s="369"/>
      <c r="WMQ875" s="369"/>
      <c r="WMR875" s="369"/>
      <c r="WMS875" s="369"/>
      <c r="WMT875" s="369"/>
      <c r="WMU875" s="369"/>
      <c r="WMV875" s="369"/>
      <c r="WMW875" s="369"/>
      <c r="WMX875" s="369"/>
      <c r="WMY875" s="369"/>
      <c r="WMZ875" s="369"/>
      <c r="WNA875" s="369"/>
      <c r="WNB875" s="369"/>
      <c r="WNC875" s="369"/>
      <c r="WND875" s="369"/>
      <c r="WNE875" s="369"/>
      <c r="WNF875" s="369"/>
      <c r="WNG875" s="369"/>
      <c r="WNH875" s="369"/>
      <c r="WNI875" s="369"/>
      <c r="WNJ875" s="369"/>
      <c r="WNK875" s="369"/>
      <c r="WNL875" s="369"/>
      <c r="WNM875" s="369"/>
      <c r="WNN875" s="369"/>
      <c r="WNO875" s="369"/>
      <c r="WNP875" s="369"/>
      <c r="WNQ875" s="369"/>
      <c r="WNR875" s="369"/>
      <c r="WNS875" s="369"/>
      <c r="WNT875" s="369"/>
      <c r="WNU875" s="369"/>
      <c r="WNV875" s="369"/>
      <c r="WNW875" s="369"/>
      <c r="WNX875" s="369"/>
      <c r="WNY875" s="369"/>
      <c r="WNZ875" s="369"/>
      <c r="WOA875" s="369"/>
      <c r="WOB875" s="369"/>
      <c r="WOC875" s="369"/>
      <c r="WOD875" s="369"/>
      <c r="WOE875" s="369"/>
      <c r="WOF875" s="369"/>
      <c r="WOG875" s="369"/>
      <c r="WOH875" s="369"/>
      <c r="WOI875" s="369"/>
      <c r="WOJ875" s="369"/>
      <c r="WOK875" s="369"/>
      <c r="WOL875" s="369"/>
      <c r="WOM875" s="369"/>
      <c r="WON875" s="369"/>
      <c r="WOO875" s="369"/>
      <c r="WOP875" s="369"/>
      <c r="WOQ875" s="369"/>
      <c r="WOR875" s="369"/>
      <c r="WOS875" s="369"/>
      <c r="WOT875" s="369"/>
      <c r="WOU875" s="369"/>
      <c r="WOV875" s="369"/>
      <c r="WOW875" s="369"/>
      <c r="WOX875" s="369"/>
      <c r="WOY875" s="369"/>
      <c r="WOZ875" s="369"/>
      <c r="WPA875" s="369"/>
      <c r="WPB875" s="369"/>
      <c r="WPC875" s="369"/>
      <c r="WPD875" s="369"/>
      <c r="WPE875" s="369"/>
      <c r="WPF875" s="369"/>
      <c r="WPG875" s="369"/>
      <c r="WPH875" s="369"/>
      <c r="WPI875" s="369"/>
      <c r="WPJ875" s="369"/>
      <c r="WPK875" s="369"/>
      <c r="WPL875" s="369"/>
      <c r="WPM875" s="369"/>
      <c r="WPN875" s="369"/>
      <c r="WPO875" s="369"/>
      <c r="WPP875" s="369"/>
      <c r="WPQ875" s="369"/>
      <c r="WPR875" s="369"/>
      <c r="WPS875" s="369"/>
      <c r="WPT875" s="369"/>
      <c r="WPU875" s="369"/>
      <c r="WPV875" s="369"/>
      <c r="WPW875" s="369"/>
      <c r="WPX875" s="369"/>
      <c r="WPY875" s="369"/>
      <c r="WPZ875" s="369"/>
      <c r="WQA875" s="369"/>
      <c r="WQB875" s="369"/>
      <c r="WQC875" s="369"/>
      <c r="WQD875" s="369"/>
      <c r="WQE875" s="369"/>
      <c r="WQF875" s="369"/>
      <c r="WQG875" s="369"/>
      <c r="WQH875" s="369"/>
      <c r="WQI875" s="369"/>
      <c r="WQJ875" s="369"/>
      <c r="WQK875" s="369"/>
      <c r="WQL875" s="369"/>
      <c r="WQM875" s="369"/>
      <c r="WQN875" s="369"/>
      <c r="WQO875" s="369"/>
      <c r="WQP875" s="369"/>
      <c r="WQQ875" s="369"/>
      <c r="WQR875" s="369"/>
      <c r="WQS875" s="369"/>
      <c r="WQT875" s="369"/>
      <c r="WQU875" s="369"/>
      <c r="WQV875" s="369"/>
      <c r="WQW875" s="369"/>
      <c r="WQX875" s="369"/>
      <c r="WQY875" s="369"/>
      <c r="WQZ875" s="369"/>
      <c r="WRA875" s="369"/>
      <c r="WRB875" s="369"/>
      <c r="WRC875" s="369"/>
      <c r="WRD875" s="369"/>
      <c r="WRE875" s="369"/>
      <c r="WRF875" s="369"/>
      <c r="WRG875" s="369"/>
      <c r="WRH875" s="369"/>
      <c r="WRI875" s="369"/>
      <c r="WRJ875" s="369"/>
      <c r="WRK875" s="369"/>
      <c r="WRL875" s="369"/>
      <c r="WRM875" s="369"/>
      <c r="WRN875" s="369"/>
      <c r="WRO875" s="369"/>
      <c r="WRP875" s="369"/>
      <c r="WRQ875" s="369"/>
      <c r="WRR875" s="369"/>
      <c r="WRS875" s="369"/>
      <c r="WRT875" s="369"/>
      <c r="WRU875" s="369"/>
      <c r="WRV875" s="369"/>
      <c r="WRW875" s="369"/>
      <c r="WRX875" s="369"/>
      <c r="WRY875" s="369"/>
      <c r="WRZ875" s="369"/>
      <c r="WSA875" s="369"/>
      <c r="WSB875" s="369"/>
      <c r="WSC875" s="369"/>
      <c r="WSD875" s="369"/>
      <c r="WSE875" s="369"/>
      <c r="WSF875" s="369"/>
      <c r="WSG875" s="369"/>
      <c r="WSH875" s="369"/>
      <c r="WSI875" s="369"/>
      <c r="WSJ875" s="369"/>
      <c r="WSK875" s="369"/>
      <c r="WSL875" s="369"/>
      <c r="WSM875" s="369"/>
      <c r="WSN875" s="369"/>
      <c r="WSO875" s="369"/>
      <c r="WSP875" s="369"/>
      <c r="WSQ875" s="369"/>
      <c r="WSR875" s="369"/>
      <c r="WSS875" s="369"/>
      <c r="WST875" s="369"/>
      <c r="WSU875" s="369"/>
      <c r="WSV875" s="369"/>
      <c r="WSW875" s="369"/>
      <c r="WSX875" s="369"/>
      <c r="WSY875" s="369"/>
      <c r="WSZ875" s="369"/>
      <c r="WTA875" s="369"/>
      <c r="WTB875" s="369"/>
      <c r="WTC875" s="369"/>
      <c r="WTD875" s="369"/>
      <c r="WTE875" s="369"/>
      <c r="WTF875" s="369"/>
      <c r="WTG875" s="369"/>
      <c r="WTH875" s="369"/>
      <c r="WTI875" s="369"/>
      <c r="WTJ875" s="369"/>
      <c r="WTK875" s="369"/>
      <c r="WTL875" s="369"/>
      <c r="WTM875" s="369"/>
      <c r="WTN875" s="369"/>
      <c r="WTO875" s="369"/>
      <c r="WTP875" s="369"/>
      <c r="WTQ875" s="369"/>
      <c r="WTR875" s="369"/>
      <c r="WTS875" s="369"/>
      <c r="WTT875" s="369"/>
      <c r="WTU875" s="369"/>
      <c r="WTV875" s="369"/>
      <c r="WTW875" s="369"/>
      <c r="WTX875" s="369"/>
      <c r="WTY875" s="369"/>
      <c r="WTZ875" s="369"/>
      <c r="WUA875" s="369"/>
      <c r="WUB875" s="369"/>
      <c r="WUC875" s="369"/>
      <c r="WUD875" s="369"/>
      <c r="WUE875" s="369"/>
      <c r="WUF875" s="369"/>
      <c r="WUG875" s="369"/>
      <c r="WUH875" s="369"/>
      <c r="WUI875" s="369"/>
      <c r="WUJ875" s="369"/>
      <c r="WUK875" s="369"/>
      <c r="WUL875" s="369"/>
      <c r="WUM875" s="369"/>
      <c r="WUN875" s="369"/>
      <c r="WUO875" s="369"/>
      <c r="WUP875" s="369"/>
      <c r="WUQ875" s="369"/>
      <c r="WUR875" s="369"/>
      <c r="WUS875" s="369"/>
      <c r="WUT875" s="369"/>
      <c r="WUU875" s="369"/>
      <c r="WUV875" s="369"/>
      <c r="WUW875" s="369"/>
      <c r="WUX875" s="369"/>
      <c r="WUY875" s="369"/>
      <c r="WUZ875" s="369"/>
      <c r="WVA875" s="369"/>
      <c r="WVB875" s="369"/>
      <c r="WVC875" s="369"/>
      <c r="WVD875" s="369"/>
      <c r="WVE875" s="369"/>
      <c r="WVF875" s="369"/>
      <c r="WVG875" s="369"/>
      <c r="WVH875" s="369"/>
      <c r="WVI875" s="369"/>
      <c r="WVJ875" s="369"/>
      <c r="WVK875" s="369"/>
      <c r="WVL875" s="369"/>
      <c r="WVM875" s="369"/>
      <c r="WVN875" s="369"/>
      <c r="WVO875" s="369"/>
      <c r="WVP875" s="369"/>
      <c r="WVQ875" s="369"/>
      <c r="WVR875" s="369"/>
      <c r="WVS875" s="369"/>
      <c r="WVT875" s="369"/>
      <c r="WVU875" s="369"/>
      <c r="WVV875" s="369"/>
      <c r="WVW875" s="369"/>
      <c r="WVX875" s="369"/>
      <c r="WVY875" s="369"/>
      <c r="WVZ875" s="369"/>
      <c r="WWA875" s="369"/>
      <c r="WWB875" s="369"/>
      <c r="WWC875" s="369"/>
      <c r="WWD875" s="369"/>
      <c r="WWE875" s="369"/>
      <c r="WWF875" s="369"/>
      <c r="WWG875" s="369"/>
      <c r="WWH875" s="369"/>
      <c r="WWI875" s="369"/>
      <c r="WWJ875" s="369"/>
      <c r="WWK875" s="369"/>
      <c r="WWL875" s="369"/>
      <c r="WWM875" s="369"/>
      <c r="WWN875" s="369"/>
      <c r="WWO875" s="369"/>
      <c r="WWP875" s="369"/>
      <c r="WWQ875" s="369"/>
      <c r="WWR875" s="369"/>
      <c r="WWS875" s="369"/>
      <c r="WWT875" s="369"/>
      <c r="WWU875" s="369"/>
      <c r="WWV875" s="369"/>
      <c r="WWW875" s="369"/>
      <c r="WWX875" s="369"/>
      <c r="WWY875" s="369"/>
      <c r="WWZ875" s="369"/>
      <c r="WXA875" s="369"/>
      <c r="WXB875" s="369"/>
      <c r="WXC875" s="369"/>
      <c r="WXD875" s="369"/>
      <c r="WXE875" s="369"/>
      <c r="WXF875" s="369"/>
      <c r="WXG875" s="369"/>
      <c r="WXH875" s="369"/>
      <c r="WXI875" s="369"/>
      <c r="WXJ875" s="369"/>
      <c r="WXK875" s="369"/>
      <c r="WXL875" s="369"/>
      <c r="WXM875" s="369"/>
      <c r="WXN875" s="369"/>
      <c r="WXO875" s="369"/>
      <c r="WXP875" s="369"/>
      <c r="WXQ875" s="369"/>
      <c r="WXR875" s="369"/>
      <c r="WXS875" s="369"/>
      <c r="WXT875" s="369"/>
      <c r="WXU875" s="369"/>
      <c r="WXV875" s="369"/>
      <c r="WXW875" s="369"/>
      <c r="WXX875" s="369"/>
      <c r="WXY875" s="369"/>
      <c r="WXZ875" s="369"/>
      <c r="WYA875" s="369"/>
      <c r="WYB875" s="369"/>
      <c r="WYC875" s="369"/>
      <c r="WYD875" s="369"/>
      <c r="WYE875" s="369"/>
      <c r="WYF875" s="369"/>
      <c r="WYG875" s="369"/>
      <c r="WYH875" s="369"/>
      <c r="WYI875" s="369"/>
      <c r="WYJ875" s="369"/>
      <c r="WYK875" s="369"/>
      <c r="WYL875" s="369"/>
      <c r="WYM875" s="369"/>
      <c r="WYN875" s="369"/>
      <c r="WYO875" s="369"/>
      <c r="WYP875" s="369"/>
      <c r="WYQ875" s="369"/>
      <c r="WYR875" s="369"/>
      <c r="WYS875" s="369"/>
      <c r="WYT875" s="369"/>
      <c r="WYU875" s="369"/>
      <c r="WYV875" s="369"/>
      <c r="WYW875" s="369"/>
      <c r="WYX875" s="369"/>
      <c r="WYY875" s="369"/>
      <c r="WYZ875" s="369"/>
      <c r="WZA875" s="369"/>
      <c r="WZB875" s="369"/>
      <c r="WZC875" s="369"/>
      <c r="WZD875" s="369"/>
      <c r="WZE875" s="369"/>
      <c r="WZF875" s="369"/>
      <c r="WZG875" s="369"/>
      <c r="WZH875" s="369"/>
      <c r="WZI875" s="369"/>
      <c r="WZJ875" s="369"/>
      <c r="WZK875" s="369"/>
      <c r="WZL875" s="369"/>
      <c r="WZM875" s="369"/>
      <c r="WZN875" s="369"/>
      <c r="WZO875" s="369"/>
      <c r="WZP875" s="369"/>
      <c r="WZQ875" s="369"/>
      <c r="WZR875" s="369"/>
      <c r="WZS875" s="369"/>
      <c r="WZT875" s="369"/>
      <c r="WZU875" s="369"/>
      <c r="WZV875" s="369"/>
      <c r="WZW875" s="369"/>
      <c r="WZX875" s="369"/>
      <c r="WZY875" s="369"/>
      <c r="WZZ875" s="369"/>
      <c r="XAA875" s="369"/>
      <c r="XAB875" s="369"/>
      <c r="XAC875" s="369"/>
      <c r="XAD875" s="369"/>
      <c r="XAE875" s="369"/>
      <c r="XAF875" s="369"/>
      <c r="XAG875" s="369"/>
      <c r="XAH875" s="369"/>
      <c r="XAI875" s="369"/>
      <c r="XAJ875" s="369"/>
      <c r="XAK875" s="369"/>
      <c r="XAL875" s="369"/>
      <c r="XAM875" s="369"/>
      <c r="XAN875" s="369"/>
      <c r="XAO875" s="369"/>
      <c r="XAP875" s="369"/>
      <c r="XAQ875" s="369"/>
      <c r="XAR875" s="369"/>
      <c r="XAS875" s="369"/>
      <c r="XAT875" s="369"/>
      <c r="XAU875" s="369"/>
      <c r="XAV875" s="369"/>
      <c r="XAW875" s="369"/>
      <c r="XAX875" s="369"/>
      <c r="XAY875" s="369"/>
      <c r="XAZ875" s="369"/>
      <c r="XBA875" s="369"/>
      <c r="XBB875" s="369"/>
      <c r="XBC875" s="369"/>
      <c r="XBD875" s="369"/>
      <c r="XBE875" s="369"/>
      <c r="XBF875" s="369"/>
      <c r="XBG875" s="369"/>
      <c r="XBH875" s="369"/>
      <c r="XBI875" s="369"/>
      <c r="XBJ875" s="369"/>
      <c r="XBK875" s="369"/>
      <c r="XBL875" s="369"/>
      <c r="XBM875" s="369"/>
      <c r="XBN875" s="369"/>
      <c r="XBO875" s="369"/>
      <c r="XBP875" s="369"/>
      <c r="XBQ875" s="369"/>
      <c r="XBR875" s="369"/>
      <c r="XBS875" s="369"/>
      <c r="XBT875" s="369"/>
      <c r="XBU875" s="369"/>
      <c r="XBV875" s="369"/>
      <c r="XBW875" s="369"/>
      <c r="XBX875" s="369"/>
      <c r="XBY875" s="369"/>
      <c r="XBZ875" s="369"/>
      <c r="XCA875" s="369"/>
      <c r="XCB875" s="369"/>
      <c r="XCC875" s="369"/>
      <c r="XCD875" s="369"/>
      <c r="XCE875" s="369"/>
      <c r="XCF875" s="369"/>
      <c r="XCG875" s="369"/>
      <c r="XCH875" s="369"/>
      <c r="XCI875" s="369"/>
      <c r="XCJ875" s="369"/>
      <c r="XCK875" s="369"/>
      <c r="XCL875" s="369"/>
      <c r="XCM875" s="369"/>
      <c r="XCN875" s="369"/>
      <c r="XCO875" s="369"/>
      <c r="XCP875" s="369"/>
      <c r="XCQ875" s="369"/>
      <c r="XCR875" s="369"/>
      <c r="XCS875" s="369"/>
      <c r="XCT875" s="369"/>
      <c r="XCU875" s="369"/>
      <c r="XCV875" s="369"/>
      <c r="XCW875" s="369"/>
      <c r="XCX875" s="369"/>
      <c r="XCY875" s="369"/>
      <c r="XCZ875" s="369"/>
      <c r="XDA875" s="369"/>
      <c r="XDB875" s="369"/>
      <c r="XDC875" s="369"/>
      <c r="XDD875" s="369"/>
      <c r="XDE875" s="369"/>
      <c r="XDF875" s="369"/>
      <c r="XDG875" s="369"/>
      <c r="XDH875" s="369"/>
      <c r="XDI875" s="369"/>
      <c r="XDJ875" s="369"/>
      <c r="XDK875" s="369"/>
      <c r="XDL875" s="369"/>
      <c r="XDM875" s="369"/>
      <c r="XDN875" s="369"/>
      <c r="XDO875" s="369"/>
      <c r="XDP875" s="369"/>
      <c r="XDQ875" s="369"/>
      <c r="XDR875" s="369"/>
      <c r="XDS875" s="369"/>
      <c r="XDT875" s="369"/>
      <c r="XDU875" s="369"/>
      <c r="XDV875" s="369"/>
      <c r="XDW875" s="369"/>
      <c r="XDX875" s="369"/>
      <c r="XDY875" s="369"/>
      <c r="XDZ875" s="369"/>
      <c r="XEA875" s="369"/>
      <c r="XEB875" s="369"/>
      <c r="XEC875" s="369"/>
      <c r="XED875" s="369"/>
      <c r="XEE875" s="369"/>
      <c r="XEF875" s="369"/>
      <c r="XEG875" s="369"/>
      <c r="XEH875" s="369"/>
      <c r="XEI875" s="369"/>
    </row>
    <row r="876" spans="1:16363" x14ac:dyDescent="0.25">
      <c r="A876" s="421" t="s">
        <v>297</v>
      </c>
      <c r="B876" s="421"/>
      <c r="C876" s="421"/>
      <c r="D876" s="421"/>
      <c r="E876" s="421"/>
      <c r="F876" s="421"/>
      <c r="G876" s="421"/>
      <c r="H876" s="421"/>
      <c r="I876" s="421"/>
      <c r="J876" s="66"/>
    </row>
    <row r="877" spans="1:16363" x14ac:dyDescent="0.25">
      <c r="A877" s="421" t="s">
        <v>298</v>
      </c>
      <c r="B877" s="421"/>
      <c r="C877" s="421"/>
      <c r="D877" s="421"/>
      <c r="E877" s="421"/>
      <c r="F877" s="421"/>
      <c r="G877" s="421"/>
      <c r="H877" s="421"/>
      <c r="I877" s="421"/>
      <c r="J877" s="66"/>
    </row>
    <row r="878" spans="1:16363" ht="15" customHeight="1" x14ac:dyDescent="0.25">
      <c r="A878" s="421" t="s">
        <v>299</v>
      </c>
      <c r="B878" s="421"/>
      <c r="C878" s="421"/>
      <c r="D878" s="421"/>
      <c r="E878" s="421"/>
      <c r="F878" s="421"/>
      <c r="G878" s="421"/>
      <c r="H878" s="421"/>
      <c r="I878" s="421"/>
      <c r="J878" s="66"/>
    </row>
    <row r="879" spans="1:16363" ht="15" customHeight="1" x14ac:dyDescent="0.25">
      <c r="A879" s="421" t="s">
        <v>300</v>
      </c>
      <c r="B879" s="421"/>
      <c r="C879" s="421"/>
      <c r="D879" s="421"/>
      <c r="E879" s="421"/>
      <c r="F879" s="421"/>
      <c r="G879" s="421"/>
      <c r="H879" s="421"/>
      <c r="I879" s="421"/>
      <c r="J879" s="66"/>
    </row>
    <row r="880" spans="1:16363" ht="15" customHeight="1" x14ac:dyDescent="0.25">
      <c r="A880" s="421" t="s">
        <v>301</v>
      </c>
      <c r="B880" s="421"/>
      <c r="C880" s="421"/>
      <c r="D880" s="421"/>
      <c r="E880" s="421"/>
      <c r="F880" s="421"/>
      <c r="G880" s="421"/>
      <c r="H880" s="421"/>
      <c r="I880" s="421"/>
      <c r="J880" s="66"/>
    </row>
    <row r="881" spans="1:10" ht="15" customHeight="1" x14ac:dyDescent="0.25">
      <c r="A881" s="421" t="s">
        <v>302</v>
      </c>
      <c r="B881" s="421"/>
      <c r="C881" s="421"/>
      <c r="D881" s="421"/>
      <c r="E881" s="421"/>
      <c r="F881" s="421"/>
      <c r="G881" s="421"/>
      <c r="H881" s="421"/>
      <c r="I881" s="421"/>
      <c r="J881" s="66"/>
    </row>
    <row r="882" spans="1:10" ht="15" customHeight="1" x14ac:dyDescent="0.25">
      <c r="A882" s="421" t="s">
        <v>303</v>
      </c>
      <c r="B882" s="421"/>
      <c r="C882" s="421"/>
      <c r="D882" s="421"/>
      <c r="E882" s="421"/>
      <c r="F882" s="421"/>
      <c r="G882" s="421"/>
      <c r="H882" s="421"/>
      <c r="I882" s="421"/>
      <c r="J882" s="66"/>
    </row>
    <row r="883" spans="1:10" ht="15" customHeight="1" x14ac:dyDescent="0.25">
      <c r="A883" s="421" t="s">
        <v>304</v>
      </c>
      <c r="B883" s="421"/>
      <c r="C883" s="421"/>
      <c r="D883" s="421"/>
      <c r="E883" s="421"/>
      <c r="F883" s="421"/>
      <c r="G883" s="421"/>
      <c r="H883" s="421"/>
      <c r="I883" s="421"/>
      <c r="J883" s="66"/>
    </row>
    <row r="884" spans="1:10" ht="15" customHeight="1" x14ac:dyDescent="0.25">
      <c r="A884" s="421" t="s">
        <v>305</v>
      </c>
      <c r="B884" s="421"/>
      <c r="C884" s="421"/>
      <c r="D884" s="421"/>
      <c r="E884" s="421"/>
      <c r="F884" s="421"/>
      <c r="G884" s="421"/>
      <c r="H884" s="421"/>
      <c r="I884" s="421"/>
      <c r="J884" s="66"/>
    </row>
    <row r="885" spans="1:10" ht="15" customHeight="1" x14ac:dyDescent="0.25">
      <c r="A885" s="421" t="s">
        <v>306</v>
      </c>
      <c r="B885" s="421"/>
      <c r="C885" s="421"/>
      <c r="D885" s="421"/>
      <c r="E885" s="421"/>
      <c r="F885" s="421"/>
      <c r="G885" s="421"/>
      <c r="H885" s="421"/>
      <c r="I885" s="421"/>
      <c r="J885" s="66"/>
    </row>
    <row r="886" spans="1:10" ht="15" customHeight="1" x14ac:dyDescent="0.25">
      <c r="A886" s="422" t="s">
        <v>307</v>
      </c>
      <c r="B886" s="422"/>
      <c r="C886" s="422"/>
      <c r="D886" s="422"/>
      <c r="E886" s="422"/>
      <c r="F886" s="422"/>
      <c r="G886" s="422"/>
      <c r="H886" s="422"/>
      <c r="I886" s="422"/>
      <c r="J886" s="66"/>
    </row>
    <row r="887" spans="1:10" ht="15" customHeight="1" x14ac:dyDescent="0.25">
      <c r="A887" s="422" t="s">
        <v>308</v>
      </c>
      <c r="B887" s="422"/>
      <c r="C887" s="422"/>
      <c r="D887" s="422"/>
      <c r="E887" s="422"/>
      <c r="F887" s="422"/>
      <c r="G887" s="422"/>
      <c r="H887" s="422"/>
      <c r="I887" s="422"/>
      <c r="J887" s="66"/>
    </row>
    <row r="888" spans="1:10" ht="15" customHeight="1" x14ac:dyDescent="0.25">
      <c r="A888" s="421" t="s">
        <v>309</v>
      </c>
      <c r="B888" s="421"/>
      <c r="C888" s="421"/>
      <c r="D888" s="421"/>
      <c r="E888" s="421"/>
      <c r="F888" s="421"/>
      <c r="G888" s="421"/>
      <c r="H888" s="421"/>
      <c r="I888" s="421"/>
      <c r="J888" s="66"/>
    </row>
    <row r="889" spans="1:10" ht="15" customHeight="1" x14ac:dyDescent="0.25">
      <c r="A889" s="421" t="s">
        <v>310</v>
      </c>
      <c r="B889" s="421"/>
      <c r="C889" s="421"/>
      <c r="D889" s="421"/>
      <c r="E889" s="421"/>
      <c r="F889" s="421"/>
      <c r="G889" s="421"/>
      <c r="H889" s="421"/>
      <c r="I889" s="421"/>
      <c r="J889" s="66"/>
    </row>
    <row r="890" spans="1:10" x14ac:dyDescent="0.25">
      <c r="A890" s="421" t="s">
        <v>311</v>
      </c>
      <c r="B890" s="421"/>
      <c r="C890" s="421"/>
      <c r="D890" s="421"/>
      <c r="E890" s="421"/>
      <c r="F890" s="421"/>
      <c r="G890" s="421"/>
      <c r="H890" s="421"/>
      <c r="I890" s="421"/>
      <c r="J890" s="66"/>
    </row>
    <row r="891" spans="1:10" x14ac:dyDescent="0.25">
      <c r="A891" s="421" t="s">
        <v>312</v>
      </c>
      <c r="B891" s="421"/>
      <c r="C891" s="421"/>
      <c r="D891" s="421"/>
      <c r="E891" s="421"/>
      <c r="F891" s="421"/>
      <c r="G891" s="421"/>
      <c r="H891" s="421"/>
      <c r="I891" s="421"/>
      <c r="J891" s="66"/>
    </row>
    <row r="892" spans="1:10" ht="15" customHeight="1" x14ac:dyDescent="0.25">
      <c r="A892" s="421" t="s">
        <v>313</v>
      </c>
      <c r="B892" s="421"/>
      <c r="C892" s="421"/>
      <c r="D892" s="421"/>
      <c r="E892" s="421"/>
      <c r="F892" s="421"/>
      <c r="G892" s="421"/>
      <c r="H892" s="421"/>
      <c r="I892" s="421"/>
      <c r="J892" s="66"/>
    </row>
    <row r="893" spans="1:10" ht="15" customHeight="1" x14ac:dyDescent="0.25">
      <c r="A893" s="421" t="s">
        <v>314</v>
      </c>
      <c r="B893" s="421"/>
      <c r="C893" s="421"/>
      <c r="D893" s="421"/>
      <c r="E893" s="421"/>
      <c r="F893" s="421"/>
      <c r="G893" s="421"/>
      <c r="H893" s="10"/>
      <c r="I893" s="10"/>
      <c r="J893" s="66"/>
    </row>
    <row r="894" spans="1:10" ht="15" customHeight="1" x14ac:dyDescent="0.25">
      <c r="A894" s="421" t="s">
        <v>315</v>
      </c>
      <c r="B894" s="421"/>
      <c r="C894" s="421"/>
      <c r="D894" s="421"/>
      <c r="E894" s="421"/>
      <c r="F894" s="421"/>
      <c r="G894" s="421"/>
      <c r="H894" s="421"/>
      <c r="I894" s="421"/>
      <c r="J894" s="66"/>
    </row>
    <row r="895" spans="1:10" ht="15" customHeight="1" x14ac:dyDescent="0.25">
      <c r="A895" s="421" t="s">
        <v>316</v>
      </c>
      <c r="B895" s="421"/>
      <c r="C895" s="421"/>
      <c r="D895" s="421"/>
      <c r="E895" s="421"/>
      <c r="F895" s="421"/>
      <c r="G895" s="421"/>
      <c r="H895" s="421"/>
      <c r="I895" s="421"/>
      <c r="J895" s="66"/>
    </row>
    <row r="896" spans="1:10" ht="15" customHeight="1" x14ac:dyDescent="0.25">
      <c r="A896" s="421" t="s">
        <v>317</v>
      </c>
      <c r="B896" s="421"/>
      <c r="C896" s="421"/>
      <c r="D896" s="421"/>
      <c r="E896" s="421"/>
      <c r="F896" s="421"/>
      <c r="G896" s="421"/>
      <c r="H896" s="421"/>
      <c r="I896" s="421"/>
      <c r="J896" s="66"/>
    </row>
    <row r="897" spans="1:179" x14ac:dyDescent="0.25">
      <c r="A897" s="421" t="s">
        <v>318</v>
      </c>
      <c r="B897" s="421"/>
      <c r="C897" s="421"/>
      <c r="D897" s="421"/>
      <c r="E897" s="421"/>
      <c r="F897" s="421"/>
      <c r="G897" s="421"/>
      <c r="H897" s="421"/>
      <c r="I897" s="421"/>
      <c r="J897" s="66"/>
      <c r="K897" s="91"/>
      <c r="L897" s="91"/>
      <c r="M897" s="91"/>
      <c r="N897" s="91"/>
      <c r="O897" s="91"/>
      <c r="P897" s="91"/>
      <c r="Q897" s="91"/>
      <c r="R897" s="91"/>
      <c r="S897" s="91"/>
      <c r="T897" s="91"/>
      <c r="U897" s="91"/>
      <c r="V897" s="91"/>
      <c r="W897" s="91"/>
      <c r="X897" s="91"/>
      <c r="Y897" s="91"/>
      <c r="Z897" s="91"/>
      <c r="AA897" s="91"/>
      <c r="AB897" s="91"/>
      <c r="AC897" s="91"/>
      <c r="AD897" s="91"/>
      <c r="AE897" s="91"/>
      <c r="AF897" s="91"/>
      <c r="AG897" s="91"/>
      <c r="AH897" s="91"/>
      <c r="AI897" s="91"/>
      <c r="AJ897" s="91"/>
      <c r="AK897" s="91"/>
      <c r="AL897" s="91"/>
      <c r="AM897" s="91"/>
      <c r="AN897" s="91"/>
      <c r="AO897" s="91"/>
      <c r="AP897" s="91"/>
      <c r="AQ897" s="91"/>
      <c r="AR897" s="91"/>
      <c r="AS897" s="91"/>
      <c r="AT897" s="91"/>
      <c r="AU897" s="91"/>
      <c r="AV897" s="91"/>
      <c r="AW897" s="91"/>
      <c r="AX897" s="91"/>
      <c r="AY897" s="91"/>
      <c r="AZ897" s="91"/>
      <c r="BA897" s="91"/>
      <c r="BB897" s="91"/>
      <c r="BC897" s="91"/>
      <c r="BD897" s="91"/>
      <c r="BE897" s="91"/>
      <c r="BF897" s="91"/>
      <c r="BG897" s="91"/>
      <c r="BH897" s="91"/>
      <c r="BI897" s="91"/>
      <c r="BJ897" s="91"/>
      <c r="BK897" s="91"/>
      <c r="BL897" s="91"/>
      <c r="BM897" s="91"/>
      <c r="BN897" s="91"/>
      <c r="BO897" s="91"/>
      <c r="BP897" s="91"/>
      <c r="BQ897" s="91"/>
      <c r="BR897" s="91"/>
      <c r="BS897" s="91"/>
      <c r="BT897" s="91"/>
      <c r="BU897" s="91"/>
      <c r="BV897" s="91"/>
      <c r="BW897" s="91"/>
      <c r="BX897" s="91"/>
      <c r="BY897" s="91"/>
      <c r="BZ897" s="91"/>
      <c r="CA897" s="91"/>
      <c r="CB897" s="91"/>
      <c r="CC897" s="91"/>
      <c r="CD897" s="91"/>
      <c r="CE897" s="91"/>
      <c r="CF897" s="91"/>
      <c r="CG897" s="91"/>
      <c r="CH897" s="91"/>
      <c r="CI897" s="91"/>
      <c r="CJ897" s="91"/>
      <c r="CK897" s="91"/>
      <c r="CL897" s="91"/>
      <c r="CM897" s="91"/>
      <c r="CN897" s="91"/>
      <c r="CO897" s="91"/>
      <c r="CP897" s="91"/>
      <c r="CQ897" s="91"/>
      <c r="CR897" s="91"/>
      <c r="CS897" s="91"/>
      <c r="CT897" s="91"/>
      <c r="CU897" s="91"/>
      <c r="CV897" s="91"/>
      <c r="CW897" s="91"/>
      <c r="CX897" s="91"/>
      <c r="CY897" s="91"/>
    </row>
    <row r="898" spans="1:179" ht="15" customHeight="1" x14ac:dyDescent="0.25">
      <c r="A898" s="421" t="s">
        <v>319</v>
      </c>
      <c r="B898" s="421"/>
      <c r="C898" s="421"/>
      <c r="D898" s="421"/>
      <c r="E898" s="421"/>
      <c r="F898" s="421"/>
      <c r="G898" s="421"/>
      <c r="H898" s="421"/>
      <c r="I898" s="421"/>
      <c r="J898" s="66"/>
    </row>
    <row r="899" spans="1:179" ht="15" customHeight="1" x14ac:dyDescent="0.25"/>
    <row r="900" spans="1:179" s="370" customFormat="1" ht="15" customHeight="1" x14ac:dyDescent="0.25">
      <c r="A900" s="1"/>
      <c r="B900" s="1"/>
      <c r="C900" s="331"/>
      <c r="D900" s="331"/>
      <c r="E900" s="109"/>
      <c r="F900" s="3"/>
      <c r="G900" s="3"/>
      <c r="H900" s="3"/>
      <c r="I900" s="3"/>
      <c r="J900" s="332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6"/>
      <c r="CA900" s="6"/>
      <c r="CB900" s="6"/>
      <c r="CC900" s="6"/>
      <c r="CD900" s="6"/>
      <c r="CE900" s="6"/>
      <c r="CF900" s="6"/>
      <c r="CG900" s="6"/>
      <c r="CH900" s="6"/>
      <c r="CI900" s="6"/>
      <c r="CJ900" s="6"/>
      <c r="CK900" s="6"/>
      <c r="CL900" s="6"/>
      <c r="CM900" s="6"/>
      <c r="CN900" s="6"/>
      <c r="CO900" s="6"/>
      <c r="CP900" s="6"/>
      <c r="CQ900" s="6"/>
      <c r="CR900" s="6"/>
      <c r="CS900" s="6"/>
      <c r="CT900" s="6"/>
      <c r="CU900" s="6"/>
      <c r="CV900" s="6"/>
      <c r="CW900" s="6"/>
      <c r="CX900" s="6"/>
      <c r="CY900" s="6"/>
      <c r="CZ900" s="6"/>
      <c r="DA900" s="6"/>
      <c r="DB900" s="6"/>
      <c r="DC900" s="6"/>
      <c r="DD900" s="6"/>
      <c r="DE900" s="6"/>
      <c r="DF900" s="6"/>
      <c r="DG900" s="6"/>
      <c r="DH900" s="6"/>
      <c r="DI900" s="6"/>
      <c r="DJ900" s="6"/>
      <c r="DK900" s="6"/>
      <c r="DL900" s="6"/>
      <c r="DM900" s="6"/>
      <c r="DN900" s="6"/>
      <c r="DO900" s="6"/>
      <c r="DP900" s="6"/>
      <c r="DQ900" s="6"/>
      <c r="DR900" s="6"/>
      <c r="DS900" s="6"/>
      <c r="DT900" s="6"/>
      <c r="DU900" s="6"/>
    </row>
    <row r="901" spans="1:179" s="370" customFormat="1" ht="15" customHeight="1" x14ac:dyDescent="0.25">
      <c r="A901" s="1"/>
      <c r="B901" s="1"/>
      <c r="C901" s="331"/>
      <c r="D901" s="331"/>
      <c r="E901" s="109"/>
      <c r="F901" s="3"/>
      <c r="G901" s="3"/>
      <c r="H901" s="3"/>
      <c r="I901" s="3"/>
      <c r="J901" s="332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6"/>
      <c r="CA901" s="6"/>
      <c r="CB901" s="6"/>
      <c r="CC901" s="6"/>
      <c r="CD901" s="6"/>
      <c r="CE901" s="6"/>
      <c r="CF901" s="6"/>
      <c r="CG901" s="6"/>
      <c r="CH901" s="6"/>
      <c r="CI901" s="6"/>
      <c r="CJ901" s="6"/>
      <c r="CK901" s="6"/>
      <c r="CL901" s="6"/>
      <c r="CM901" s="6"/>
      <c r="CN901" s="6"/>
      <c r="CO901" s="6"/>
      <c r="CP901" s="6"/>
      <c r="CQ901" s="6"/>
      <c r="CR901" s="6"/>
      <c r="CS901" s="6"/>
      <c r="CT901" s="6"/>
      <c r="CU901" s="6"/>
      <c r="CV901" s="6"/>
      <c r="CW901" s="6"/>
      <c r="CX901" s="6"/>
      <c r="CY901" s="6"/>
      <c r="CZ901" s="6"/>
      <c r="DA901" s="6"/>
      <c r="DB901" s="6"/>
      <c r="DC901" s="6"/>
      <c r="DD901" s="6"/>
      <c r="DE901" s="6"/>
      <c r="DF901" s="6"/>
      <c r="DG901" s="6"/>
      <c r="DH901" s="6"/>
      <c r="DI901" s="6"/>
      <c r="DJ901" s="6"/>
      <c r="DK901" s="6"/>
      <c r="DL901" s="6"/>
      <c r="DM901" s="6"/>
      <c r="DN901" s="6"/>
      <c r="DO901" s="6"/>
      <c r="DP901" s="6"/>
      <c r="DQ901" s="6"/>
      <c r="DR901" s="6"/>
      <c r="DS901" s="6"/>
      <c r="DT901" s="6"/>
      <c r="DU901" s="6"/>
    </row>
    <row r="902" spans="1:179" s="167" customFormat="1" x14ac:dyDescent="0.25">
      <c r="A902" s="1"/>
      <c r="B902" s="1"/>
      <c r="C902" s="331"/>
      <c r="D902" s="331"/>
      <c r="E902" s="109"/>
      <c r="F902" s="3"/>
      <c r="G902" s="3"/>
      <c r="H902" s="3"/>
      <c r="I902" s="3"/>
      <c r="J902" s="332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  <c r="AA902" s="49"/>
      <c r="AB902" s="49"/>
      <c r="AC902" s="49"/>
      <c r="AD902" s="49"/>
      <c r="AE902" s="49"/>
      <c r="AF902" s="49"/>
      <c r="AG902" s="49"/>
      <c r="AH902" s="49"/>
      <c r="AI902" s="49"/>
      <c r="AJ902" s="49"/>
      <c r="AK902" s="49"/>
      <c r="AL902" s="49"/>
      <c r="AM902" s="49"/>
      <c r="AN902" s="49"/>
      <c r="AO902" s="49"/>
      <c r="AP902" s="49"/>
      <c r="AQ902" s="49"/>
      <c r="AR902" s="49"/>
      <c r="AS902" s="49"/>
      <c r="AT902" s="49"/>
      <c r="AU902" s="49"/>
      <c r="AV902" s="49"/>
      <c r="AW902" s="49"/>
      <c r="AX902" s="49"/>
      <c r="AY902" s="49"/>
      <c r="AZ902" s="49"/>
      <c r="BA902" s="49"/>
      <c r="BB902" s="49"/>
      <c r="BC902" s="49"/>
      <c r="BD902" s="49"/>
      <c r="BE902" s="49"/>
      <c r="BF902" s="49"/>
      <c r="BG902" s="49"/>
      <c r="BH902" s="49"/>
      <c r="BI902" s="49"/>
      <c r="BJ902" s="49"/>
      <c r="BK902" s="49"/>
      <c r="BL902" s="49"/>
      <c r="BM902" s="49"/>
      <c r="BN902" s="49"/>
      <c r="BO902" s="49"/>
      <c r="BP902" s="49"/>
      <c r="BQ902" s="49"/>
      <c r="BR902" s="49"/>
      <c r="BS902" s="49"/>
      <c r="BT902" s="49"/>
      <c r="BU902" s="49"/>
      <c r="BV902" s="49"/>
      <c r="BW902" s="49"/>
      <c r="BX902" s="49"/>
      <c r="BY902" s="49"/>
      <c r="BZ902" s="49"/>
      <c r="CA902" s="49"/>
      <c r="CB902" s="49"/>
      <c r="CC902" s="49"/>
      <c r="CD902" s="49"/>
      <c r="CE902" s="49"/>
      <c r="CF902" s="49"/>
      <c r="CG902" s="49"/>
      <c r="CH902" s="49"/>
      <c r="CI902" s="49"/>
      <c r="CJ902" s="49"/>
      <c r="CK902" s="49"/>
      <c r="CL902" s="49"/>
      <c r="CM902" s="49"/>
      <c r="CN902" s="49"/>
      <c r="CO902" s="49"/>
      <c r="CP902" s="49"/>
      <c r="CQ902" s="49"/>
      <c r="CR902" s="49"/>
      <c r="CS902" s="49"/>
      <c r="CT902" s="49"/>
      <c r="CU902" s="49"/>
      <c r="CV902" s="49"/>
      <c r="CW902" s="49"/>
      <c r="CX902" s="49"/>
      <c r="CY902" s="49"/>
      <c r="CZ902" s="49"/>
      <c r="DA902" s="49"/>
      <c r="DB902" s="49"/>
      <c r="DC902" s="49"/>
      <c r="DD902" s="49"/>
      <c r="DE902" s="49"/>
      <c r="DF902" s="49"/>
      <c r="DG902" s="49"/>
      <c r="DH902" s="49"/>
      <c r="DI902" s="49"/>
      <c r="DJ902" s="49"/>
      <c r="DK902" s="49"/>
      <c r="DL902" s="49"/>
      <c r="DM902" s="49"/>
      <c r="DN902" s="49"/>
      <c r="DO902" s="49"/>
      <c r="DP902" s="49"/>
      <c r="DQ902" s="49"/>
      <c r="DR902" s="49"/>
      <c r="DS902" s="49"/>
      <c r="DT902" s="49"/>
      <c r="DU902" s="49"/>
      <c r="DV902" s="49"/>
      <c r="DW902" s="49"/>
      <c r="DX902" s="49"/>
      <c r="DY902" s="49"/>
      <c r="DZ902" s="49"/>
      <c r="EA902" s="49"/>
      <c r="EB902" s="49"/>
      <c r="EC902" s="49"/>
      <c r="ED902" s="49"/>
      <c r="EE902" s="49"/>
      <c r="EF902" s="49"/>
      <c r="EG902" s="49"/>
      <c r="EH902" s="49"/>
      <c r="EI902" s="49"/>
      <c r="EJ902" s="49"/>
      <c r="EK902" s="49"/>
      <c r="EL902" s="49"/>
      <c r="EM902" s="49"/>
      <c r="EN902" s="49"/>
      <c r="EO902" s="49"/>
      <c r="EP902" s="49"/>
      <c r="EQ902" s="49"/>
      <c r="ER902" s="49"/>
      <c r="ES902" s="49"/>
      <c r="ET902" s="49"/>
      <c r="EU902" s="49"/>
      <c r="EV902" s="49"/>
      <c r="EW902" s="49"/>
      <c r="EX902" s="49"/>
      <c r="EY902" s="49"/>
      <c r="EZ902" s="49"/>
      <c r="FA902" s="49"/>
      <c r="FB902" s="49"/>
      <c r="FC902" s="49"/>
      <c r="FD902" s="49"/>
      <c r="FE902" s="49"/>
      <c r="FF902" s="49"/>
      <c r="FG902" s="49"/>
      <c r="FH902" s="49"/>
      <c r="FI902" s="49"/>
      <c r="FJ902" s="49"/>
      <c r="FK902" s="49"/>
      <c r="FL902" s="49"/>
      <c r="FM902" s="49"/>
      <c r="FN902" s="49"/>
      <c r="FO902" s="49"/>
      <c r="FP902" s="49"/>
      <c r="FQ902" s="49"/>
      <c r="FR902" s="49"/>
      <c r="FS902" s="49"/>
      <c r="FT902" s="49"/>
      <c r="FU902" s="49"/>
      <c r="FV902" s="49"/>
      <c r="FW902" s="49"/>
    </row>
    <row r="903" spans="1:179" s="167" customFormat="1" x14ac:dyDescent="0.25">
      <c r="A903" s="1"/>
      <c r="B903" s="1"/>
      <c r="C903" s="331"/>
      <c r="D903" s="331"/>
      <c r="E903" s="109"/>
      <c r="F903" s="3"/>
      <c r="G903" s="3"/>
      <c r="H903" s="3"/>
      <c r="I903" s="3"/>
      <c r="J903" s="332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  <c r="AA903" s="49"/>
      <c r="AB903" s="49"/>
      <c r="AC903" s="49"/>
      <c r="AD903" s="49"/>
      <c r="AE903" s="49"/>
      <c r="AF903" s="49"/>
      <c r="AG903" s="49"/>
      <c r="AH903" s="49"/>
      <c r="AI903" s="49"/>
      <c r="AJ903" s="49"/>
      <c r="AK903" s="49"/>
      <c r="AL903" s="49"/>
      <c r="AM903" s="49"/>
      <c r="AN903" s="49"/>
      <c r="AO903" s="49"/>
      <c r="AP903" s="49"/>
      <c r="AQ903" s="49"/>
      <c r="AR903" s="49"/>
      <c r="AS903" s="49"/>
      <c r="AT903" s="49"/>
      <c r="AU903" s="49"/>
      <c r="AV903" s="49"/>
      <c r="AW903" s="49"/>
      <c r="AX903" s="49"/>
      <c r="AY903" s="49"/>
      <c r="AZ903" s="49"/>
      <c r="BA903" s="49"/>
      <c r="BB903" s="49"/>
      <c r="BC903" s="49"/>
      <c r="BD903" s="49"/>
      <c r="BE903" s="49"/>
      <c r="BF903" s="49"/>
      <c r="BG903" s="49"/>
      <c r="BH903" s="49"/>
      <c r="BI903" s="49"/>
      <c r="BJ903" s="49"/>
      <c r="BK903" s="49"/>
      <c r="BL903" s="49"/>
      <c r="BM903" s="49"/>
      <c r="BN903" s="49"/>
      <c r="BO903" s="49"/>
      <c r="BP903" s="49"/>
      <c r="BQ903" s="49"/>
      <c r="BR903" s="49"/>
      <c r="BS903" s="49"/>
      <c r="BT903" s="49"/>
      <c r="BU903" s="49"/>
      <c r="BV903" s="49"/>
      <c r="BW903" s="49"/>
      <c r="BX903" s="49"/>
      <c r="BY903" s="49"/>
      <c r="BZ903" s="49"/>
      <c r="CA903" s="49"/>
      <c r="CB903" s="49"/>
      <c r="CC903" s="49"/>
      <c r="CD903" s="49"/>
      <c r="CE903" s="49"/>
      <c r="CF903" s="49"/>
      <c r="CG903" s="49"/>
      <c r="CH903" s="49"/>
      <c r="CI903" s="49"/>
      <c r="CJ903" s="49"/>
      <c r="CK903" s="49"/>
      <c r="CL903" s="49"/>
      <c r="CM903" s="49"/>
      <c r="CN903" s="49"/>
      <c r="CO903" s="49"/>
      <c r="CP903" s="49"/>
      <c r="CQ903" s="49"/>
      <c r="CR903" s="49"/>
      <c r="CS903" s="49"/>
      <c r="CT903" s="49"/>
      <c r="CU903" s="49"/>
      <c r="CV903" s="49"/>
      <c r="CW903" s="49"/>
      <c r="CX903" s="49"/>
      <c r="CY903" s="49"/>
      <c r="CZ903" s="49"/>
      <c r="DA903" s="49"/>
      <c r="DB903" s="49"/>
      <c r="DC903" s="49"/>
      <c r="DD903" s="49"/>
      <c r="DE903" s="49"/>
      <c r="DF903" s="49"/>
      <c r="DG903" s="49"/>
      <c r="DH903" s="49"/>
      <c r="DI903" s="49"/>
      <c r="DJ903" s="49"/>
      <c r="DK903" s="49"/>
      <c r="DL903" s="49"/>
      <c r="DM903" s="49"/>
      <c r="DN903" s="49"/>
      <c r="DO903" s="49"/>
      <c r="DP903" s="49"/>
      <c r="DQ903" s="49"/>
      <c r="DR903" s="49"/>
      <c r="DS903" s="49"/>
      <c r="DT903" s="49"/>
      <c r="DU903" s="49"/>
      <c r="DV903" s="49"/>
      <c r="DW903" s="49"/>
      <c r="DX903" s="49"/>
      <c r="DY903" s="49"/>
      <c r="DZ903" s="49"/>
      <c r="EA903" s="49"/>
      <c r="EB903" s="49"/>
      <c r="EC903" s="49"/>
      <c r="ED903" s="49"/>
      <c r="EE903" s="49"/>
      <c r="EF903" s="49"/>
      <c r="EG903" s="49"/>
      <c r="EH903" s="49"/>
      <c r="EI903" s="49"/>
      <c r="EJ903" s="49"/>
      <c r="EK903" s="49"/>
      <c r="EL903" s="49"/>
      <c r="EM903" s="49"/>
      <c r="EN903" s="49"/>
      <c r="EO903" s="49"/>
      <c r="EP903" s="49"/>
      <c r="EQ903" s="49"/>
      <c r="ER903" s="49"/>
      <c r="ES903" s="49"/>
      <c r="ET903" s="49"/>
      <c r="EU903" s="49"/>
      <c r="EV903" s="49"/>
      <c r="EW903" s="49"/>
      <c r="EX903" s="49"/>
      <c r="EY903" s="49"/>
      <c r="EZ903" s="49"/>
      <c r="FA903" s="49"/>
      <c r="FB903" s="49"/>
      <c r="FC903" s="49"/>
      <c r="FD903" s="49"/>
      <c r="FE903" s="49"/>
      <c r="FF903" s="49"/>
      <c r="FG903" s="49"/>
      <c r="FH903" s="49"/>
      <c r="FI903" s="49"/>
      <c r="FJ903" s="49"/>
      <c r="FK903" s="49"/>
      <c r="FL903" s="49"/>
      <c r="FM903" s="49"/>
      <c r="FN903" s="49"/>
      <c r="FO903" s="49"/>
      <c r="FP903" s="49"/>
      <c r="FQ903" s="49"/>
      <c r="FR903" s="49"/>
      <c r="FS903" s="49"/>
      <c r="FT903" s="49"/>
      <c r="FU903" s="49"/>
      <c r="FV903" s="49"/>
      <c r="FW903" s="49"/>
    </row>
    <row r="904" spans="1:179" s="167" customFormat="1" x14ac:dyDescent="0.25">
      <c r="A904" s="1"/>
      <c r="B904" s="1"/>
      <c r="C904" s="331"/>
      <c r="D904" s="331"/>
      <c r="E904" s="109"/>
      <c r="F904" s="3"/>
      <c r="G904" s="3"/>
      <c r="H904" s="3"/>
      <c r="I904" s="3"/>
      <c r="J904" s="332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  <c r="AA904" s="49"/>
      <c r="AB904" s="49"/>
      <c r="AC904" s="49"/>
      <c r="AD904" s="49"/>
      <c r="AE904" s="49"/>
      <c r="AF904" s="49"/>
      <c r="AG904" s="49"/>
      <c r="AH904" s="49"/>
      <c r="AI904" s="49"/>
      <c r="AJ904" s="49"/>
      <c r="AK904" s="49"/>
      <c r="AL904" s="49"/>
      <c r="AM904" s="49"/>
      <c r="AN904" s="49"/>
      <c r="AO904" s="49"/>
      <c r="AP904" s="49"/>
      <c r="AQ904" s="49"/>
      <c r="AR904" s="49"/>
      <c r="AS904" s="49"/>
      <c r="AT904" s="49"/>
      <c r="AU904" s="49"/>
      <c r="AV904" s="49"/>
      <c r="AW904" s="49"/>
      <c r="AX904" s="49"/>
      <c r="AY904" s="49"/>
      <c r="AZ904" s="49"/>
      <c r="BA904" s="49"/>
      <c r="BB904" s="49"/>
      <c r="BC904" s="49"/>
      <c r="BD904" s="49"/>
      <c r="BE904" s="49"/>
      <c r="BF904" s="49"/>
      <c r="BG904" s="49"/>
      <c r="BH904" s="49"/>
      <c r="BI904" s="49"/>
      <c r="BJ904" s="49"/>
      <c r="BK904" s="49"/>
      <c r="BL904" s="49"/>
      <c r="BM904" s="49"/>
      <c r="BN904" s="49"/>
      <c r="BO904" s="49"/>
      <c r="BP904" s="49"/>
      <c r="BQ904" s="49"/>
      <c r="BR904" s="49"/>
      <c r="BS904" s="49"/>
      <c r="BT904" s="49"/>
      <c r="BU904" s="49"/>
      <c r="BV904" s="49"/>
      <c r="BW904" s="49"/>
      <c r="BX904" s="49"/>
      <c r="BY904" s="49"/>
      <c r="BZ904" s="49"/>
      <c r="CA904" s="49"/>
      <c r="CB904" s="49"/>
      <c r="CC904" s="49"/>
      <c r="CD904" s="49"/>
      <c r="CE904" s="49"/>
      <c r="CF904" s="49"/>
      <c r="CG904" s="49"/>
      <c r="CH904" s="49"/>
      <c r="CI904" s="49"/>
      <c r="CJ904" s="49"/>
      <c r="CK904" s="49"/>
      <c r="CL904" s="49"/>
      <c r="CM904" s="49"/>
      <c r="CN904" s="49"/>
      <c r="CO904" s="49"/>
      <c r="CP904" s="49"/>
      <c r="CQ904" s="49"/>
      <c r="CR904" s="49"/>
      <c r="CS904" s="49"/>
      <c r="CT904" s="49"/>
      <c r="CU904" s="49"/>
      <c r="CV904" s="49"/>
      <c r="CW904" s="49"/>
      <c r="CX904" s="49"/>
      <c r="CY904" s="49"/>
      <c r="CZ904" s="49"/>
      <c r="DA904" s="49"/>
      <c r="DB904" s="49"/>
      <c r="DC904" s="49"/>
      <c r="DD904" s="49"/>
      <c r="DE904" s="49"/>
      <c r="DF904" s="49"/>
      <c r="DG904" s="49"/>
      <c r="DH904" s="49"/>
      <c r="DI904" s="49"/>
      <c r="DJ904" s="49"/>
      <c r="DK904" s="49"/>
      <c r="DL904" s="49"/>
      <c r="DM904" s="49"/>
      <c r="DN904" s="49"/>
      <c r="DO904" s="49"/>
      <c r="DP904" s="49"/>
      <c r="DQ904" s="49"/>
      <c r="DR904" s="49"/>
      <c r="DS904" s="49"/>
      <c r="DT904" s="49"/>
      <c r="DU904" s="49"/>
      <c r="DV904" s="49"/>
      <c r="DW904" s="49"/>
      <c r="DX904" s="49"/>
      <c r="DY904" s="49"/>
      <c r="DZ904" s="49"/>
      <c r="EA904" s="49"/>
      <c r="EB904" s="49"/>
      <c r="EC904" s="49"/>
      <c r="ED904" s="49"/>
      <c r="EE904" s="49"/>
      <c r="EF904" s="49"/>
      <c r="EG904" s="49"/>
      <c r="EH904" s="49"/>
      <c r="EI904" s="49"/>
      <c r="EJ904" s="49"/>
      <c r="EK904" s="49"/>
      <c r="EL904" s="49"/>
      <c r="EM904" s="49"/>
      <c r="EN904" s="49"/>
      <c r="EO904" s="49"/>
      <c r="EP904" s="49"/>
      <c r="EQ904" s="49"/>
      <c r="ER904" s="49"/>
      <c r="ES904" s="49"/>
      <c r="ET904" s="49"/>
      <c r="EU904" s="49"/>
      <c r="EV904" s="49"/>
      <c r="EW904" s="49"/>
      <c r="EX904" s="49"/>
      <c r="EY904" s="49"/>
      <c r="EZ904" s="49"/>
      <c r="FA904" s="49"/>
      <c r="FB904" s="49"/>
      <c r="FC904" s="49"/>
      <c r="FD904" s="49"/>
      <c r="FE904" s="49"/>
      <c r="FF904" s="49"/>
      <c r="FG904" s="49"/>
      <c r="FH904" s="49"/>
      <c r="FI904" s="49"/>
      <c r="FJ904" s="49"/>
      <c r="FK904" s="49"/>
      <c r="FL904" s="49"/>
      <c r="FM904" s="49"/>
      <c r="FN904" s="49"/>
      <c r="FO904" s="49"/>
      <c r="FP904" s="49"/>
      <c r="FQ904" s="49"/>
      <c r="FR904" s="49"/>
      <c r="FS904" s="49"/>
      <c r="FT904" s="49"/>
      <c r="FU904" s="49"/>
      <c r="FV904" s="49"/>
      <c r="FW904" s="49"/>
    </row>
    <row r="905" spans="1:179" s="167" customFormat="1" x14ac:dyDescent="0.25">
      <c r="A905" s="1"/>
      <c r="B905" s="1"/>
      <c r="C905" s="331"/>
      <c r="D905" s="331"/>
      <c r="E905" s="109"/>
      <c r="F905" s="3"/>
      <c r="G905" s="3"/>
      <c r="H905" s="3"/>
      <c r="I905" s="3"/>
      <c r="J905" s="332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  <c r="AA905" s="49"/>
      <c r="AB905" s="49"/>
      <c r="AC905" s="49"/>
      <c r="AD905" s="49"/>
      <c r="AE905" s="49"/>
      <c r="AF905" s="49"/>
      <c r="AG905" s="49"/>
      <c r="AH905" s="49"/>
      <c r="AI905" s="49"/>
      <c r="AJ905" s="49"/>
      <c r="AK905" s="49"/>
      <c r="AL905" s="49"/>
      <c r="AM905" s="49"/>
      <c r="AN905" s="49"/>
      <c r="AO905" s="49"/>
      <c r="AP905" s="49"/>
      <c r="AQ905" s="49"/>
      <c r="AR905" s="49"/>
      <c r="AS905" s="49"/>
      <c r="AT905" s="49"/>
      <c r="AU905" s="49"/>
      <c r="AV905" s="49"/>
      <c r="AW905" s="49"/>
      <c r="AX905" s="49"/>
      <c r="AY905" s="49"/>
      <c r="AZ905" s="49"/>
      <c r="BA905" s="49"/>
      <c r="BB905" s="49"/>
      <c r="BC905" s="49"/>
      <c r="BD905" s="49"/>
      <c r="BE905" s="49"/>
      <c r="BF905" s="49"/>
      <c r="BG905" s="49"/>
      <c r="BH905" s="49"/>
      <c r="BI905" s="49"/>
      <c r="BJ905" s="49"/>
      <c r="BK905" s="49"/>
      <c r="BL905" s="49"/>
      <c r="BM905" s="49"/>
      <c r="BN905" s="49"/>
      <c r="BO905" s="49"/>
      <c r="BP905" s="49"/>
      <c r="BQ905" s="49"/>
      <c r="BR905" s="49"/>
      <c r="BS905" s="49"/>
      <c r="BT905" s="49"/>
      <c r="BU905" s="49"/>
      <c r="BV905" s="49"/>
      <c r="BW905" s="49"/>
      <c r="BX905" s="49"/>
      <c r="BY905" s="49"/>
      <c r="BZ905" s="49"/>
      <c r="CA905" s="49"/>
      <c r="CB905" s="49"/>
      <c r="CC905" s="49"/>
      <c r="CD905" s="49"/>
      <c r="CE905" s="49"/>
      <c r="CF905" s="49"/>
      <c r="CG905" s="49"/>
      <c r="CH905" s="49"/>
      <c r="CI905" s="49"/>
      <c r="CJ905" s="49"/>
      <c r="CK905" s="49"/>
      <c r="CL905" s="49"/>
      <c r="CM905" s="49"/>
      <c r="CN905" s="49"/>
      <c r="CO905" s="49"/>
      <c r="CP905" s="49"/>
      <c r="CQ905" s="49"/>
      <c r="CR905" s="49"/>
      <c r="CS905" s="49"/>
      <c r="CT905" s="49"/>
      <c r="CU905" s="49"/>
      <c r="CV905" s="49"/>
      <c r="CW905" s="49"/>
      <c r="CX905" s="49"/>
      <c r="CY905" s="49"/>
      <c r="CZ905" s="49"/>
      <c r="DA905" s="49"/>
      <c r="DB905" s="49"/>
      <c r="DC905" s="49"/>
      <c r="DD905" s="49"/>
      <c r="DE905" s="49"/>
      <c r="DF905" s="49"/>
      <c r="DG905" s="49"/>
      <c r="DH905" s="49"/>
      <c r="DI905" s="49"/>
      <c r="DJ905" s="49"/>
      <c r="DK905" s="49"/>
      <c r="DL905" s="49"/>
      <c r="DM905" s="49"/>
      <c r="DN905" s="49"/>
      <c r="DO905" s="49"/>
      <c r="DP905" s="49"/>
      <c r="DQ905" s="49"/>
      <c r="DR905" s="49"/>
      <c r="DS905" s="49"/>
      <c r="DT905" s="49"/>
      <c r="DU905" s="49"/>
      <c r="DV905" s="49"/>
      <c r="DW905" s="49"/>
      <c r="DX905" s="49"/>
      <c r="DY905" s="49"/>
      <c r="DZ905" s="49"/>
      <c r="EA905" s="49"/>
      <c r="EB905" s="49"/>
      <c r="EC905" s="49"/>
      <c r="ED905" s="49"/>
      <c r="EE905" s="49"/>
      <c r="EF905" s="49"/>
      <c r="EG905" s="49"/>
      <c r="EH905" s="49"/>
      <c r="EI905" s="49"/>
      <c r="EJ905" s="49"/>
      <c r="EK905" s="49"/>
      <c r="EL905" s="49"/>
      <c r="EM905" s="49"/>
      <c r="EN905" s="49"/>
      <c r="EO905" s="49"/>
      <c r="EP905" s="49"/>
      <c r="EQ905" s="49"/>
      <c r="ER905" s="49"/>
      <c r="ES905" s="49"/>
      <c r="ET905" s="49"/>
      <c r="EU905" s="49"/>
      <c r="EV905" s="49"/>
      <c r="EW905" s="49"/>
      <c r="EX905" s="49"/>
      <c r="EY905" s="49"/>
      <c r="EZ905" s="49"/>
      <c r="FA905" s="49"/>
      <c r="FB905" s="49"/>
      <c r="FC905" s="49"/>
      <c r="FD905" s="49"/>
      <c r="FE905" s="49"/>
      <c r="FF905" s="49"/>
      <c r="FG905" s="49"/>
      <c r="FH905" s="49"/>
      <c r="FI905" s="49"/>
      <c r="FJ905" s="49"/>
      <c r="FK905" s="49"/>
      <c r="FL905" s="49"/>
      <c r="FM905" s="49"/>
      <c r="FN905" s="49"/>
      <c r="FO905" s="49"/>
      <c r="FP905" s="49"/>
      <c r="FQ905" s="49"/>
      <c r="FR905" s="49"/>
      <c r="FS905" s="49"/>
      <c r="FT905" s="49"/>
      <c r="FU905" s="49"/>
      <c r="FV905" s="49"/>
      <c r="FW905" s="49"/>
    </row>
    <row r="906" spans="1:179" s="167" customFormat="1" x14ac:dyDescent="0.25">
      <c r="A906" s="1"/>
      <c r="B906" s="1"/>
      <c r="C906" s="331"/>
      <c r="D906" s="331"/>
      <c r="E906" s="1"/>
      <c r="F906" s="3"/>
      <c r="G906" s="3"/>
      <c r="H906" s="3"/>
      <c r="I906" s="3"/>
      <c r="J906" s="332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  <c r="AA906" s="49"/>
      <c r="AB906" s="49"/>
      <c r="AC906" s="49"/>
      <c r="AD906" s="49"/>
      <c r="AE906" s="49"/>
      <c r="AF906" s="49"/>
      <c r="AG906" s="49"/>
      <c r="AH906" s="49"/>
      <c r="AI906" s="49"/>
      <c r="AJ906" s="49"/>
      <c r="AK906" s="49"/>
      <c r="AL906" s="49"/>
      <c r="AM906" s="49"/>
      <c r="AN906" s="49"/>
      <c r="AO906" s="49"/>
      <c r="AP906" s="49"/>
      <c r="AQ906" s="49"/>
      <c r="AR906" s="49"/>
      <c r="AS906" s="49"/>
      <c r="AT906" s="49"/>
      <c r="AU906" s="49"/>
      <c r="AV906" s="49"/>
      <c r="AW906" s="49"/>
      <c r="AX906" s="49"/>
      <c r="AY906" s="49"/>
      <c r="AZ906" s="49"/>
      <c r="BA906" s="49"/>
      <c r="BB906" s="49"/>
      <c r="BC906" s="49"/>
      <c r="BD906" s="49"/>
      <c r="BE906" s="49"/>
      <c r="BF906" s="49"/>
      <c r="BG906" s="49"/>
      <c r="BH906" s="49"/>
      <c r="BI906" s="49"/>
      <c r="BJ906" s="49"/>
      <c r="BK906" s="49"/>
      <c r="BL906" s="49"/>
      <c r="BM906" s="49"/>
      <c r="BN906" s="49"/>
      <c r="BO906" s="49"/>
      <c r="BP906" s="49"/>
      <c r="BQ906" s="49"/>
      <c r="BR906" s="49"/>
      <c r="BS906" s="49"/>
      <c r="BT906" s="49"/>
      <c r="BU906" s="49"/>
      <c r="BV906" s="49"/>
      <c r="BW906" s="49"/>
      <c r="BX906" s="49"/>
      <c r="BY906" s="49"/>
      <c r="BZ906" s="49"/>
      <c r="CA906" s="49"/>
      <c r="CB906" s="49"/>
      <c r="CC906" s="49"/>
      <c r="CD906" s="49"/>
      <c r="CE906" s="49"/>
      <c r="CF906" s="49"/>
      <c r="CG906" s="49"/>
      <c r="CH906" s="49"/>
      <c r="CI906" s="49"/>
      <c r="CJ906" s="49"/>
      <c r="CK906" s="49"/>
      <c r="CL906" s="49"/>
      <c r="CM906" s="49"/>
      <c r="CN906" s="49"/>
      <c r="CO906" s="49"/>
      <c r="CP906" s="49"/>
      <c r="CQ906" s="49"/>
      <c r="CR906" s="49"/>
      <c r="CS906" s="49"/>
      <c r="CT906" s="49"/>
      <c r="CU906" s="49"/>
      <c r="CV906" s="49"/>
      <c r="CW906" s="49"/>
      <c r="CX906" s="49"/>
      <c r="CY906" s="49"/>
      <c r="CZ906" s="49"/>
      <c r="DA906" s="49"/>
      <c r="DB906" s="49"/>
      <c r="DC906" s="49"/>
      <c r="DD906" s="49"/>
      <c r="DE906" s="49"/>
      <c r="DF906" s="49"/>
      <c r="DG906" s="49"/>
      <c r="DH906" s="49"/>
      <c r="DI906" s="49"/>
      <c r="DJ906" s="49"/>
      <c r="DK906" s="49"/>
      <c r="DL906" s="49"/>
      <c r="DM906" s="49"/>
      <c r="DN906" s="49"/>
      <c r="DO906" s="49"/>
      <c r="DP906" s="49"/>
      <c r="DQ906" s="49"/>
      <c r="DR906" s="49"/>
      <c r="DS906" s="49"/>
      <c r="DT906" s="49"/>
      <c r="DU906" s="49"/>
      <c r="DV906" s="49"/>
      <c r="DW906" s="49"/>
      <c r="DX906" s="49"/>
      <c r="DY906" s="49"/>
      <c r="DZ906" s="49"/>
      <c r="EA906" s="49"/>
      <c r="EB906" s="49"/>
      <c r="EC906" s="49"/>
      <c r="ED906" s="49"/>
      <c r="EE906" s="49"/>
      <c r="EF906" s="49"/>
      <c r="EG906" s="49"/>
      <c r="EH906" s="49"/>
      <c r="EI906" s="49"/>
      <c r="EJ906" s="49"/>
      <c r="EK906" s="49"/>
      <c r="EL906" s="49"/>
      <c r="EM906" s="49"/>
      <c r="EN906" s="49"/>
      <c r="EO906" s="49"/>
      <c r="EP906" s="49"/>
      <c r="EQ906" s="49"/>
      <c r="ER906" s="49"/>
      <c r="ES906" s="49"/>
      <c r="ET906" s="49"/>
      <c r="EU906" s="49"/>
      <c r="EV906" s="49"/>
      <c r="EW906" s="49"/>
      <c r="EX906" s="49"/>
      <c r="EY906" s="49"/>
      <c r="EZ906" s="49"/>
      <c r="FA906" s="49"/>
      <c r="FB906" s="49"/>
      <c r="FC906" s="49"/>
      <c r="FD906" s="49"/>
      <c r="FE906" s="49"/>
      <c r="FF906" s="49"/>
      <c r="FG906" s="49"/>
      <c r="FH906" s="49"/>
      <c r="FI906" s="49"/>
      <c r="FJ906" s="49"/>
      <c r="FK906" s="49"/>
      <c r="FL906" s="49"/>
      <c r="FM906" s="49"/>
      <c r="FN906" s="49"/>
      <c r="FO906" s="49"/>
      <c r="FP906" s="49"/>
      <c r="FQ906" s="49"/>
      <c r="FR906" s="49"/>
      <c r="FS906" s="49"/>
      <c r="FT906" s="49"/>
      <c r="FU906" s="49"/>
      <c r="FV906" s="49"/>
      <c r="FW906" s="49"/>
    </row>
    <row r="907" spans="1:179" s="167" customFormat="1" x14ac:dyDescent="0.25">
      <c r="A907" s="1"/>
      <c r="B907" s="1"/>
      <c r="C907" s="331"/>
      <c r="D907" s="331"/>
      <c r="E907" s="1"/>
      <c r="F907" s="3"/>
      <c r="G907" s="3"/>
      <c r="H907" s="3"/>
      <c r="I907" s="3"/>
      <c r="J907" s="332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  <c r="AA907" s="49"/>
      <c r="AB907" s="49"/>
      <c r="AC907" s="49"/>
      <c r="AD907" s="49"/>
      <c r="AE907" s="49"/>
      <c r="AF907" s="49"/>
      <c r="AG907" s="49"/>
      <c r="AH907" s="49"/>
      <c r="AI907" s="49"/>
      <c r="AJ907" s="49"/>
      <c r="AK907" s="49"/>
      <c r="AL907" s="49"/>
      <c r="AM907" s="49"/>
      <c r="AN907" s="49"/>
      <c r="AO907" s="49"/>
      <c r="AP907" s="49"/>
      <c r="AQ907" s="49"/>
      <c r="AR907" s="49"/>
      <c r="AS907" s="49"/>
      <c r="AT907" s="49"/>
      <c r="AU907" s="49"/>
      <c r="AV907" s="49"/>
      <c r="AW907" s="49"/>
      <c r="AX907" s="49"/>
      <c r="AY907" s="49"/>
      <c r="AZ907" s="49"/>
      <c r="BA907" s="49"/>
      <c r="BB907" s="49"/>
      <c r="BC907" s="49"/>
      <c r="BD907" s="49"/>
      <c r="BE907" s="49"/>
      <c r="BF907" s="49"/>
      <c r="BG907" s="49"/>
      <c r="BH907" s="49"/>
      <c r="BI907" s="49"/>
      <c r="BJ907" s="49"/>
      <c r="BK907" s="49"/>
      <c r="BL907" s="49"/>
      <c r="BM907" s="49"/>
      <c r="BN907" s="49"/>
      <c r="BO907" s="49"/>
      <c r="BP907" s="49"/>
      <c r="BQ907" s="49"/>
      <c r="BR907" s="49"/>
      <c r="BS907" s="49"/>
      <c r="BT907" s="49"/>
      <c r="BU907" s="49"/>
      <c r="BV907" s="49"/>
      <c r="BW907" s="49"/>
      <c r="BX907" s="49"/>
      <c r="BY907" s="49"/>
      <c r="BZ907" s="49"/>
      <c r="CA907" s="49"/>
      <c r="CB907" s="49"/>
      <c r="CC907" s="49"/>
      <c r="CD907" s="49"/>
      <c r="CE907" s="49"/>
      <c r="CF907" s="49"/>
      <c r="CG907" s="49"/>
      <c r="CH907" s="49"/>
      <c r="CI907" s="49"/>
      <c r="CJ907" s="49"/>
      <c r="CK907" s="49"/>
      <c r="CL907" s="49"/>
      <c r="CM907" s="49"/>
      <c r="CN907" s="49"/>
      <c r="CO907" s="49"/>
      <c r="CP907" s="49"/>
      <c r="CQ907" s="49"/>
      <c r="CR907" s="49"/>
      <c r="CS907" s="49"/>
      <c r="CT907" s="49"/>
      <c r="CU907" s="49"/>
      <c r="CV907" s="49"/>
      <c r="CW907" s="49"/>
      <c r="CX907" s="49"/>
      <c r="CY907" s="49"/>
      <c r="CZ907" s="49"/>
      <c r="DA907" s="49"/>
      <c r="DB907" s="49"/>
      <c r="DC907" s="49"/>
      <c r="DD907" s="49"/>
      <c r="DE907" s="49"/>
      <c r="DF907" s="49"/>
      <c r="DG907" s="49"/>
      <c r="DH907" s="49"/>
      <c r="DI907" s="49"/>
      <c r="DJ907" s="49"/>
      <c r="DK907" s="49"/>
      <c r="DL907" s="49"/>
      <c r="DM907" s="49"/>
      <c r="DN907" s="49"/>
      <c r="DO907" s="49"/>
      <c r="DP907" s="49"/>
      <c r="DQ907" s="49"/>
      <c r="DR907" s="49"/>
      <c r="DS907" s="49"/>
      <c r="DT907" s="49"/>
      <c r="DU907" s="49"/>
      <c r="DV907" s="49"/>
      <c r="DW907" s="49"/>
      <c r="DX907" s="49"/>
      <c r="DY907" s="49"/>
      <c r="DZ907" s="49"/>
      <c r="EA907" s="49"/>
      <c r="EB907" s="49"/>
      <c r="EC907" s="49"/>
      <c r="ED907" s="49"/>
      <c r="EE907" s="49"/>
      <c r="EF907" s="49"/>
      <c r="EG907" s="49"/>
      <c r="EH907" s="49"/>
      <c r="EI907" s="49"/>
      <c r="EJ907" s="49"/>
      <c r="EK907" s="49"/>
      <c r="EL907" s="49"/>
      <c r="EM907" s="49"/>
      <c r="EN907" s="49"/>
      <c r="EO907" s="49"/>
      <c r="EP907" s="49"/>
      <c r="EQ907" s="49"/>
      <c r="ER907" s="49"/>
      <c r="ES907" s="49"/>
      <c r="ET907" s="49"/>
      <c r="EU907" s="49"/>
      <c r="EV907" s="49"/>
      <c r="EW907" s="49"/>
      <c r="EX907" s="49"/>
      <c r="EY907" s="49"/>
      <c r="EZ907" s="49"/>
      <c r="FA907" s="49"/>
      <c r="FB907" s="49"/>
      <c r="FC907" s="49"/>
      <c r="FD907" s="49"/>
      <c r="FE907" s="49"/>
      <c r="FF907" s="49"/>
      <c r="FG907" s="49"/>
      <c r="FH907" s="49"/>
      <c r="FI907" s="49"/>
      <c r="FJ907" s="49"/>
      <c r="FK907" s="49"/>
      <c r="FL907" s="49"/>
      <c r="FM907" s="49"/>
      <c r="FN907" s="49"/>
      <c r="FO907" s="49"/>
      <c r="FP907" s="49"/>
      <c r="FQ907" s="49"/>
      <c r="FR907" s="49"/>
      <c r="FS907" s="49"/>
      <c r="FT907" s="49"/>
      <c r="FU907" s="49"/>
      <c r="FV907" s="49"/>
      <c r="FW907" s="49"/>
    </row>
    <row r="908" spans="1:179" s="167" customFormat="1" x14ac:dyDescent="0.25">
      <c r="A908" s="1"/>
      <c r="B908" s="1"/>
      <c r="C908" s="331"/>
      <c r="D908" s="331"/>
      <c r="E908" s="1"/>
      <c r="F908" s="3"/>
      <c r="G908" s="3"/>
      <c r="H908" s="3"/>
      <c r="I908" s="3"/>
      <c r="J908" s="332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  <c r="AA908" s="49"/>
      <c r="AB908" s="49"/>
      <c r="AC908" s="49"/>
      <c r="AD908" s="49"/>
      <c r="AE908" s="49"/>
      <c r="AF908" s="49"/>
      <c r="AG908" s="49"/>
      <c r="AH908" s="49"/>
      <c r="AI908" s="49"/>
      <c r="AJ908" s="49"/>
      <c r="AK908" s="49"/>
      <c r="AL908" s="49"/>
      <c r="AM908" s="49"/>
      <c r="AN908" s="49"/>
      <c r="AO908" s="49"/>
      <c r="AP908" s="49"/>
      <c r="AQ908" s="49"/>
      <c r="AR908" s="49"/>
      <c r="AS908" s="49"/>
      <c r="AT908" s="49"/>
      <c r="AU908" s="49"/>
      <c r="AV908" s="49"/>
      <c r="AW908" s="49"/>
      <c r="AX908" s="49"/>
      <c r="AY908" s="49"/>
      <c r="AZ908" s="49"/>
      <c r="BA908" s="49"/>
      <c r="BB908" s="49"/>
      <c r="BC908" s="49"/>
      <c r="BD908" s="49"/>
      <c r="BE908" s="49"/>
      <c r="BF908" s="49"/>
      <c r="BG908" s="49"/>
      <c r="BH908" s="49"/>
      <c r="BI908" s="49"/>
      <c r="BJ908" s="49"/>
      <c r="BK908" s="49"/>
      <c r="BL908" s="49"/>
      <c r="BM908" s="49"/>
      <c r="BN908" s="49"/>
      <c r="BO908" s="49"/>
      <c r="BP908" s="49"/>
      <c r="BQ908" s="49"/>
      <c r="BR908" s="49"/>
      <c r="BS908" s="49"/>
      <c r="BT908" s="49"/>
      <c r="BU908" s="49"/>
      <c r="BV908" s="49"/>
      <c r="BW908" s="49"/>
      <c r="BX908" s="49"/>
      <c r="BY908" s="49"/>
      <c r="BZ908" s="49"/>
      <c r="CA908" s="49"/>
      <c r="CB908" s="49"/>
      <c r="CC908" s="49"/>
      <c r="CD908" s="49"/>
      <c r="CE908" s="49"/>
      <c r="CF908" s="49"/>
      <c r="CG908" s="49"/>
      <c r="CH908" s="49"/>
      <c r="CI908" s="49"/>
      <c r="CJ908" s="49"/>
      <c r="CK908" s="49"/>
      <c r="CL908" s="49"/>
      <c r="CM908" s="49"/>
      <c r="CN908" s="49"/>
      <c r="CO908" s="49"/>
      <c r="CP908" s="49"/>
      <c r="CQ908" s="49"/>
      <c r="CR908" s="49"/>
      <c r="CS908" s="49"/>
      <c r="CT908" s="49"/>
      <c r="CU908" s="49"/>
      <c r="CV908" s="49"/>
      <c r="CW908" s="49"/>
      <c r="CX908" s="49"/>
      <c r="CY908" s="49"/>
      <c r="CZ908" s="49"/>
      <c r="DA908" s="49"/>
      <c r="DB908" s="49"/>
      <c r="DC908" s="49"/>
      <c r="DD908" s="49"/>
      <c r="DE908" s="49"/>
      <c r="DF908" s="49"/>
      <c r="DG908" s="49"/>
      <c r="DH908" s="49"/>
      <c r="DI908" s="49"/>
      <c r="DJ908" s="49"/>
      <c r="DK908" s="49"/>
      <c r="DL908" s="49"/>
      <c r="DM908" s="49"/>
      <c r="DN908" s="49"/>
      <c r="DO908" s="49"/>
      <c r="DP908" s="49"/>
      <c r="DQ908" s="49"/>
      <c r="DR908" s="49"/>
      <c r="DS908" s="49"/>
      <c r="DT908" s="49"/>
      <c r="DU908" s="49"/>
      <c r="DV908" s="49"/>
      <c r="DW908" s="49"/>
      <c r="DX908" s="49"/>
      <c r="DY908" s="49"/>
      <c r="DZ908" s="49"/>
      <c r="EA908" s="49"/>
      <c r="EB908" s="49"/>
      <c r="EC908" s="49"/>
      <c r="ED908" s="49"/>
      <c r="EE908" s="49"/>
      <c r="EF908" s="49"/>
      <c r="EG908" s="49"/>
      <c r="EH908" s="49"/>
      <c r="EI908" s="49"/>
      <c r="EJ908" s="49"/>
      <c r="EK908" s="49"/>
      <c r="EL908" s="49"/>
      <c r="EM908" s="49"/>
      <c r="EN908" s="49"/>
      <c r="EO908" s="49"/>
      <c r="EP908" s="49"/>
      <c r="EQ908" s="49"/>
      <c r="ER908" s="49"/>
      <c r="ES908" s="49"/>
      <c r="ET908" s="49"/>
      <c r="EU908" s="49"/>
      <c r="EV908" s="49"/>
      <c r="EW908" s="49"/>
      <c r="EX908" s="49"/>
      <c r="EY908" s="49"/>
      <c r="EZ908" s="49"/>
      <c r="FA908" s="49"/>
      <c r="FB908" s="49"/>
      <c r="FC908" s="49"/>
      <c r="FD908" s="49"/>
      <c r="FE908" s="49"/>
      <c r="FF908" s="49"/>
      <c r="FG908" s="49"/>
      <c r="FH908" s="49"/>
      <c r="FI908" s="49"/>
      <c r="FJ908" s="49"/>
      <c r="FK908" s="49"/>
      <c r="FL908" s="49"/>
      <c r="FM908" s="49"/>
      <c r="FN908" s="49"/>
      <c r="FO908" s="49"/>
      <c r="FP908" s="49"/>
      <c r="FQ908" s="49"/>
      <c r="FR908" s="49"/>
      <c r="FS908" s="49"/>
      <c r="FT908" s="49"/>
      <c r="FU908" s="49"/>
      <c r="FV908" s="49"/>
      <c r="FW908" s="49"/>
    </row>
    <row r="909" spans="1:179" s="167" customFormat="1" x14ac:dyDescent="0.25">
      <c r="A909" s="1"/>
      <c r="B909" s="1"/>
      <c r="C909" s="331"/>
      <c r="D909" s="331"/>
      <c r="E909" s="1"/>
      <c r="F909" s="3"/>
      <c r="G909" s="3"/>
      <c r="H909" s="3"/>
      <c r="I909" s="3"/>
      <c r="J909" s="332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  <c r="AA909" s="49"/>
      <c r="AB909" s="49"/>
      <c r="AC909" s="49"/>
      <c r="AD909" s="49"/>
      <c r="AE909" s="49"/>
      <c r="AF909" s="49"/>
      <c r="AG909" s="49"/>
      <c r="AH909" s="49"/>
      <c r="AI909" s="49"/>
      <c r="AJ909" s="49"/>
      <c r="AK909" s="49"/>
      <c r="AL909" s="49"/>
      <c r="AM909" s="49"/>
      <c r="AN909" s="49"/>
      <c r="AO909" s="49"/>
      <c r="AP909" s="49"/>
      <c r="AQ909" s="49"/>
      <c r="AR909" s="49"/>
      <c r="AS909" s="49"/>
      <c r="AT909" s="49"/>
      <c r="AU909" s="49"/>
      <c r="AV909" s="49"/>
      <c r="AW909" s="49"/>
      <c r="AX909" s="49"/>
      <c r="AY909" s="49"/>
      <c r="AZ909" s="49"/>
      <c r="BA909" s="49"/>
      <c r="BB909" s="49"/>
      <c r="BC909" s="49"/>
      <c r="BD909" s="49"/>
      <c r="BE909" s="49"/>
      <c r="BF909" s="49"/>
      <c r="BG909" s="49"/>
      <c r="BH909" s="49"/>
      <c r="BI909" s="49"/>
      <c r="BJ909" s="49"/>
      <c r="BK909" s="49"/>
      <c r="BL909" s="49"/>
      <c r="BM909" s="49"/>
      <c r="BN909" s="49"/>
      <c r="BO909" s="49"/>
      <c r="BP909" s="49"/>
      <c r="BQ909" s="49"/>
      <c r="BR909" s="49"/>
      <c r="BS909" s="49"/>
      <c r="BT909" s="49"/>
      <c r="BU909" s="49"/>
      <c r="BV909" s="49"/>
      <c r="BW909" s="49"/>
      <c r="BX909" s="49"/>
      <c r="BY909" s="49"/>
      <c r="BZ909" s="49"/>
      <c r="CA909" s="49"/>
      <c r="CB909" s="49"/>
      <c r="CC909" s="49"/>
      <c r="CD909" s="49"/>
      <c r="CE909" s="49"/>
      <c r="CF909" s="49"/>
      <c r="CG909" s="49"/>
      <c r="CH909" s="49"/>
      <c r="CI909" s="49"/>
      <c r="CJ909" s="49"/>
      <c r="CK909" s="49"/>
      <c r="CL909" s="49"/>
      <c r="CM909" s="49"/>
      <c r="CN909" s="49"/>
      <c r="CO909" s="49"/>
      <c r="CP909" s="49"/>
      <c r="CQ909" s="49"/>
      <c r="CR909" s="49"/>
      <c r="CS909" s="49"/>
      <c r="CT909" s="49"/>
      <c r="CU909" s="49"/>
      <c r="CV909" s="49"/>
      <c r="CW909" s="49"/>
      <c r="CX909" s="49"/>
      <c r="CY909" s="49"/>
      <c r="CZ909" s="49"/>
      <c r="DA909" s="49"/>
      <c r="DB909" s="49"/>
      <c r="DC909" s="49"/>
      <c r="DD909" s="49"/>
      <c r="DE909" s="49"/>
      <c r="DF909" s="49"/>
      <c r="DG909" s="49"/>
      <c r="DH909" s="49"/>
      <c r="DI909" s="49"/>
      <c r="DJ909" s="49"/>
      <c r="DK909" s="49"/>
      <c r="DL909" s="49"/>
      <c r="DM909" s="49"/>
      <c r="DN909" s="49"/>
      <c r="DO909" s="49"/>
      <c r="DP909" s="49"/>
      <c r="DQ909" s="49"/>
      <c r="DR909" s="49"/>
      <c r="DS909" s="49"/>
      <c r="DT909" s="49"/>
      <c r="DU909" s="49"/>
      <c r="DV909" s="49"/>
      <c r="DW909" s="49"/>
      <c r="DX909" s="49"/>
      <c r="DY909" s="49"/>
      <c r="DZ909" s="49"/>
      <c r="EA909" s="49"/>
      <c r="EB909" s="49"/>
      <c r="EC909" s="49"/>
      <c r="ED909" s="49"/>
      <c r="EE909" s="49"/>
      <c r="EF909" s="49"/>
      <c r="EG909" s="49"/>
      <c r="EH909" s="49"/>
      <c r="EI909" s="49"/>
      <c r="EJ909" s="49"/>
      <c r="EK909" s="49"/>
      <c r="EL909" s="49"/>
      <c r="EM909" s="49"/>
      <c r="EN909" s="49"/>
      <c r="EO909" s="49"/>
      <c r="EP909" s="49"/>
      <c r="EQ909" s="49"/>
      <c r="ER909" s="49"/>
      <c r="ES909" s="49"/>
      <c r="ET909" s="49"/>
      <c r="EU909" s="49"/>
      <c r="EV909" s="49"/>
      <c r="EW909" s="49"/>
      <c r="EX909" s="49"/>
      <c r="EY909" s="49"/>
      <c r="EZ909" s="49"/>
      <c r="FA909" s="49"/>
      <c r="FB909" s="49"/>
      <c r="FC909" s="49"/>
      <c r="FD909" s="49"/>
      <c r="FE909" s="49"/>
      <c r="FF909" s="49"/>
      <c r="FG909" s="49"/>
      <c r="FH909" s="49"/>
      <c r="FI909" s="49"/>
      <c r="FJ909" s="49"/>
      <c r="FK909" s="49"/>
      <c r="FL909" s="49"/>
      <c r="FM909" s="49"/>
      <c r="FN909" s="49"/>
      <c r="FO909" s="49"/>
      <c r="FP909" s="49"/>
      <c r="FQ909" s="49"/>
      <c r="FR909" s="49"/>
      <c r="FS909" s="49"/>
      <c r="FT909" s="49"/>
      <c r="FU909" s="49"/>
      <c r="FV909" s="49"/>
      <c r="FW909" s="49"/>
    </row>
    <row r="910" spans="1:179" s="167" customFormat="1" x14ac:dyDescent="0.25">
      <c r="A910" s="1"/>
      <c r="B910" s="1"/>
      <c r="C910" s="331"/>
      <c r="D910" s="331"/>
      <c r="E910" s="1"/>
      <c r="F910" s="3"/>
      <c r="G910" s="3"/>
      <c r="H910" s="3"/>
      <c r="I910" s="3"/>
      <c r="J910" s="332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  <c r="AA910" s="49"/>
      <c r="AB910" s="49"/>
      <c r="AC910" s="49"/>
      <c r="AD910" s="49"/>
      <c r="AE910" s="49"/>
      <c r="AF910" s="49"/>
      <c r="AG910" s="49"/>
      <c r="AH910" s="49"/>
      <c r="AI910" s="49"/>
      <c r="AJ910" s="49"/>
      <c r="AK910" s="49"/>
      <c r="AL910" s="49"/>
      <c r="AM910" s="49"/>
      <c r="AN910" s="49"/>
      <c r="AO910" s="49"/>
      <c r="AP910" s="49"/>
      <c r="AQ910" s="49"/>
      <c r="AR910" s="49"/>
      <c r="AS910" s="49"/>
      <c r="AT910" s="49"/>
      <c r="AU910" s="49"/>
      <c r="AV910" s="49"/>
      <c r="AW910" s="49"/>
      <c r="AX910" s="49"/>
      <c r="AY910" s="49"/>
      <c r="AZ910" s="49"/>
      <c r="BA910" s="49"/>
      <c r="BB910" s="49"/>
      <c r="BC910" s="49"/>
      <c r="BD910" s="49"/>
      <c r="BE910" s="49"/>
      <c r="BF910" s="49"/>
      <c r="BG910" s="49"/>
      <c r="BH910" s="49"/>
      <c r="BI910" s="49"/>
      <c r="BJ910" s="49"/>
      <c r="BK910" s="49"/>
      <c r="BL910" s="49"/>
      <c r="BM910" s="49"/>
      <c r="BN910" s="49"/>
      <c r="BO910" s="49"/>
      <c r="BP910" s="49"/>
      <c r="BQ910" s="49"/>
      <c r="BR910" s="49"/>
      <c r="BS910" s="49"/>
      <c r="BT910" s="49"/>
      <c r="BU910" s="49"/>
      <c r="BV910" s="49"/>
      <c r="BW910" s="49"/>
      <c r="BX910" s="49"/>
      <c r="BY910" s="49"/>
      <c r="BZ910" s="49"/>
      <c r="CA910" s="49"/>
      <c r="CB910" s="49"/>
      <c r="CC910" s="49"/>
      <c r="CD910" s="49"/>
      <c r="CE910" s="49"/>
      <c r="CF910" s="49"/>
      <c r="CG910" s="49"/>
      <c r="CH910" s="49"/>
      <c r="CI910" s="49"/>
      <c r="CJ910" s="49"/>
      <c r="CK910" s="49"/>
      <c r="CL910" s="49"/>
      <c r="CM910" s="49"/>
      <c r="CN910" s="49"/>
      <c r="CO910" s="49"/>
      <c r="CP910" s="49"/>
      <c r="CQ910" s="49"/>
      <c r="CR910" s="49"/>
      <c r="CS910" s="49"/>
      <c r="CT910" s="49"/>
      <c r="CU910" s="49"/>
      <c r="CV910" s="49"/>
      <c r="CW910" s="49"/>
      <c r="CX910" s="49"/>
      <c r="CY910" s="49"/>
      <c r="CZ910" s="49"/>
      <c r="DA910" s="49"/>
      <c r="DB910" s="49"/>
      <c r="DC910" s="49"/>
      <c r="DD910" s="49"/>
      <c r="DE910" s="49"/>
      <c r="DF910" s="49"/>
      <c r="DG910" s="49"/>
      <c r="DH910" s="49"/>
      <c r="DI910" s="49"/>
      <c r="DJ910" s="49"/>
      <c r="DK910" s="49"/>
      <c r="DL910" s="49"/>
      <c r="DM910" s="49"/>
      <c r="DN910" s="49"/>
      <c r="DO910" s="49"/>
      <c r="DP910" s="49"/>
      <c r="DQ910" s="49"/>
      <c r="DR910" s="49"/>
      <c r="DS910" s="49"/>
      <c r="DT910" s="49"/>
      <c r="DU910" s="49"/>
      <c r="DV910" s="49"/>
      <c r="DW910" s="49"/>
      <c r="DX910" s="49"/>
      <c r="DY910" s="49"/>
      <c r="DZ910" s="49"/>
      <c r="EA910" s="49"/>
      <c r="EB910" s="49"/>
      <c r="EC910" s="49"/>
      <c r="ED910" s="49"/>
      <c r="EE910" s="49"/>
      <c r="EF910" s="49"/>
      <c r="EG910" s="49"/>
      <c r="EH910" s="49"/>
      <c r="EI910" s="49"/>
      <c r="EJ910" s="49"/>
      <c r="EK910" s="49"/>
      <c r="EL910" s="49"/>
      <c r="EM910" s="49"/>
      <c r="EN910" s="49"/>
      <c r="EO910" s="49"/>
      <c r="EP910" s="49"/>
      <c r="EQ910" s="49"/>
      <c r="ER910" s="49"/>
      <c r="ES910" s="49"/>
      <c r="ET910" s="49"/>
      <c r="EU910" s="49"/>
      <c r="EV910" s="49"/>
      <c r="EW910" s="49"/>
      <c r="EX910" s="49"/>
      <c r="EY910" s="49"/>
      <c r="EZ910" s="49"/>
      <c r="FA910" s="49"/>
      <c r="FB910" s="49"/>
      <c r="FC910" s="49"/>
      <c r="FD910" s="49"/>
      <c r="FE910" s="49"/>
      <c r="FF910" s="49"/>
      <c r="FG910" s="49"/>
      <c r="FH910" s="49"/>
      <c r="FI910" s="49"/>
      <c r="FJ910" s="49"/>
      <c r="FK910" s="49"/>
      <c r="FL910" s="49"/>
      <c r="FM910" s="49"/>
      <c r="FN910" s="49"/>
      <c r="FO910" s="49"/>
      <c r="FP910" s="49"/>
      <c r="FQ910" s="49"/>
      <c r="FR910" s="49"/>
      <c r="FS910" s="49"/>
      <c r="FT910" s="49"/>
      <c r="FU910" s="49"/>
      <c r="FV910" s="49"/>
      <c r="FW910" s="49"/>
    </row>
    <row r="911" spans="1:179" s="167" customFormat="1" x14ac:dyDescent="0.25">
      <c r="A911" s="1"/>
      <c r="B911" s="1"/>
      <c r="C911" s="331"/>
      <c r="D911" s="331"/>
      <c r="E911" s="1"/>
      <c r="F911" s="3"/>
      <c r="G911" s="3"/>
      <c r="H911" s="3"/>
      <c r="I911" s="3"/>
      <c r="J911" s="332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  <c r="AA911" s="49"/>
      <c r="AB911" s="49"/>
      <c r="AC911" s="49"/>
      <c r="AD911" s="49"/>
      <c r="AE911" s="49"/>
      <c r="AF911" s="49"/>
      <c r="AG911" s="49"/>
      <c r="AH911" s="49"/>
      <c r="AI911" s="49"/>
      <c r="AJ911" s="49"/>
      <c r="AK911" s="49"/>
      <c r="AL911" s="49"/>
      <c r="AM911" s="49"/>
      <c r="AN911" s="49"/>
      <c r="AO911" s="49"/>
      <c r="AP911" s="49"/>
      <c r="AQ911" s="49"/>
      <c r="AR911" s="49"/>
      <c r="AS911" s="49"/>
      <c r="AT911" s="49"/>
      <c r="AU911" s="49"/>
      <c r="AV911" s="49"/>
      <c r="AW911" s="49"/>
      <c r="AX911" s="49"/>
      <c r="AY911" s="49"/>
      <c r="AZ911" s="49"/>
      <c r="BA911" s="49"/>
      <c r="BB911" s="49"/>
      <c r="BC911" s="49"/>
      <c r="BD911" s="49"/>
      <c r="BE911" s="49"/>
      <c r="BF911" s="49"/>
      <c r="BG911" s="49"/>
      <c r="BH911" s="49"/>
      <c r="BI911" s="49"/>
      <c r="BJ911" s="49"/>
      <c r="BK911" s="49"/>
      <c r="BL911" s="49"/>
      <c r="BM911" s="49"/>
      <c r="BN911" s="49"/>
      <c r="BO911" s="49"/>
      <c r="BP911" s="49"/>
      <c r="BQ911" s="49"/>
      <c r="BR911" s="49"/>
      <c r="BS911" s="49"/>
      <c r="BT911" s="49"/>
      <c r="BU911" s="49"/>
      <c r="BV911" s="49"/>
      <c r="BW911" s="49"/>
      <c r="BX911" s="49"/>
      <c r="BY911" s="49"/>
      <c r="BZ911" s="49"/>
      <c r="CA911" s="49"/>
      <c r="CB911" s="49"/>
      <c r="CC911" s="49"/>
      <c r="CD911" s="49"/>
      <c r="CE911" s="49"/>
      <c r="CF911" s="49"/>
      <c r="CG911" s="49"/>
      <c r="CH911" s="49"/>
      <c r="CI911" s="49"/>
      <c r="CJ911" s="49"/>
      <c r="CK911" s="49"/>
      <c r="CL911" s="49"/>
      <c r="CM911" s="49"/>
      <c r="CN911" s="49"/>
      <c r="CO911" s="49"/>
      <c r="CP911" s="49"/>
      <c r="CQ911" s="49"/>
      <c r="CR911" s="49"/>
      <c r="CS911" s="49"/>
      <c r="CT911" s="49"/>
      <c r="CU911" s="49"/>
      <c r="CV911" s="49"/>
      <c r="CW911" s="49"/>
      <c r="CX911" s="49"/>
      <c r="CY911" s="49"/>
      <c r="CZ911" s="49"/>
      <c r="DA911" s="49"/>
      <c r="DB911" s="49"/>
      <c r="DC911" s="49"/>
      <c r="DD911" s="49"/>
      <c r="DE911" s="49"/>
      <c r="DF911" s="49"/>
      <c r="DG911" s="49"/>
      <c r="DH911" s="49"/>
      <c r="DI911" s="49"/>
      <c r="DJ911" s="49"/>
      <c r="DK911" s="49"/>
      <c r="DL911" s="49"/>
      <c r="DM911" s="49"/>
      <c r="DN911" s="49"/>
      <c r="DO911" s="49"/>
      <c r="DP911" s="49"/>
      <c r="DQ911" s="49"/>
      <c r="DR911" s="49"/>
      <c r="DS911" s="49"/>
      <c r="DT911" s="49"/>
      <c r="DU911" s="49"/>
      <c r="DV911" s="49"/>
      <c r="DW911" s="49"/>
      <c r="DX911" s="49"/>
      <c r="DY911" s="49"/>
      <c r="DZ911" s="49"/>
      <c r="EA911" s="49"/>
      <c r="EB911" s="49"/>
      <c r="EC911" s="49"/>
      <c r="ED911" s="49"/>
      <c r="EE911" s="49"/>
      <c r="EF911" s="49"/>
      <c r="EG911" s="49"/>
      <c r="EH911" s="49"/>
      <c r="EI911" s="49"/>
      <c r="EJ911" s="49"/>
      <c r="EK911" s="49"/>
      <c r="EL911" s="49"/>
      <c r="EM911" s="49"/>
      <c r="EN911" s="49"/>
      <c r="EO911" s="49"/>
      <c r="EP911" s="49"/>
      <c r="EQ911" s="49"/>
      <c r="ER911" s="49"/>
      <c r="ES911" s="49"/>
      <c r="ET911" s="49"/>
      <c r="EU911" s="49"/>
      <c r="EV911" s="49"/>
      <c r="EW911" s="49"/>
      <c r="EX911" s="49"/>
      <c r="EY911" s="49"/>
      <c r="EZ911" s="49"/>
      <c r="FA911" s="49"/>
      <c r="FB911" s="49"/>
      <c r="FC911" s="49"/>
      <c r="FD911" s="49"/>
      <c r="FE911" s="49"/>
      <c r="FF911" s="49"/>
      <c r="FG911" s="49"/>
      <c r="FH911" s="49"/>
      <c r="FI911" s="49"/>
      <c r="FJ911" s="49"/>
      <c r="FK911" s="49"/>
      <c r="FL911" s="49"/>
      <c r="FM911" s="49"/>
      <c r="FN911" s="49"/>
      <c r="FO911" s="49"/>
      <c r="FP911" s="49"/>
      <c r="FQ911" s="49"/>
      <c r="FR911" s="49"/>
      <c r="FS911" s="49"/>
      <c r="FT911" s="49"/>
      <c r="FU911" s="49"/>
      <c r="FV911" s="49"/>
      <c r="FW911" s="49"/>
    </row>
    <row r="912" spans="1:179" s="167" customFormat="1" x14ac:dyDescent="0.25">
      <c r="A912" s="1"/>
      <c r="B912" s="1"/>
      <c r="C912" s="331"/>
      <c r="D912" s="331"/>
      <c r="E912" s="1"/>
      <c r="F912" s="3"/>
      <c r="G912" s="3"/>
      <c r="H912" s="3"/>
      <c r="I912" s="3"/>
      <c r="J912" s="332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  <c r="AA912" s="49"/>
      <c r="AB912" s="49"/>
      <c r="AC912" s="49"/>
      <c r="AD912" s="49"/>
      <c r="AE912" s="49"/>
      <c r="AF912" s="49"/>
      <c r="AG912" s="49"/>
      <c r="AH912" s="49"/>
      <c r="AI912" s="49"/>
      <c r="AJ912" s="49"/>
      <c r="AK912" s="49"/>
      <c r="AL912" s="49"/>
      <c r="AM912" s="49"/>
      <c r="AN912" s="49"/>
      <c r="AO912" s="49"/>
      <c r="AP912" s="49"/>
      <c r="AQ912" s="49"/>
      <c r="AR912" s="49"/>
      <c r="AS912" s="49"/>
      <c r="AT912" s="49"/>
      <c r="AU912" s="49"/>
      <c r="AV912" s="49"/>
      <c r="AW912" s="49"/>
      <c r="AX912" s="49"/>
      <c r="AY912" s="49"/>
      <c r="AZ912" s="49"/>
      <c r="BA912" s="49"/>
      <c r="BB912" s="49"/>
      <c r="BC912" s="49"/>
      <c r="BD912" s="49"/>
      <c r="BE912" s="49"/>
      <c r="BF912" s="49"/>
      <c r="BG912" s="49"/>
      <c r="BH912" s="49"/>
      <c r="BI912" s="49"/>
      <c r="BJ912" s="49"/>
      <c r="BK912" s="49"/>
      <c r="BL912" s="49"/>
      <c r="BM912" s="49"/>
      <c r="BN912" s="49"/>
      <c r="BO912" s="49"/>
      <c r="BP912" s="49"/>
      <c r="BQ912" s="49"/>
      <c r="BR912" s="49"/>
      <c r="BS912" s="49"/>
      <c r="BT912" s="49"/>
      <c r="BU912" s="49"/>
      <c r="BV912" s="49"/>
      <c r="BW912" s="49"/>
      <c r="BX912" s="49"/>
      <c r="BY912" s="49"/>
      <c r="BZ912" s="49"/>
      <c r="CA912" s="49"/>
      <c r="CB912" s="49"/>
      <c r="CC912" s="49"/>
      <c r="CD912" s="49"/>
      <c r="CE912" s="49"/>
      <c r="CF912" s="49"/>
      <c r="CG912" s="49"/>
      <c r="CH912" s="49"/>
      <c r="CI912" s="49"/>
      <c r="CJ912" s="49"/>
      <c r="CK912" s="49"/>
      <c r="CL912" s="49"/>
      <c r="CM912" s="49"/>
      <c r="CN912" s="49"/>
      <c r="CO912" s="49"/>
      <c r="CP912" s="49"/>
      <c r="CQ912" s="49"/>
      <c r="CR912" s="49"/>
      <c r="CS912" s="49"/>
      <c r="CT912" s="49"/>
      <c r="CU912" s="49"/>
      <c r="CV912" s="49"/>
      <c r="CW912" s="49"/>
      <c r="CX912" s="49"/>
      <c r="CY912" s="49"/>
      <c r="CZ912" s="49"/>
      <c r="DA912" s="49"/>
      <c r="DB912" s="49"/>
      <c r="DC912" s="49"/>
      <c r="DD912" s="49"/>
      <c r="DE912" s="49"/>
      <c r="DF912" s="49"/>
      <c r="DG912" s="49"/>
      <c r="DH912" s="49"/>
      <c r="DI912" s="49"/>
      <c r="DJ912" s="49"/>
      <c r="DK912" s="49"/>
      <c r="DL912" s="49"/>
      <c r="DM912" s="49"/>
      <c r="DN912" s="49"/>
      <c r="DO912" s="49"/>
      <c r="DP912" s="49"/>
      <c r="DQ912" s="49"/>
      <c r="DR912" s="49"/>
      <c r="DS912" s="49"/>
      <c r="DT912" s="49"/>
      <c r="DU912" s="49"/>
      <c r="DV912" s="49"/>
      <c r="DW912" s="49"/>
      <c r="DX912" s="49"/>
      <c r="DY912" s="49"/>
      <c r="DZ912" s="49"/>
      <c r="EA912" s="49"/>
      <c r="EB912" s="49"/>
      <c r="EC912" s="49"/>
      <c r="ED912" s="49"/>
      <c r="EE912" s="49"/>
      <c r="EF912" s="49"/>
      <c r="EG912" s="49"/>
      <c r="EH912" s="49"/>
      <c r="EI912" s="49"/>
      <c r="EJ912" s="49"/>
      <c r="EK912" s="49"/>
      <c r="EL912" s="49"/>
      <c r="EM912" s="49"/>
      <c r="EN912" s="49"/>
      <c r="EO912" s="49"/>
      <c r="EP912" s="49"/>
      <c r="EQ912" s="49"/>
      <c r="ER912" s="49"/>
      <c r="ES912" s="49"/>
      <c r="ET912" s="49"/>
      <c r="EU912" s="49"/>
      <c r="EV912" s="49"/>
      <c r="EW912" s="49"/>
      <c r="EX912" s="49"/>
      <c r="EY912" s="49"/>
      <c r="EZ912" s="49"/>
      <c r="FA912" s="49"/>
      <c r="FB912" s="49"/>
      <c r="FC912" s="49"/>
      <c r="FD912" s="49"/>
      <c r="FE912" s="49"/>
      <c r="FF912" s="49"/>
      <c r="FG912" s="49"/>
      <c r="FH912" s="49"/>
      <c r="FI912" s="49"/>
      <c r="FJ912" s="49"/>
      <c r="FK912" s="49"/>
      <c r="FL912" s="49"/>
      <c r="FM912" s="49"/>
      <c r="FN912" s="49"/>
      <c r="FO912" s="49"/>
      <c r="FP912" s="49"/>
      <c r="FQ912" s="49"/>
      <c r="FR912" s="49"/>
      <c r="FS912" s="49"/>
      <c r="FT912" s="49"/>
      <c r="FU912" s="49"/>
      <c r="FV912" s="49"/>
      <c r="FW912" s="49"/>
    </row>
    <row r="921" spans="5:5" x14ac:dyDescent="0.25">
      <c r="E921" s="109"/>
    </row>
    <row r="935" spans="5:5" x14ac:dyDescent="0.25">
      <c r="E935" s="109"/>
    </row>
    <row r="936" spans="5:5" x14ac:dyDescent="0.25">
      <c r="E936" s="109"/>
    </row>
    <row r="937" spans="5:5" x14ac:dyDescent="0.25">
      <c r="E937" s="109"/>
    </row>
    <row r="938" spans="5:5" x14ac:dyDescent="0.25">
      <c r="E938" s="109"/>
    </row>
    <row r="945" spans="5:5" x14ac:dyDescent="0.25">
      <c r="E945" s="109"/>
    </row>
    <row r="946" spans="5:5" x14ac:dyDescent="0.25">
      <c r="E946" s="109"/>
    </row>
    <row r="947" spans="5:5" x14ac:dyDescent="0.25">
      <c r="E947" s="109"/>
    </row>
    <row r="948" spans="5:5" x14ac:dyDescent="0.25">
      <c r="E948" s="109"/>
    </row>
    <row r="949" spans="5:5" x14ac:dyDescent="0.25">
      <c r="E949" s="109"/>
    </row>
    <row r="950" spans="5:5" x14ac:dyDescent="0.25">
      <c r="E950" s="109"/>
    </row>
    <row r="951" spans="5:5" x14ac:dyDescent="0.25">
      <c r="E951" s="109"/>
    </row>
    <row r="965" spans="5:5" x14ac:dyDescent="0.25">
      <c r="E965" s="109"/>
    </row>
    <row r="966" spans="5:5" x14ac:dyDescent="0.25">
      <c r="E966" s="109"/>
    </row>
  </sheetData>
  <mergeCells count="67">
    <mergeCell ref="A6:B6"/>
    <mergeCell ref="C6:C8"/>
    <mergeCell ref="F6:H6"/>
    <mergeCell ref="A7:B8"/>
    <mergeCell ref="A92:B92"/>
    <mergeCell ref="C92:C94"/>
    <mergeCell ref="F92:H92"/>
    <mergeCell ref="A93:B94"/>
    <mergeCell ref="A177:B177"/>
    <mergeCell ref="C177:C179"/>
    <mergeCell ref="F177:H177"/>
    <mergeCell ref="A178:B179"/>
    <mergeCell ref="A269:B269"/>
    <mergeCell ref="C269:C271"/>
    <mergeCell ref="F269:H269"/>
    <mergeCell ref="A270:B271"/>
    <mergeCell ref="A345:B345"/>
    <mergeCell ref="C345:C347"/>
    <mergeCell ref="F345:H345"/>
    <mergeCell ref="A346:B347"/>
    <mergeCell ref="C423:F423"/>
    <mergeCell ref="A425:B425"/>
    <mergeCell ref="C425:C427"/>
    <mergeCell ref="F425:H425"/>
    <mergeCell ref="A426:B427"/>
    <mergeCell ref="A519:B519"/>
    <mergeCell ref="C519:C521"/>
    <mergeCell ref="F519:H519"/>
    <mergeCell ref="A520:B521"/>
    <mergeCell ref="A601:B601"/>
    <mergeCell ref="C601:C603"/>
    <mergeCell ref="F601:H601"/>
    <mergeCell ref="A602:B603"/>
    <mergeCell ref="A697:B697"/>
    <mergeCell ref="C697:C699"/>
    <mergeCell ref="F697:H697"/>
    <mergeCell ref="A698:B699"/>
    <mergeCell ref="A776:B776"/>
    <mergeCell ref="C776:C778"/>
    <mergeCell ref="F776:H776"/>
    <mergeCell ref="A777:B778"/>
    <mergeCell ref="A873:I873"/>
    <mergeCell ref="A874:I874"/>
    <mergeCell ref="A875:I875"/>
    <mergeCell ref="A876:I876"/>
    <mergeCell ref="A877:I877"/>
    <mergeCell ref="A878:I878"/>
    <mergeCell ref="A879:I879"/>
    <mergeCell ref="A880:I880"/>
    <mergeCell ref="A881:I881"/>
    <mergeCell ref="A882:I882"/>
    <mergeCell ref="A883:I883"/>
    <mergeCell ref="A884:I884"/>
    <mergeCell ref="A885:I885"/>
    <mergeCell ref="A886:I886"/>
    <mergeCell ref="A887:I887"/>
    <mergeCell ref="A888:I888"/>
    <mergeCell ref="A889:I889"/>
    <mergeCell ref="A890:I890"/>
    <mergeCell ref="A891:I891"/>
    <mergeCell ref="A892:I892"/>
    <mergeCell ref="A893:G893"/>
    <mergeCell ref="A894:I894"/>
    <mergeCell ref="A895:I895"/>
    <mergeCell ref="A896:I896"/>
    <mergeCell ref="A897:I897"/>
    <mergeCell ref="A898:I898"/>
  </mergeCells>
  <pageMargins left="0.23622047244094491" right="0.23622047244094491" top="0.35433070866141736" bottom="0.19685039370078738" header="0.31496062992125984" footer="0.31496062992125984"/>
  <pageSetup paperSize="9" scale="1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70"/>
  <sheetViews>
    <sheetView topLeftCell="A88" workbookViewId="0">
      <selection activeCell="H75" sqref="H75"/>
    </sheetView>
  </sheetViews>
  <sheetFormatPr defaultRowHeight="15" x14ac:dyDescent="0.25"/>
  <cols>
    <col min="1" max="1" width="25.28515625" style="91" customWidth="1"/>
    <col min="2" max="2" width="11.140625" style="91" customWidth="1"/>
    <col min="3" max="3" width="11.7109375" style="91" customWidth="1"/>
    <col min="4" max="4" width="6.42578125" style="91" customWidth="1"/>
    <col min="5" max="5" width="8.85546875" style="91" customWidth="1"/>
    <col min="6" max="6" width="8" style="91" customWidth="1"/>
    <col min="7" max="7" width="9.5703125" style="91" customWidth="1"/>
    <col min="8" max="8" width="9.28515625" style="91" customWidth="1"/>
    <col min="9" max="9" width="9.42578125" style="91" customWidth="1"/>
    <col min="10" max="10" width="8.85546875" style="91" customWidth="1"/>
    <col min="11" max="11" width="11" style="91" customWidth="1"/>
    <col min="12" max="12" width="9.7109375" style="91" customWidth="1"/>
    <col min="13" max="20" width="9.140625" style="91"/>
    <col min="21" max="33" width="9.140625" style="6"/>
  </cols>
  <sheetData>
    <row r="1" spans="1:33" ht="15.75" x14ac:dyDescent="0.25">
      <c r="A1" s="302"/>
      <c r="B1" s="273" t="s">
        <v>397</v>
      </c>
      <c r="C1" s="273"/>
      <c r="D1" s="273"/>
      <c r="E1" s="273"/>
      <c r="F1" s="273"/>
      <c r="G1" s="273"/>
      <c r="H1" s="275"/>
      <c r="I1" s="275"/>
      <c r="J1" s="275"/>
      <c r="K1" s="275"/>
    </row>
    <row r="2" spans="1:33" x14ac:dyDescent="0.25">
      <c r="A2" s="303"/>
      <c r="B2" s="303"/>
      <c r="C2" s="303"/>
      <c r="D2" s="304" t="s">
        <v>435</v>
      </c>
      <c r="E2" s="304"/>
      <c r="F2" s="304"/>
      <c r="G2" s="304"/>
      <c r="H2" s="304"/>
      <c r="I2" s="304"/>
      <c r="J2" s="304"/>
      <c r="K2" s="371" t="s">
        <v>436</v>
      </c>
    </row>
    <row r="3" spans="1:33" ht="93.75" customHeight="1" x14ac:dyDescent="0.25">
      <c r="A3" s="306" t="s">
        <v>399</v>
      </c>
      <c r="B3" s="307">
        <v>1</v>
      </c>
      <c r="C3" s="308">
        <v>2</v>
      </c>
      <c r="D3" s="309">
        <v>3</v>
      </c>
      <c r="E3" s="307">
        <v>4</v>
      </c>
      <c r="F3" s="307">
        <v>5</v>
      </c>
      <c r="G3" s="308">
        <v>6</v>
      </c>
      <c r="H3" s="307">
        <v>7</v>
      </c>
      <c r="I3" s="310">
        <v>8</v>
      </c>
      <c r="J3" s="307">
        <v>9</v>
      </c>
      <c r="K3" s="309">
        <v>10</v>
      </c>
      <c r="L3" s="372" t="s">
        <v>437</v>
      </c>
    </row>
    <row r="4" spans="1:33" ht="15.75" customHeight="1" x14ac:dyDescent="0.25">
      <c r="A4" s="311"/>
      <c r="B4" s="312"/>
      <c r="C4" s="313"/>
      <c r="D4" s="314"/>
      <c r="E4" s="312"/>
      <c r="F4" s="312"/>
      <c r="G4" s="313"/>
      <c r="H4" s="312"/>
      <c r="I4" s="315"/>
      <c r="J4" s="312"/>
      <c r="K4" s="314"/>
      <c r="L4" s="316"/>
    </row>
    <row r="5" spans="1:33" x14ac:dyDescent="0.25">
      <c r="A5" s="317" t="s">
        <v>74</v>
      </c>
      <c r="B5" s="318">
        <v>25.58</v>
      </c>
      <c r="C5" s="318">
        <v>30.4</v>
      </c>
      <c r="D5" s="318">
        <v>23.7</v>
      </c>
      <c r="E5" s="318">
        <v>28</v>
      </c>
      <c r="F5" s="318">
        <v>23.3</v>
      </c>
      <c r="G5" s="318">
        <v>24</v>
      </c>
      <c r="H5" s="318">
        <v>28</v>
      </c>
      <c r="I5" s="318">
        <v>19.21</v>
      </c>
      <c r="J5" s="318">
        <v>30.4</v>
      </c>
      <c r="K5" s="319">
        <v>20.83</v>
      </c>
      <c r="L5" s="320">
        <v>253.42000000000002</v>
      </c>
    </row>
    <row r="6" spans="1:33" x14ac:dyDescent="0.25">
      <c r="A6" s="317" t="s">
        <v>32</v>
      </c>
      <c r="B6" s="318">
        <v>0.3</v>
      </c>
      <c r="C6" s="318">
        <v>0.35</v>
      </c>
      <c r="D6" s="318">
        <v>0.3</v>
      </c>
      <c r="E6" s="318">
        <v>0.3</v>
      </c>
      <c r="F6" s="318">
        <v>0.35</v>
      </c>
      <c r="G6" s="318">
        <v>0.3</v>
      </c>
      <c r="H6" s="318">
        <v>0.35</v>
      </c>
      <c r="I6" s="318">
        <v>0.3</v>
      </c>
      <c r="J6" s="318">
        <v>0.3</v>
      </c>
      <c r="K6" s="319">
        <v>0.35</v>
      </c>
      <c r="L6" s="320">
        <v>3.1999999999999997</v>
      </c>
    </row>
    <row r="7" spans="1:33" x14ac:dyDescent="0.25">
      <c r="A7" s="317" t="s">
        <v>80</v>
      </c>
      <c r="B7" s="318">
        <v>1</v>
      </c>
      <c r="C7" s="318">
        <v>7.14</v>
      </c>
      <c r="D7" s="318">
        <v>49.5</v>
      </c>
      <c r="E7" s="318">
        <v>7.8</v>
      </c>
      <c r="F7" s="318">
        <v>0</v>
      </c>
      <c r="G7" s="318">
        <v>8.5</v>
      </c>
      <c r="H7" s="318">
        <v>7.8</v>
      </c>
      <c r="I7" s="318">
        <v>2.5</v>
      </c>
      <c r="J7" s="318">
        <v>7.14</v>
      </c>
      <c r="K7" s="319">
        <v>106.4</v>
      </c>
      <c r="L7" s="320">
        <v>197.78</v>
      </c>
    </row>
    <row r="8" spans="1:33" x14ac:dyDescent="0.25">
      <c r="A8" s="317" t="s">
        <v>79</v>
      </c>
      <c r="B8" s="318">
        <v>0.2</v>
      </c>
      <c r="C8" s="318">
        <v>0</v>
      </c>
      <c r="D8" s="318">
        <v>0.3</v>
      </c>
      <c r="E8" s="318">
        <v>0</v>
      </c>
      <c r="F8" s="318">
        <v>0</v>
      </c>
      <c r="G8" s="318">
        <v>0.38</v>
      </c>
      <c r="H8" s="318">
        <v>0</v>
      </c>
      <c r="I8" s="318">
        <v>0.2</v>
      </c>
      <c r="J8" s="318">
        <v>0</v>
      </c>
      <c r="K8" s="319">
        <v>0.2</v>
      </c>
      <c r="L8" s="320">
        <v>1.28</v>
      </c>
    </row>
    <row r="9" spans="1:33" x14ac:dyDescent="0.25">
      <c r="A9" s="317" t="s">
        <v>37</v>
      </c>
      <c r="B9" s="318">
        <v>25</v>
      </c>
      <c r="C9" s="318">
        <v>25</v>
      </c>
      <c r="D9" s="318">
        <v>25</v>
      </c>
      <c r="E9" s="318">
        <v>25</v>
      </c>
      <c r="F9" s="318">
        <v>25</v>
      </c>
      <c r="G9" s="318">
        <v>25</v>
      </c>
      <c r="H9" s="318">
        <v>25</v>
      </c>
      <c r="I9" s="318">
        <v>25</v>
      </c>
      <c r="J9" s="318">
        <v>25</v>
      </c>
      <c r="K9" s="319">
        <v>25</v>
      </c>
      <c r="L9" s="320">
        <v>250</v>
      </c>
    </row>
    <row r="10" spans="1:33" x14ac:dyDescent="0.25">
      <c r="A10" s="317" t="s">
        <v>60</v>
      </c>
      <c r="B10" s="318">
        <v>26</v>
      </c>
      <c r="C10" s="318">
        <v>20</v>
      </c>
      <c r="D10" s="318">
        <v>33</v>
      </c>
      <c r="E10" s="318">
        <v>20</v>
      </c>
      <c r="F10" s="318">
        <v>20</v>
      </c>
      <c r="G10" s="318">
        <v>20</v>
      </c>
      <c r="H10" s="318">
        <v>32</v>
      </c>
      <c r="I10" s="318">
        <v>20</v>
      </c>
      <c r="J10" s="318">
        <v>26</v>
      </c>
      <c r="K10" s="319">
        <v>20</v>
      </c>
      <c r="L10" s="320">
        <v>237</v>
      </c>
    </row>
    <row r="11" spans="1:33" x14ac:dyDescent="0.25">
      <c r="A11" s="317" t="s">
        <v>75</v>
      </c>
      <c r="B11" s="318">
        <v>37.5</v>
      </c>
      <c r="C11" s="318">
        <v>37.5</v>
      </c>
      <c r="D11" s="318">
        <v>37.5</v>
      </c>
      <c r="E11" s="318">
        <v>37.5</v>
      </c>
      <c r="F11" s="318">
        <v>37.5</v>
      </c>
      <c r="G11" s="318">
        <v>37.5</v>
      </c>
      <c r="H11" s="318">
        <v>37.5</v>
      </c>
      <c r="I11" s="318">
        <v>37.5</v>
      </c>
      <c r="J11" s="318">
        <v>37.5</v>
      </c>
      <c r="K11" s="319">
        <v>37.5</v>
      </c>
      <c r="L11" s="320">
        <v>375</v>
      </c>
    </row>
    <row r="12" spans="1:33" x14ac:dyDescent="0.25">
      <c r="A12" s="317" t="s">
        <v>63</v>
      </c>
      <c r="B12" s="318">
        <v>36.4</v>
      </c>
      <c r="C12" s="318">
        <v>1.25</v>
      </c>
      <c r="D12" s="318">
        <v>34.06</v>
      </c>
      <c r="E12" s="318">
        <v>0</v>
      </c>
      <c r="F12" s="318">
        <v>1.4</v>
      </c>
      <c r="G12" s="318">
        <v>30</v>
      </c>
      <c r="H12" s="318">
        <v>1.3</v>
      </c>
      <c r="I12" s="318">
        <v>26.1</v>
      </c>
      <c r="J12" s="318">
        <v>0</v>
      </c>
      <c r="K12" s="319">
        <v>24.700000000000003</v>
      </c>
      <c r="L12" s="320">
        <v>155.21000000000004</v>
      </c>
    </row>
    <row r="13" spans="1:33" x14ac:dyDescent="0.25">
      <c r="A13" s="317" t="s">
        <v>73</v>
      </c>
      <c r="B13" s="318">
        <v>21.6</v>
      </c>
      <c r="C13" s="318">
        <v>0</v>
      </c>
      <c r="D13" s="318">
        <v>0</v>
      </c>
      <c r="E13" s="318">
        <v>21.6</v>
      </c>
      <c r="F13" s="318">
        <v>0</v>
      </c>
      <c r="G13" s="318">
        <v>21.6</v>
      </c>
      <c r="H13" s="318">
        <v>0</v>
      </c>
      <c r="I13" s="318">
        <v>0</v>
      </c>
      <c r="J13" s="318">
        <v>21.6</v>
      </c>
      <c r="K13" s="319">
        <v>0</v>
      </c>
      <c r="L13" s="320">
        <v>86.4</v>
      </c>
    </row>
    <row r="14" spans="1:33" s="40" customFormat="1" x14ac:dyDescent="0.25">
      <c r="A14" s="317" t="s">
        <v>402</v>
      </c>
      <c r="B14" s="318">
        <v>0</v>
      </c>
      <c r="C14" s="318">
        <v>0</v>
      </c>
      <c r="D14" s="318">
        <v>45.5</v>
      </c>
      <c r="E14" s="318">
        <v>0</v>
      </c>
      <c r="F14" s="318">
        <v>0</v>
      </c>
      <c r="G14" s="318">
        <v>45.5</v>
      </c>
      <c r="H14" s="318">
        <v>0</v>
      </c>
      <c r="I14" s="318">
        <v>0</v>
      </c>
      <c r="J14" s="318">
        <v>0</v>
      </c>
      <c r="K14" s="319">
        <v>0</v>
      </c>
      <c r="L14" s="320">
        <v>91</v>
      </c>
      <c r="M14" s="91"/>
      <c r="N14" s="91"/>
      <c r="O14" s="91"/>
      <c r="P14" s="91"/>
      <c r="Q14" s="91"/>
      <c r="R14" s="91"/>
      <c r="S14" s="91"/>
      <c r="T14" s="91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spans="1:33" s="40" customFormat="1" x14ac:dyDescent="0.25">
      <c r="A15" s="317" t="s">
        <v>54</v>
      </c>
      <c r="B15" s="318">
        <v>8</v>
      </c>
      <c r="C15" s="318">
        <v>0</v>
      </c>
      <c r="D15" s="318">
        <v>0</v>
      </c>
      <c r="E15" s="318">
        <v>0</v>
      </c>
      <c r="F15" s="318">
        <v>0</v>
      </c>
      <c r="G15" s="318">
        <v>0</v>
      </c>
      <c r="H15" s="318">
        <v>0</v>
      </c>
      <c r="I15" s="318">
        <v>15.55</v>
      </c>
      <c r="J15" s="318">
        <v>0</v>
      </c>
      <c r="K15" s="319">
        <v>0</v>
      </c>
      <c r="L15" s="320">
        <v>23.55</v>
      </c>
      <c r="M15" s="91"/>
      <c r="N15" s="91"/>
      <c r="O15" s="91"/>
      <c r="P15" s="91"/>
      <c r="Q15" s="91"/>
      <c r="R15" s="91"/>
      <c r="S15" s="91"/>
      <c r="T15" s="91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spans="1:33" x14ac:dyDescent="0.25">
      <c r="A16" s="317" t="s">
        <v>96</v>
      </c>
      <c r="B16" s="318">
        <v>0</v>
      </c>
      <c r="C16" s="318">
        <v>15</v>
      </c>
      <c r="D16" s="318">
        <v>12</v>
      </c>
      <c r="E16" s="318">
        <v>18</v>
      </c>
      <c r="F16" s="318">
        <v>31.28</v>
      </c>
      <c r="G16" s="318">
        <v>0</v>
      </c>
      <c r="H16" s="318">
        <v>18</v>
      </c>
      <c r="I16" s="318">
        <v>45.6</v>
      </c>
      <c r="J16" s="318">
        <v>0</v>
      </c>
      <c r="K16" s="319">
        <v>37.700000000000003</v>
      </c>
      <c r="L16" s="320">
        <v>177.57999999999998</v>
      </c>
    </row>
    <row r="17" spans="1:12" x14ac:dyDescent="0.25">
      <c r="A17" s="317" t="s">
        <v>403</v>
      </c>
      <c r="B17" s="318">
        <v>0</v>
      </c>
      <c r="C17" s="318">
        <v>0</v>
      </c>
      <c r="D17" s="318">
        <v>0</v>
      </c>
      <c r="E17" s="318">
        <v>0</v>
      </c>
      <c r="F17" s="318">
        <v>0</v>
      </c>
      <c r="G17" s="318">
        <v>0</v>
      </c>
      <c r="H17" s="318">
        <v>0</v>
      </c>
      <c r="I17" s="318">
        <v>0</v>
      </c>
      <c r="J17" s="318">
        <v>0</v>
      </c>
      <c r="K17" s="319">
        <v>0</v>
      </c>
      <c r="L17" s="320">
        <v>0</v>
      </c>
    </row>
    <row r="18" spans="1:12" x14ac:dyDescent="0.25">
      <c r="A18" s="317" t="s">
        <v>23</v>
      </c>
      <c r="B18" s="318">
        <v>23</v>
      </c>
      <c r="C18" s="318">
        <v>11.4</v>
      </c>
      <c r="D18" s="318">
        <v>0</v>
      </c>
      <c r="E18" s="318">
        <v>0</v>
      </c>
      <c r="F18" s="318">
        <v>0</v>
      </c>
      <c r="G18" s="318">
        <v>0</v>
      </c>
      <c r="H18" s="318">
        <v>0</v>
      </c>
      <c r="I18" s="318">
        <v>0</v>
      </c>
      <c r="J18" s="318">
        <v>11.4</v>
      </c>
      <c r="K18" s="319">
        <v>0</v>
      </c>
      <c r="L18" s="320">
        <v>45.8</v>
      </c>
    </row>
    <row r="19" spans="1:12" x14ac:dyDescent="0.25">
      <c r="A19" s="317" t="s">
        <v>243</v>
      </c>
      <c r="B19" s="318">
        <v>0</v>
      </c>
      <c r="C19" s="318">
        <v>0</v>
      </c>
      <c r="D19" s="318">
        <v>0</v>
      </c>
      <c r="E19" s="318">
        <v>0</v>
      </c>
      <c r="F19" s="318">
        <v>0</v>
      </c>
      <c r="G19" s="318">
        <v>0</v>
      </c>
      <c r="H19" s="318">
        <v>20</v>
      </c>
      <c r="I19" s="318">
        <v>0</v>
      </c>
      <c r="J19" s="318">
        <v>0</v>
      </c>
      <c r="K19" s="319">
        <v>0</v>
      </c>
      <c r="L19" s="320">
        <v>20</v>
      </c>
    </row>
    <row r="20" spans="1:12" x14ac:dyDescent="0.25">
      <c r="A20" s="317" t="s">
        <v>97</v>
      </c>
      <c r="B20" s="318">
        <v>0</v>
      </c>
      <c r="C20" s="318">
        <v>11</v>
      </c>
      <c r="D20" s="318">
        <v>0</v>
      </c>
      <c r="E20" s="318">
        <v>30</v>
      </c>
      <c r="F20" s="318">
        <v>0</v>
      </c>
      <c r="G20" s="318">
        <v>0</v>
      </c>
      <c r="H20" s="318">
        <v>0</v>
      </c>
      <c r="I20" s="318">
        <v>0</v>
      </c>
      <c r="J20" s="318">
        <v>0</v>
      </c>
      <c r="K20" s="319">
        <v>30</v>
      </c>
      <c r="L20" s="320">
        <v>71</v>
      </c>
    </row>
    <row r="21" spans="1:12" x14ac:dyDescent="0.25">
      <c r="A21" s="317" t="s">
        <v>404</v>
      </c>
      <c r="B21" s="318">
        <v>0</v>
      </c>
      <c r="C21" s="318">
        <v>0</v>
      </c>
      <c r="D21" s="318">
        <v>0</v>
      </c>
      <c r="E21" s="318">
        <v>0</v>
      </c>
      <c r="F21" s="318">
        <v>0</v>
      </c>
      <c r="G21" s="318">
        <v>0</v>
      </c>
      <c r="H21" s="318">
        <v>25</v>
      </c>
      <c r="I21" s="318">
        <v>0</v>
      </c>
      <c r="J21" s="318">
        <v>0</v>
      </c>
      <c r="K21" s="319">
        <v>0</v>
      </c>
      <c r="L21" s="320">
        <v>25</v>
      </c>
    </row>
    <row r="22" spans="1:12" x14ac:dyDescent="0.25">
      <c r="A22" s="317" t="s">
        <v>208</v>
      </c>
      <c r="B22" s="318">
        <v>0</v>
      </c>
      <c r="C22" s="318">
        <v>0</v>
      </c>
      <c r="D22" s="318">
        <v>0</v>
      </c>
      <c r="E22" s="318">
        <v>0</v>
      </c>
      <c r="F22" s="318">
        <v>25</v>
      </c>
      <c r="G22" s="318">
        <v>0</v>
      </c>
      <c r="H22" s="318">
        <v>0</v>
      </c>
      <c r="I22" s="318">
        <v>0</v>
      </c>
      <c r="J22" s="318">
        <v>25</v>
      </c>
      <c r="K22" s="319">
        <v>0</v>
      </c>
      <c r="L22" s="320">
        <v>50</v>
      </c>
    </row>
    <row r="23" spans="1:12" x14ac:dyDescent="0.25">
      <c r="A23" s="317" t="s">
        <v>225</v>
      </c>
      <c r="B23" s="318">
        <v>0</v>
      </c>
      <c r="C23" s="318">
        <v>0</v>
      </c>
      <c r="D23" s="318">
        <v>0</v>
      </c>
      <c r="E23" s="318">
        <v>0</v>
      </c>
      <c r="F23" s="318">
        <v>0</v>
      </c>
      <c r="G23" s="318">
        <v>8</v>
      </c>
      <c r="H23" s="318">
        <v>0</v>
      </c>
      <c r="I23" s="318">
        <v>0</v>
      </c>
      <c r="J23" s="318">
        <v>0</v>
      </c>
      <c r="K23" s="319">
        <v>0</v>
      </c>
      <c r="L23" s="320">
        <v>8</v>
      </c>
    </row>
    <row r="24" spans="1:12" x14ac:dyDescent="0.25">
      <c r="A24" s="317" t="s">
        <v>405</v>
      </c>
      <c r="B24" s="318">
        <v>0</v>
      </c>
      <c r="C24" s="318">
        <v>0</v>
      </c>
      <c r="D24" s="318">
        <v>25</v>
      </c>
      <c r="E24" s="318">
        <v>0</v>
      </c>
      <c r="F24" s="318">
        <v>0</v>
      </c>
      <c r="G24" s="318">
        <v>25</v>
      </c>
      <c r="H24" s="318">
        <v>0</v>
      </c>
      <c r="I24" s="318">
        <v>0</v>
      </c>
      <c r="J24" s="318">
        <v>0</v>
      </c>
      <c r="K24" s="319">
        <v>0</v>
      </c>
      <c r="L24" s="320">
        <v>50</v>
      </c>
    </row>
    <row r="25" spans="1:12" x14ac:dyDescent="0.25">
      <c r="A25" s="317" t="s">
        <v>406</v>
      </c>
      <c r="B25" s="318">
        <v>0</v>
      </c>
      <c r="C25" s="318">
        <v>0</v>
      </c>
      <c r="D25" s="318">
        <v>0</v>
      </c>
      <c r="E25" s="318">
        <v>0</v>
      </c>
      <c r="F25" s="318">
        <v>0</v>
      </c>
      <c r="G25" s="318">
        <v>0</v>
      </c>
      <c r="H25" s="318">
        <v>0</v>
      </c>
      <c r="I25" s="318">
        <v>0</v>
      </c>
      <c r="J25" s="318">
        <v>0</v>
      </c>
      <c r="K25" s="319">
        <v>0</v>
      </c>
      <c r="L25" s="320">
        <v>0</v>
      </c>
    </row>
    <row r="26" spans="1:12" x14ac:dyDescent="0.25">
      <c r="A26" s="317" t="s">
        <v>70</v>
      </c>
      <c r="B26" s="318">
        <v>32.5</v>
      </c>
      <c r="C26" s="318">
        <v>0</v>
      </c>
      <c r="D26" s="318">
        <v>0</v>
      </c>
      <c r="E26" s="318">
        <v>0</v>
      </c>
      <c r="F26" s="318">
        <v>0</v>
      </c>
      <c r="G26" s="318">
        <v>25</v>
      </c>
      <c r="H26" s="318">
        <v>0</v>
      </c>
      <c r="I26" s="318">
        <v>0</v>
      </c>
      <c r="J26" s="318">
        <v>12</v>
      </c>
      <c r="K26" s="319">
        <v>0</v>
      </c>
      <c r="L26" s="320">
        <v>69.5</v>
      </c>
    </row>
    <row r="27" spans="1:12" x14ac:dyDescent="0.25">
      <c r="A27" s="317" t="s">
        <v>51</v>
      </c>
      <c r="B27" s="318">
        <v>148</v>
      </c>
      <c r="C27" s="318">
        <v>151.6</v>
      </c>
      <c r="D27" s="318">
        <v>60</v>
      </c>
      <c r="E27" s="318">
        <v>131.19999999999999</v>
      </c>
      <c r="F27" s="318">
        <v>34.5</v>
      </c>
      <c r="G27" s="318">
        <v>60</v>
      </c>
      <c r="H27" s="318">
        <v>183</v>
      </c>
      <c r="I27" s="318">
        <v>56</v>
      </c>
      <c r="J27" s="318">
        <v>171.6</v>
      </c>
      <c r="K27" s="319">
        <v>40</v>
      </c>
      <c r="L27" s="320">
        <v>1035.9000000000001</v>
      </c>
    </row>
    <row r="28" spans="1:12" x14ac:dyDescent="0.25">
      <c r="A28" s="317" t="s">
        <v>52</v>
      </c>
      <c r="B28" s="318">
        <v>19.799999999999997</v>
      </c>
      <c r="C28" s="318">
        <v>14.530000000000001</v>
      </c>
      <c r="D28" s="318">
        <v>22.47</v>
      </c>
      <c r="E28" s="318">
        <v>29.74</v>
      </c>
      <c r="F28" s="318">
        <v>25.200000000000003</v>
      </c>
      <c r="G28" s="318">
        <v>37.28</v>
      </c>
      <c r="H28" s="318">
        <v>8</v>
      </c>
      <c r="I28" s="318">
        <v>45.4</v>
      </c>
      <c r="J28" s="318">
        <v>8</v>
      </c>
      <c r="K28" s="319">
        <v>46.739999999999995</v>
      </c>
      <c r="L28" s="320">
        <v>257.15999999999997</v>
      </c>
    </row>
    <row r="29" spans="1:12" x14ac:dyDescent="0.25">
      <c r="A29" s="317" t="s">
        <v>53</v>
      </c>
      <c r="B29" s="318">
        <v>20.190000000000001</v>
      </c>
      <c r="C29" s="318">
        <v>17.32</v>
      </c>
      <c r="D29" s="318">
        <v>20.3</v>
      </c>
      <c r="E29" s="318">
        <v>21.59</v>
      </c>
      <c r="F29" s="318">
        <v>24.28</v>
      </c>
      <c r="G29" s="318">
        <v>21.43</v>
      </c>
      <c r="H29" s="318">
        <v>18.3</v>
      </c>
      <c r="I29" s="318">
        <v>31.299999999999997</v>
      </c>
      <c r="J29" s="318">
        <v>20</v>
      </c>
      <c r="K29" s="319">
        <v>22</v>
      </c>
      <c r="L29" s="320">
        <v>216.71000000000004</v>
      </c>
    </row>
    <row r="30" spans="1:12" x14ac:dyDescent="0.25">
      <c r="A30" s="317" t="s">
        <v>110</v>
      </c>
      <c r="B30" s="318">
        <v>0</v>
      </c>
      <c r="C30" s="318">
        <v>47.5</v>
      </c>
      <c r="D30" s="318">
        <v>0</v>
      </c>
      <c r="E30" s="318">
        <v>28.4</v>
      </c>
      <c r="F30" s="318">
        <v>51</v>
      </c>
      <c r="G30" s="318">
        <v>0</v>
      </c>
      <c r="H30" s="318">
        <v>47.5</v>
      </c>
      <c r="I30" s="318">
        <v>32</v>
      </c>
      <c r="J30" s="318">
        <v>0</v>
      </c>
      <c r="K30" s="319">
        <v>28.4</v>
      </c>
      <c r="L30" s="320">
        <v>234.8</v>
      </c>
    </row>
    <row r="31" spans="1:12" x14ac:dyDescent="0.25">
      <c r="A31" s="317" t="s">
        <v>114</v>
      </c>
      <c r="B31" s="318">
        <v>0</v>
      </c>
      <c r="C31" s="318">
        <v>16</v>
      </c>
      <c r="D31" s="318">
        <v>162</v>
      </c>
      <c r="E31" s="318">
        <v>40</v>
      </c>
      <c r="F31" s="318">
        <v>114.6</v>
      </c>
      <c r="G31" s="318">
        <v>0</v>
      </c>
      <c r="H31" s="318">
        <v>0</v>
      </c>
      <c r="I31" s="318">
        <v>45.3</v>
      </c>
      <c r="J31" s="318">
        <v>0</v>
      </c>
      <c r="K31" s="319">
        <v>16</v>
      </c>
      <c r="L31" s="320">
        <v>393.90000000000003</v>
      </c>
    </row>
    <row r="32" spans="1:12" x14ac:dyDescent="0.25">
      <c r="A32" s="317" t="s">
        <v>46</v>
      </c>
      <c r="B32" s="318">
        <v>50</v>
      </c>
      <c r="C32" s="318">
        <v>0</v>
      </c>
      <c r="D32" s="318">
        <v>0</v>
      </c>
      <c r="E32" s="318">
        <v>0</v>
      </c>
      <c r="F32" s="318">
        <v>0</v>
      </c>
      <c r="G32" s="318">
        <v>50</v>
      </c>
      <c r="H32" s="318">
        <v>0</v>
      </c>
      <c r="I32" s="318">
        <v>0</v>
      </c>
      <c r="J32" s="318">
        <v>0</v>
      </c>
      <c r="K32" s="319">
        <v>0</v>
      </c>
      <c r="L32" s="320">
        <v>100</v>
      </c>
    </row>
    <row r="33" spans="1:33" x14ac:dyDescent="0.25">
      <c r="A33" s="317" t="s">
        <v>210</v>
      </c>
      <c r="B33" s="318">
        <v>0</v>
      </c>
      <c r="C33" s="318">
        <v>0</v>
      </c>
      <c r="D33" s="318">
        <v>0</v>
      </c>
      <c r="E33" s="318">
        <v>0</v>
      </c>
      <c r="F33" s="318">
        <v>50</v>
      </c>
      <c r="G33" s="318">
        <v>12</v>
      </c>
      <c r="H33" s="318">
        <v>0</v>
      </c>
      <c r="I33" s="318">
        <v>0</v>
      </c>
      <c r="J33" s="318">
        <v>50</v>
      </c>
      <c r="K33" s="319">
        <v>0</v>
      </c>
      <c r="L33" s="320">
        <v>112</v>
      </c>
    </row>
    <row r="34" spans="1:33" x14ac:dyDescent="0.25">
      <c r="A34" s="317" t="s">
        <v>407</v>
      </c>
      <c r="B34" s="318">
        <v>0</v>
      </c>
      <c r="C34" s="318">
        <v>0</v>
      </c>
      <c r="D34" s="318">
        <v>0</v>
      </c>
      <c r="E34" s="318">
        <v>0</v>
      </c>
      <c r="F34" s="318">
        <v>0</v>
      </c>
      <c r="G34" s="318">
        <v>0</v>
      </c>
      <c r="H34" s="318">
        <v>0</v>
      </c>
      <c r="I34" s="318">
        <v>0</v>
      </c>
      <c r="J34" s="318">
        <v>0</v>
      </c>
      <c r="K34" s="319">
        <v>0</v>
      </c>
      <c r="L34" s="320">
        <v>0</v>
      </c>
    </row>
    <row r="35" spans="1:33" x14ac:dyDescent="0.25">
      <c r="A35" s="317" t="s">
        <v>408</v>
      </c>
      <c r="B35" s="318">
        <v>0</v>
      </c>
      <c r="C35" s="318">
        <v>0</v>
      </c>
      <c r="D35" s="318">
        <v>50</v>
      </c>
      <c r="E35" s="318">
        <v>0</v>
      </c>
      <c r="F35" s="318">
        <v>0</v>
      </c>
      <c r="G35" s="318">
        <v>0</v>
      </c>
      <c r="H35" s="318">
        <v>0</v>
      </c>
      <c r="I35" s="318">
        <v>48</v>
      </c>
      <c r="J35" s="318">
        <v>0</v>
      </c>
      <c r="K35" s="319">
        <v>0</v>
      </c>
      <c r="L35" s="320">
        <v>98</v>
      </c>
    </row>
    <row r="36" spans="1:33" x14ac:dyDescent="0.25">
      <c r="A36" s="317" t="s">
        <v>409</v>
      </c>
      <c r="B36" s="318">
        <v>0</v>
      </c>
      <c r="C36" s="318">
        <v>0</v>
      </c>
      <c r="D36" s="318">
        <v>0</v>
      </c>
      <c r="E36" s="318">
        <v>0</v>
      </c>
      <c r="F36" s="318">
        <v>0</v>
      </c>
      <c r="G36" s="318">
        <v>0</v>
      </c>
      <c r="H36" s="318">
        <v>0</v>
      </c>
      <c r="I36" s="318">
        <v>0</v>
      </c>
      <c r="J36" s="318">
        <v>0</v>
      </c>
      <c r="K36" s="319">
        <v>0</v>
      </c>
      <c r="L36" s="320">
        <v>0</v>
      </c>
    </row>
    <row r="37" spans="1:33" x14ac:dyDescent="0.25">
      <c r="A37" s="317" t="s">
        <v>65</v>
      </c>
      <c r="B37" s="318">
        <v>1</v>
      </c>
      <c r="C37" s="318">
        <v>5.6</v>
      </c>
      <c r="D37" s="318">
        <v>0</v>
      </c>
      <c r="E37" s="318">
        <v>0</v>
      </c>
      <c r="F37" s="318">
        <v>1</v>
      </c>
      <c r="G37" s="318">
        <v>0</v>
      </c>
      <c r="H37" s="318">
        <v>0</v>
      </c>
      <c r="I37" s="318">
        <v>1</v>
      </c>
      <c r="J37" s="318">
        <v>0</v>
      </c>
      <c r="K37" s="319">
        <v>3</v>
      </c>
      <c r="L37" s="320">
        <v>11.6</v>
      </c>
    </row>
    <row r="38" spans="1:33" s="40" customFormat="1" x14ac:dyDescent="0.25">
      <c r="A38" s="317" t="s">
        <v>28</v>
      </c>
      <c r="B38" s="318">
        <v>11</v>
      </c>
      <c r="C38" s="318">
        <v>9</v>
      </c>
      <c r="D38" s="318">
        <v>22.1</v>
      </c>
      <c r="E38" s="318">
        <v>9.9</v>
      </c>
      <c r="F38" s="318">
        <v>13</v>
      </c>
      <c r="G38" s="318">
        <v>13.1</v>
      </c>
      <c r="H38" s="318">
        <v>15.9</v>
      </c>
      <c r="I38" s="318">
        <v>9.01</v>
      </c>
      <c r="J38" s="318">
        <v>13.6</v>
      </c>
      <c r="K38" s="319">
        <v>16.2</v>
      </c>
      <c r="L38" s="320">
        <v>132.81</v>
      </c>
      <c r="M38" s="91"/>
      <c r="N38" s="91"/>
      <c r="O38" s="91"/>
      <c r="P38" s="91"/>
      <c r="Q38" s="91"/>
      <c r="R38" s="91"/>
      <c r="S38" s="91"/>
      <c r="T38" s="91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spans="1:33" s="40" customFormat="1" x14ac:dyDescent="0.25">
      <c r="A39" s="317" t="s">
        <v>55</v>
      </c>
      <c r="B39" s="318">
        <v>16.2</v>
      </c>
      <c r="C39" s="318">
        <v>8.5</v>
      </c>
      <c r="D39" s="318">
        <v>3</v>
      </c>
      <c r="E39" s="318">
        <v>10.83</v>
      </c>
      <c r="F39" s="318">
        <v>9.2000000000000011</v>
      </c>
      <c r="G39" s="318">
        <v>11.8</v>
      </c>
      <c r="H39" s="318">
        <v>5.5</v>
      </c>
      <c r="I39" s="318">
        <v>13.2</v>
      </c>
      <c r="J39" s="318">
        <v>3.6</v>
      </c>
      <c r="K39" s="319">
        <v>13.879999999999999</v>
      </c>
      <c r="L39" s="320">
        <v>95.71</v>
      </c>
      <c r="M39" s="91"/>
      <c r="N39" s="91"/>
      <c r="O39" s="91"/>
      <c r="P39" s="91"/>
      <c r="Q39" s="91"/>
      <c r="R39" s="91"/>
      <c r="S39" s="91"/>
      <c r="T39" s="91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spans="1:33" x14ac:dyDescent="0.25">
      <c r="A40" s="317" t="s">
        <v>105</v>
      </c>
      <c r="B40" s="318">
        <v>0</v>
      </c>
      <c r="C40" s="318">
        <v>100</v>
      </c>
      <c r="D40" s="318">
        <v>0</v>
      </c>
      <c r="E40" s="318">
        <v>100</v>
      </c>
      <c r="F40" s="318">
        <v>0</v>
      </c>
      <c r="G40" s="318">
        <v>100</v>
      </c>
      <c r="H40" s="318">
        <v>0</v>
      </c>
      <c r="I40" s="318">
        <v>100</v>
      </c>
      <c r="J40" s="318">
        <v>0</v>
      </c>
      <c r="K40" s="319">
        <v>100</v>
      </c>
      <c r="L40" s="320">
        <v>500</v>
      </c>
    </row>
    <row r="41" spans="1:33" x14ac:dyDescent="0.25">
      <c r="A41" s="317" t="s">
        <v>410</v>
      </c>
      <c r="B41" s="318">
        <v>0</v>
      </c>
      <c r="C41" s="318">
        <v>36</v>
      </c>
      <c r="D41" s="318">
        <v>0</v>
      </c>
      <c r="E41" s="318">
        <v>0</v>
      </c>
      <c r="F41" s="318">
        <v>36</v>
      </c>
      <c r="G41" s="318">
        <v>0</v>
      </c>
      <c r="H41" s="318">
        <v>36</v>
      </c>
      <c r="I41" s="318">
        <v>0</v>
      </c>
      <c r="J41" s="318">
        <v>0</v>
      </c>
      <c r="K41" s="319">
        <v>0</v>
      </c>
      <c r="L41" s="320">
        <v>108</v>
      </c>
    </row>
    <row r="42" spans="1:33" x14ac:dyDescent="0.25">
      <c r="A42" s="321" t="s">
        <v>438</v>
      </c>
      <c r="B42" s="318">
        <v>0</v>
      </c>
      <c r="C42" s="318">
        <v>0</v>
      </c>
      <c r="D42" s="318">
        <v>0</v>
      </c>
      <c r="E42" s="318">
        <v>0</v>
      </c>
      <c r="F42" s="318">
        <v>0</v>
      </c>
      <c r="G42" s="318">
        <v>0</v>
      </c>
      <c r="H42" s="318">
        <v>0</v>
      </c>
      <c r="I42" s="318">
        <v>0</v>
      </c>
      <c r="J42" s="318">
        <v>0</v>
      </c>
      <c r="K42" s="319">
        <v>0</v>
      </c>
      <c r="L42" s="320">
        <v>0</v>
      </c>
    </row>
    <row r="43" spans="1:33" x14ac:dyDescent="0.25">
      <c r="A43" s="317" t="s">
        <v>412</v>
      </c>
      <c r="B43" s="318">
        <v>0</v>
      </c>
      <c r="C43" s="318">
        <v>5</v>
      </c>
      <c r="D43" s="318">
        <v>0</v>
      </c>
      <c r="E43" s="318">
        <v>0</v>
      </c>
      <c r="F43" s="318">
        <v>5</v>
      </c>
      <c r="G43" s="318">
        <v>0</v>
      </c>
      <c r="H43" s="318">
        <v>5</v>
      </c>
      <c r="I43" s="318">
        <v>0</v>
      </c>
      <c r="J43" s="318">
        <v>0</v>
      </c>
      <c r="K43" s="319">
        <v>5</v>
      </c>
      <c r="L43" s="320">
        <v>20</v>
      </c>
    </row>
    <row r="44" spans="1:33" x14ac:dyDescent="0.25">
      <c r="A44" s="317" t="s">
        <v>413</v>
      </c>
      <c r="B44" s="318">
        <v>0</v>
      </c>
      <c r="C44" s="318">
        <v>0</v>
      </c>
      <c r="D44" s="318">
        <v>0</v>
      </c>
      <c r="E44" s="318">
        <v>0</v>
      </c>
      <c r="F44" s="318">
        <v>0</v>
      </c>
      <c r="G44" s="318">
        <v>0</v>
      </c>
      <c r="H44" s="318">
        <v>0</v>
      </c>
      <c r="I44" s="318">
        <v>0</v>
      </c>
      <c r="J44" s="318">
        <v>0</v>
      </c>
      <c r="K44" s="319">
        <v>0</v>
      </c>
      <c r="L44" s="320">
        <v>0</v>
      </c>
    </row>
    <row r="45" spans="1:33" x14ac:dyDescent="0.25">
      <c r="A45" s="317" t="s">
        <v>40</v>
      </c>
      <c r="B45" s="318">
        <v>125</v>
      </c>
      <c r="C45" s="318">
        <v>0</v>
      </c>
      <c r="D45" s="318">
        <v>125</v>
      </c>
      <c r="E45" s="318">
        <v>0</v>
      </c>
      <c r="F45" s="318">
        <v>125</v>
      </c>
      <c r="G45" s="318">
        <v>0</v>
      </c>
      <c r="H45" s="318">
        <v>125</v>
      </c>
      <c r="I45" s="318">
        <v>0</v>
      </c>
      <c r="J45" s="318">
        <v>125</v>
      </c>
      <c r="K45" s="319">
        <v>0</v>
      </c>
      <c r="L45" s="320">
        <v>625</v>
      </c>
    </row>
    <row r="46" spans="1:33" x14ac:dyDescent="0.25">
      <c r="A46" s="317" t="s">
        <v>414</v>
      </c>
      <c r="B46" s="318">
        <v>0</v>
      </c>
      <c r="C46" s="318">
        <v>0</v>
      </c>
      <c r="D46" s="318">
        <v>0</v>
      </c>
      <c r="E46" s="318">
        <v>0</v>
      </c>
      <c r="F46" s="318">
        <v>0</v>
      </c>
      <c r="G46" s="318">
        <v>0</v>
      </c>
      <c r="H46" s="318">
        <v>0</v>
      </c>
      <c r="I46" s="318">
        <v>0</v>
      </c>
      <c r="J46" s="318">
        <v>0</v>
      </c>
      <c r="K46" s="319">
        <v>0</v>
      </c>
      <c r="L46" s="320">
        <v>0</v>
      </c>
    </row>
    <row r="47" spans="1:33" x14ac:dyDescent="0.25">
      <c r="A47" s="317" t="s">
        <v>415</v>
      </c>
      <c r="B47" s="318">
        <v>0</v>
      </c>
      <c r="C47" s="318">
        <v>0</v>
      </c>
      <c r="D47" s="318">
        <v>18</v>
      </c>
      <c r="E47" s="318">
        <v>0</v>
      </c>
      <c r="F47" s="318">
        <v>0</v>
      </c>
      <c r="G47" s="318">
        <v>0</v>
      </c>
      <c r="H47" s="318">
        <v>0</v>
      </c>
      <c r="I47" s="318">
        <v>0</v>
      </c>
      <c r="J47" s="318">
        <v>0</v>
      </c>
      <c r="K47" s="319">
        <v>18</v>
      </c>
      <c r="L47" s="320">
        <v>36</v>
      </c>
    </row>
    <row r="48" spans="1:33" x14ac:dyDescent="0.25">
      <c r="A48" s="317" t="s">
        <v>416</v>
      </c>
      <c r="B48" s="318">
        <v>15</v>
      </c>
      <c r="C48" s="318">
        <v>0</v>
      </c>
      <c r="D48" s="318">
        <v>0</v>
      </c>
      <c r="E48" s="318">
        <v>0</v>
      </c>
      <c r="F48" s="318">
        <v>0</v>
      </c>
      <c r="G48" s="318">
        <v>15</v>
      </c>
      <c r="H48" s="318">
        <v>0</v>
      </c>
      <c r="I48" s="318">
        <v>15</v>
      </c>
      <c r="J48" s="318">
        <v>0</v>
      </c>
      <c r="K48" s="319">
        <v>0</v>
      </c>
      <c r="L48" s="320">
        <v>45</v>
      </c>
    </row>
    <row r="49" spans="1:12" x14ac:dyDescent="0.25">
      <c r="A49" s="317" t="s">
        <v>204</v>
      </c>
      <c r="B49" s="318">
        <v>0</v>
      </c>
      <c r="C49" s="318">
        <v>0</v>
      </c>
      <c r="D49" s="318">
        <v>0</v>
      </c>
      <c r="E49" s="318">
        <v>20</v>
      </c>
      <c r="F49" s="318">
        <v>0</v>
      </c>
      <c r="G49" s="318">
        <v>0</v>
      </c>
      <c r="H49" s="318">
        <v>20</v>
      </c>
      <c r="I49" s="318">
        <v>20</v>
      </c>
      <c r="J49" s="318">
        <v>0</v>
      </c>
      <c r="K49" s="319">
        <v>0</v>
      </c>
      <c r="L49" s="320">
        <v>60</v>
      </c>
    </row>
    <row r="50" spans="1:12" x14ac:dyDescent="0.25">
      <c r="A50" s="317" t="s">
        <v>417</v>
      </c>
      <c r="B50" s="318">
        <v>0</v>
      </c>
      <c r="C50" s="318">
        <v>0</v>
      </c>
      <c r="D50" s="318">
        <v>2.7</v>
      </c>
      <c r="E50" s="318">
        <v>0</v>
      </c>
      <c r="F50" s="318">
        <v>0</v>
      </c>
      <c r="G50" s="318">
        <v>0</v>
      </c>
      <c r="H50" s="318">
        <v>0</v>
      </c>
      <c r="I50" s="318">
        <v>2.7</v>
      </c>
      <c r="J50" s="318">
        <v>0</v>
      </c>
      <c r="K50" s="319">
        <v>0</v>
      </c>
      <c r="L50" s="320">
        <v>5.4</v>
      </c>
    </row>
    <row r="51" spans="1:12" x14ac:dyDescent="0.25">
      <c r="A51" s="317" t="s">
        <v>24</v>
      </c>
      <c r="B51" s="318">
        <v>100</v>
      </c>
      <c r="C51" s="318">
        <v>326.89999999999998</v>
      </c>
      <c r="D51" s="318">
        <v>148</v>
      </c>
      <c r="E51" s="318">
        <v>178</v>
      </c>
      <c r="F51" s="318">
        <v>288</v>
      </c>
      <c r="G51" s="318">
        <v>152.5</v>
      </c>
      <c r="H51" s="318">
        <v>288</v>
      </c>
      <c r="I51" s="318">
        <v>151.11000000000001</v>
      </c>
      <c r="J51" s="318">
        <v>218.9</v>
      </c>
      <c r="K51" s="319">
        <v>328</v>
      </c>
      <c r="L51" s="320">
        <v>2179.4100000000003</v>
      </c>
    </row>
    <row r="52" spans="1:12" x14ac:dyDescent="0.25">
      <c r="A52" s="317" t="s">
        <v>199</v>
      </c>
      <c r="B52" s="318">
        <v>0</v>
      </c>
      <c r="C52" s="318">
        <v>0</v>
      </c>
      <c r="D52" s="318">
        <v>0</v>
      </c>
      <c r="E52" s="318">
        <v>110</v>
      </c>
      <c r="F52" s="318">
        <v>0</v>
      </c>
      <c r="G52" s="318">
        <v>0</v>
      </c>
      <c r="H52" s="318">
        <v>0</v>
      </c>
      <c r="I52" s="318">
        <v>0</v>
      </c>
      <c r="J52" s="318">
        <v>110</v>
      </c>
      <c r="K52" s="319">
        <v>0</v>
      </c>
      <c r="L52" s="320">
        <v>220</v>
      </c>
    </row>
    <row r="53" spans="1:12" x14ac:dyDescent="0.25">
      <c r="A53" s="317" t="s">
        <v>165</v>
      </c>
      <c r="B53" s="318">
        <v>0</v>
      </c>
      <c r="C53" s="318">
        <v>0</v>
      </c>
      <c r="D53" s="318">
        <v>110</v>
      </c>
      <c r="E53" s="318">
        <v>0</v>
      </c>
      <c r="F53" s="318">
        <v>0</v>
      </c>
      <c r="G53" s="318">
        <v>110</v>
      </c>
      <c r="H53" s="318">
        <v>0</v>
      </c>
      <c r="I53" s="318">
        <v>0</v>
      </c>
      <c r="J53" s="318">
        <v>0</v>
      </c>
      <c r="K53" s="319">
        <v>0</v>
      </c>
      <c r="L53" s="320">
        <v>220</v>
      </c>
    </row>
    <row r="54" spans="1:12" x14ac:dyDescent="0.25">
      <c r="A54" s="317" t="s">
        <v>82</v>
      </c>
      <c r="B54" s="318">
        <v>110</v>
      </c>
      <c r="C54" s="318">
        <v>0</v>
      </c>
      <c r="D54" s="318">
        <v>0</v>
      </c>
      <c r="E54" s="318">
        <v>0</v>
      </c>
      <c r="F54" s="318">
        <v>0</v>
      </c>
      <c r="G54" s="318">
        <v>0</v>
      </c>
      <c r="H54" s="318">
        <v>0</v>
      </c>
      <c r="I54" s="318">
        <v>110</v>
      </c>
      <c r="J54" s="318">
        <v>0</v>
      </c>
      <c r="K54" s="319">
        <v>0</v>
      </c>
      <c r="L54" s="320">
        <v>220</v>
      </c>
    </row>
    <row r="55" spans="1:12" x14ac:dyDescent="0.25">
      <c r="A55" s="317" t="s">
        <v>418</v>
      </c>
      <c r="B55" s="318">
        <v>0</v>
      </c>
      <c r="C55" s="318">
        <v>20</v>
      </c>
      <c r="D55" s="318">
        <v>0</v>
      </c>
      <c r="E55" s="318">
        <v>0</v>
      </c>
      <c r="F55" s="318">
        <v>0</v>
      </c>
      <c r="G55" s="318">
        <v>0</v>
      </c>
      <c r="H55" s="318">
        <v>0</v>
      </c>
      <c r="I55" s="318">
        <v>0</v>
      </c>
      <c r="J55" s="318">
        <v>20</v>
      </c>
      <c r="K55" s="319">
        <v>0</v>
      </c>
      <c r="L55" s="320">
        <v>40</v>
      </c>
    </row>
    <row r="56" spans="1:12" x14ac:dyDescent="0.25">
      <c r="A56" s="317" t="s">
        <v>116</v>
      </c>
      <c r="B56" s="318">
        <v>0</v>
      </c>
      <c r="C56" s="318">
        <v>20.28</v>
      </c>
      <c r="D56" s="318">
        <v>6</v>
      </c>
      <c r="E56" s="318">
        <v>8.9</v>
      </c>
      <c r="F56" s="318">
        <v>6</v>
      </c>
      <c r="G56" s="318">
        <v>5</v>
      </c>
      <c r="H56" s="318">
        <v>8.9</v>
      </c>
      <c r="I56" s="318">
        <v>5</v>
      </c>
      <c r="J56" s="318">
        <v>14.28</v>
      </c>
      <c r="K56" s="319">
        <v>16.29</v>
      </c>
      <c r="L56" s="320">
        <v>90.65</v>
      </c>
    </row>
    <row r="57" spans="1:12" x14ac:dyDescent="0.25">
      <c r="A57" s="317" t="s">
        <v>133</v>
      </c>
      <c r="B57" s="318">
        <v>0</v>
      </c>
      <c r="C57" s="318">
        <v>107.14</v>
      </c>
      <c r="D57" s="318">
        <v>0</v>
      </c>
      <c r="E57" s="318">
        <v>97.5</v>
      </c>
      <c r="F57" s="318">
        <v>0</v>
      </c>
      <c r="G57" s="318">
        <v>0</v>
      </c>
      <c r="H57" s="318">
        <v>97.5</v>
      </c>
      <c r="I57" s="318">
        <v>0</v>
      </c>
      <c r="J57" s="318">
        <v>107.14</v>
      </c>
      <c r="K57" s="319">
        <v>0</v>
      </c>
      <c r="L57" s="320">
        <v>409.28</v>
      </c>
    </row>
    <row r="58" spans="1:12" x14ac:dyDescent="0.25">
      <c r="A58" s="317" t="s">
        <v>258</v>
      </c>
      <c r="B58" s="318">
        <v>0</v>
      </c>
      <c r="C58" s="318">
        <v>0</v>
      </c>
      <c r="D58" s="318">
        <v>0</v>
      </c>
      <c r="E58" s="318">
        <v>41.78</v>
      </c>
      <c r="F58" s="318">
        <v>0</v>
      </c>
      <c r="G58" s="318">
        <v>0</v>
      </c>
      <c r="H58" s="318">
        <v>0</v>
      </c>
      <c r="I58" s="318">
        <v>52</v>
      </c>
      <c r="J58" s="318">
        <v>0</v>
      </c>
      <c r="K58" s="319">
        <v>0</v>
      </c>
      <c r="L58" s="320">
        <v>93.78</v>
      </c>
    </row>
    <row r="59" spans="1:12" x14ac:dyDescent="0.25">
      <c r="A59" s="317" t="s">
        <v>119</v>
      </c>
      <c r="B59" s="318">
        <v>48</v>
      </c>
      <c r="C59" s="318">
        <v>28</v>
      </c>
      <c r="D59" s="318">
        <v>17.100000000000001</v>
      </c>
      <c r="E59" s="318">
        <v>0</v>
      </c>
      <c r="F59" s="318">
        <v>53</v>
      </c>
      <c r="G59" s="318">
        <v>60.1</v>
      </c>
      <c r="H59" s="318">
        <v>58</v>
      </c>
      <c r="I59" s="318">
        <v>0</v>
      </c>
      <c r="J59" s="318">
        <v>52</v>
      </c>
      <c r="K59" s="319">
        <v>0</v>
      </c>
      <c r="L59" s="320">
        <v>316.2</v>
      </c>
    </row>
    <row r="60" spans="1:12" x14ac:dyDescent="0.25">
      <c r="A60" s="317" t="s">
        <v>157</v>
      </c>
      <c r="B60" s="318">
        <v>49.660000000000004</v>
      </c>
      <c r="C60" s="318">
        <v>14.67</v>
      </c>
      <c r="D60" s="318">
        <v>52</v>
      </c>
      <c r="E60" s="318">
        <v>0</v>
      </c>
      <c r="F60" s="318">
        <v>69.95</v>
      </c>
      <c r="G60" s="318">
        <v>55</v>
      </c>
      <c r="H60" s="318">
        <v>14.67</v>
      </c>
      <c r="I60" s="318">
        <v>39.42</v>
      </c>
      <c r="J60" s="318">
        <v>14.67</v>
      </c>
      <c r="K60" s="319">
        <v>0</v>
      </c>
      <c r="L60" s="320">
        <v>310.04000000000002</v>
      </c>
    </row>
    <row r="61" spans="1:12" x14ac:dyDescent="0.25">
      <c r="A61" s="317" t="s">
        <v>439</v>
      </c>
      <c r="B61" s="318">
        <v>0</v>
      </c>
      <c r="C61" s="318">
        <v>0</v>
      </c>
      <c r="D61" s="318">
        <v>0</v>
      </c>
      <c r="E61" s="318">
        <v>0</v>
      </c>
      <c r="F61" s="318">
        <v>0</v>
      </c>
      <c r="G61" s="318">
        <v>0</v>
      </c>
      <c r="H61" s="318">
        <v>0</v>
      </c>
      <c r="I61" s="318">
        <v>0</v>
      </c>
      <c r="J61" s="318">
        <v>0</v>
      </c>
      <c r="K61" s="319">
        <v>0</v>
      </c>
      <c r="L61" s="320">
        <v>0</v>
      </c>
    </row>
    <row r="62" spans="1:12" x14ac:dyDescent="0.25">
      <c r="A62" s="317" t="s">
        <v>280</v>
      </c>
      <c r="B62" s="318">
        <v>0</v>
      </c>
      <c r="C62" s="318">
        <v>0</v>
      </c>
      <c r="D62" s="318">
        <v>0</v>
      </c>
      <c r="E62" s="318">
        <v>0</v>
      </c>
      <c r="F62" s="318">
        <v>0</v>
      </c>
      <c r="G62" s="318">
        <v>0</v>
      </c>
      <c r="H62" s="318">
        <v>0</v>
      </c>
      <c r="I62" s="318">
        <v>0</v>
      </c>
      <c r="J62" s="318">
        <v>0</v>
      </c>
      <c r="K62" s="319">
        <v>64</v>
      </c>
      <c r="L62" s="320">
        <v>64</v>
      </c>
    </row>
    <row r="63" spans="1:12" x14ac:dyDescent="0.25">
      <c r="A63" s="317" t="s">
        <v>104</v>
      </c>
      <c r="B63" s="318">
        <v>0</v>
      </c>
      <c r="C63" s="318">
        <v>7</v>
      </c>
      <c r="D63" s="318">
        <v>0</v>
      </c>
      <c r="E63" s="318">
        <v>7</v>
      </c>
      <c r="F63" s="318">
        <v>0</v>
      </c>
      <c r="G63" s="318">
        <v>7</v>
      </c>
      <c r="H63" s="318">
        <v>0</v>
      </c>
      <c r="I63" s="318">
        <v>7</v>
      </c>
      <c r="J63" s="318">
        <v>0</v>
      </c>
      <c r="K63" s="319">
        <v>24.7</v>
      </c>
      <c r="L63" s="320">
        <v>52.7</v>
      </c>
    </row>
    <row r="64" spans="1:12" ht="15.75" x14ac:dyDescent="0.25">
      <c r="A64" s="323" t="s">
        <v>420</v>
      </c>
      <c r="B64" s="318">
        <v>0</v>
      </c>
      <c r="C64" s="318">
        <v>0</v>
      </c>
      <c r="D64" s="318">
        <v>0</v>
      </c>
      <c r="E64" s="318">
        <v>0</v>
      </c>
      <c r="F64" s="318">
        <v>0</v>
      </c>
      <c r="G64" s="318">
        <v>0</v>
      </c>
      <c r="H64" s="318">
        <v>0</v>
      </c>
      <c r="I64" s="318">
        <v>0</v>
      </c>
      <c r="J64" s="318">
        <v>0</v>
      </c>
      <c r="K64" s="319">
        <v>0</v>
      </c>
      <c r="L64" s="320">
        <v>0</v>
      </c>
    </row>
    <row r="65" spans="1:33" x14ac:dyDescent="0.25">
      <c r="A65" s="317" t="s">
        <v>184</v>
      </c>
      <c r="B65" s="318">
        <v>0</v>
      </c>
      <c r="C65" s="318">
        <v>0</v>
      </c>
      <c r="D65" s="318">
        <v>0</v>
      </c>
      <c r="E65" s="318">
        <v>1.5</v>
      </c>
      <c r="F65" s="318">
        <v>0</v>
      </c>
      <c r="G65" s="318">
        <v>0</v>
      </c>
      <c r="H65" s="318">
        <v>1.5</v>
      </c>
      <c r="I65" s="318">
        <v>0</v>
      </c>
      <c r="J65" s="318">
        <v>0</v>
      </c>
      <c r="K65" s="319">
        <v>1.5</v>
      </c>
      <c r="L65" s="320">
        <v>4.5</v>
      </c>
    </row>
    <row r="66" spans="1:33" x14ac:dyDescent="0.25">
      <c r="A66" s="317" t="s">
        <v>100</v>
      </c>
      <c r="B66" s="318">
        <v>0</v>
      </c>
      <c r="C66" s="318">
        <v>1.5</v>
      </c>
      <c r="D66" s="318">
        <v>0</v>
      </c>
      <c r="E66" s="318">
        <v>0</v>
      </c>
      <c r="F66" s="318">
        <v>1.5</v>
      </c>
      <c r="G66" s="318">
        <v>0</v>
      </c>
      <c r="H66" s="318">
        <v>0</v>
      </c>
      <c r="I66" s="318">
        <v>0</v>
      </c>
      <c r="J66" s="318">
        <v>1.5</v>
      </c>
      <c r="K66" s="319">
        <v>0</v>
      </c>
      <c r="L66" s="320">
        <v>4.5</v>
      </c>
    </row>
    <row r="67" spans="1:33" x14ac:dyDescent="0.25">
      <c r="A67" s="317" t="s">
        <v>421</v>
      </c>
      <c r="B67" s="318">
        <v>0</v>
      </c>
      <c r="C67" s="318">
        <v>0</v>
      </c>
      <c r="D67" s="318">
        <v>0</v>
      </c>
      <c r="E67" s="318">
        <v>0</v>
      </c>
      <c r="F67" s="318">
        <v>0</v>
      </c>
      <c r="G67" s="318">
        <v>0</v>
      </c>
      <c r="H67" s="318">
        <v>0</v>
      </c>
      <c r="I67" s="318">
        <v>0</v>
      </c>
      <c r="J67" s="318">
        <v>0</v>
      </c>
      <c r="K67" s="319">
        <v>0</v>
      </c>
      <c r="L67" s="320">
        <v>0</v>
      </c>
    </row>
    <row r="68" spans="1:33" x14ac:dyDescent="0.25">
      <c r="A68" s="317" t="s">
        <v>215</v>
      </c>
      <c r="B68" s="318">
        <v>0</v>
      </c>
      <c r="C68" s="318">
        <v>0</v>
      </c>
      <c r="D68" s="318">
        <v>0</v>
      </c>
      <c r="E68" s="318">
        <v>0</v>
      </c>
      <c r="F68" s="318">
        <v>10</v>
      </c>
      <c r="G68" s="318">
        <v>0</v>
      </c>
      <c r="H68" s="318">
        <v>0</v>
      </c>
      <c r="I68" s="318">
        <v>0</v>
      </c>
      <c r="J68" s="318">
        <v>10</v>
      </c>
      <c r="K68" s="319">
        <v>0</v>
      </c>
      <c r="L68" s="320">
        <v>20</v>
      </c>
    </row>
    <row r="69" spans="1:33" x14ac:dyDescent="0.25">
      <c r="A69" s="317" t="s">
        <v>27</v>
      </c>
      <c r="B69" s="318">
        <v>4.4000000000000004</v>
      </c>
      <c r="C69" s="318">
        <v>3.7699999999999996</v>
      </c>
      <c r="D69" s="318">
        <v>4.7</v>
      </c>
      <c r="E69" s="318">
        <v>3.5300000000000002</v>
      </c>
      <c r="F69" s="318">
        <v>3.1</v>
      </c>
      <c r="G69" s="318">
        <v>4.3999999999999995</v>
      </c>
      <c r="H69" s="318">
        <v>4</v>
      </c>
      <c r="I69" s="318">
        <v>6.11</v>
      </c>
      <c r="J69" s="318">
        <v>3.8</v>
      </c>
      <c r="K69" s="319">
        <v>4.5</v>
      </c>
      <c r="L69" s="320">
        <v>42.31</v>
      </c>
    </row>
    <row r="70" spans="1:33" ht="15.75" x14ac:dyDescent="0.25">
      <c r="A70" s="324" t="s">
        <v>126</v>
      </c>
      <c r="B70" s="318">
        <v>0</v>
      </c>
      <c r="C70" s="318">
        <v>10</v>
      </c>
      <c r="D70" s="318">
        <v>0</v>
      </c>
      <c r="E70" s="318">
        <v>0</v>
      </c>
      <c r="F70" s="318">
        <v>0</v>
      </c>
      <c r="G70" s="318">
        <v>0</v>
      </c>
      <c r="H70" s="318">
        <v>10</v>
      </c>
      <c r="I70" s="318">
        <v>0</v>
      </c>
      <c r="J70" s="318">
        <v>0</v>
      </c>
      <c r="K70" s="319">
        <v>0</v>
      </c>
      <c r="L70" s="320">
        <v>20</v>
      </c>
    </row>
    <row r="71" spans="1:33" x14ac:dyDescent="0.25">
      <c r="A71" s="317" t="s">
        <v>158</v>
      </c>
      <c r="B71" s="318">
        <v>0</v>
      </c>
      <c r="C71" s="318">
        <v>0</v>
      </c>
      <c r="D71" s="318">
        <v>7</v>
      </c>
      <c r="E71" s="318">
        <v>0</v>
      </c>
      <c r="F71" s="318">
        <v>0</v>
      </c>
      <c r="G71" s="318">
        <v>6</v>
      </c>
      <c r="H71" s="318">
        <v>2</v>
      </c>
      <c r="I71" s="318">
        <v>0</v>
      </c>
      <c r="J71" s="318">
        <v>0</v>
      </c>
      <c r="K71" s="319">
        <v>0</v>
      </c>
      <c r="L71" s="320">
        <v>15</v>
      </c>
    </row>
    <row r="72" spans="1:33" x14ac:dyDescent="0.25">
      <c r="A72" s="317" t="s">
        <v>198</v>
      </c>
      <c r="B72" s="318">
        <v>0</v>
      </c>
      <c r="C72" s="318">
        <v>0</v>
      </c>
      <c r="D72" s="318">
        <v>0</v>
      </c>
      <c r="E72" s="318">
        <v>21</v>
      </c>
      <c r="F72" s="318">
        <v>0</v>
      </c>
      <c r="G72" s="318">
        <v>0</v>
      </c>
      <c r="H72" s="318">
        <v>0</v>
      </c>
      <c r="I72" s="318">
        <v>0</v>
      </c>
      <c r="J72" s="318">
        <v>0</v>
      </c>
      <c r="K72" s="319">
        <v>0</v>
      </c>
      <c r="L72" s="320">
        <v>21</v>
      </c>
    </row>
    <row r="73" spans="1:33" x14ac:dyDescent="0.25">
      <c r="A73" s="325" t="s">
        <v>422</v>
      </c>
      <c r="B73" s="326">
        <v>55.5</v>
      </c>
      <c r="C73" s="326">
        <v>37.4</v>
      </c>
      <c r="D73" s="326">
        <v>37</v>
      </c>
      <c r="E73" s="326">
        <v>48</v>
      </c>
      <c r="F73" s="326">
        <v>56.28</v>
      </c>
      <c r="G73" s="326">
        <v>58</v>
      </c>
      <c r="H73" s="326">
        <v>63</v>
      </c>
      <c r="I73" s="326">
        <v>45.6</v>
      </c>
      <c r="J73" s="326">
        <v>48.4</v>
      </c>
      <c r="K73" s="326">
        <v>67.7</v>
      </c>
      <c r="L73" s="327">
        <v>516.88</v>
      </c>
    </row>
    <row r="74" spans="1:33" x14ac:dyDescent="0.25">
      <c r="A74" s="325" t="s">
        <v>423</v>
      </c>
      <c r="B74" s="326">
        <v>90.99</v>
      </c>
      <c r="C74" s="326">
        <v>100.94999999999999</v>
      </c>
      <c r="D74" s="326">
        <v>254.76999999999998</v>
      </c>
      <c r="E74" s="326">
        <v>119.72999999999999</v>
      </c>
      <c r="F74" s="326">
        <v>266.08</v>
      </c>
      <c r="G74" s="326">
        <v>120.71000000000001</v>
      </c>
      <c r="H74" s="326">
        <v>73.8</v>
      </c>
      <c r="I74" s="326">
        <v>203</v>
      </c>
      <c r="J74" s="326">
        <v>78</v>
      </c>
      <c r="K74" s="326">
        <v>116.13999999999999</v>
      </c>
      <c r="L74" s="327">
        <v>1424.17</v>
      </c>
    </row>
    <row r="75" spans="1:33" x14ac:dyDescent="0.25">
      <c r="A75" s="325" t="s">
        <v>424</v>
      </c>
      <c r="B75" s="326">
        <v>0</v>
      </c>
      <c r="C75" s="326">
        <v>141</v>
      </c>
      <c r="D75" s="326">
        <v>0</v>
      </c>
      <c r="E75" s="326">
        <v>120</v>
      </c>
      <c r="F75" s="326">
        <v>41</v>
      </c>
      <c r="G75" s="326">
        <v>100</v>
      </c>
      <c r="H75" s="326">
        <v>61</v>
      </c>
      <c r="I75" s="326">
        <v>120</v>
      </c>
      <c r="J75" s="326">
        <v>0</v>
      </c>
      <c r="K75" s="326">
        <v>105</v>
      </c>
      <c r="L75" s="327">
        <v>688</v>
      </c>
    </row>
    <row r="76" spans="1:33" ht="45" customHeight="1" x14ac:dyDescent="0.25">
      <c r="A76" s="325" t="s">
        <v>425</v>
      </c>
      <c r="B76" s="326">
        <v>15</v>
      </c>
      <c r="C76" s="326">
        <v>0</v>
      </c>
      <c r="D76" s="326">
        <v>20.7</v>
      </c>
      <c r="E76" s="326">
        <v>0</v>
      </c>
      <c r="F76" s="326">
        <v>0</v>
      </c>
      <c r="G76" s="326">
        <v>15</v>
      </c>
      <c r="H76" s="326">
        <v>0</v>
      </c>
      <c r="I76" s="326">
        <v>17.7</v>
      </c>
      <c r="J76" s="326">
        <v>0</v>
      </c>
      <c r="K76" s="326">
        <v>18</v>
      </c>
      <c r="L76" s="327">
        <v>86.4</v>
      </c>
    </row>
    <row r="77" spans="1:33" x14ac:dyDescent="0.25">
      <c r="A77" s="325" t="s">
        <v>426</v>
      </c>
      <c r="B77" s="326">
        <v>210</v>
      </c>
      <c r="C77" s="326">
        <v>346.9</v>
      </c>
      <c r="D77" s="326">
        <v>258</v>
      </c>
      <c r="E77" s="326">
        <v>288</v>
      </c>
      <c r="F77" s="326">
        <v>288</v>
      </c>
      <c r="G77" s="326">
        <v>262.5</v>
      </c>
      <c r="H77" s="326">
        <v>288</v>
      </c>
      <c r="I77" s="326">
        <v>261.11</v>
      </c>
      <c r="J77" s="326">
        <v>348.9</v>
      </c>
      <c r="K77" s="326">
        <v>328</v>
      </c>
      <c r="L77" s="327">
        <v>2879.4100000000003</v>
      </c>
    </row>
    <row r="78" spans="1:33" x14ac:dyDescent="0.25">
      <c r="A78" s="328" t="s">
        <v>258</v>
      </c>
      <c r="B78" s="326">
        <v>48</v>
      </c>
      <c r="C78" s="326">
        <v>28</v>
      </c>
      <c r="D78" s="326">
        <v>17.100000000000001</v>
      </c>
      <c r="E78" s="326">
        <v>41.78</v>
      </c>
      <c r="F78" s="326">
        <v>53</v>
      </c>
      <c r="G78" s="326">
        <v>60.1</v>
      </c>
      <c r="H78" s="326">
        <v>58</v>
      </c>
      <c r="I78" s="326">
        <v>52</v>
      </c>
      <c r="J78" s="326">
        <v>52</v>
      </c>
      <c r="K78" s="326">
        <v>0</v>
      </c>
      <c r="L78" s="327">
        <v>409.98</v>
      </c>
    </row>
    <row r="79" spans="1:33" x14ac:dyDescent="0.25">
      <c r="A79" s="328" t="s">
        <v>440</v>
      </c>
      <c r="B79" s="326">
        <v>49.660000000000004</v>
      </c>
      <c r="C79" s="326">
        <v>14.67</v>
      </c>
      <c r="D79" s="326">
        <v>52</v>
      </c>
      <c r="E79" s="326">
        <v>0</v>
      </c>
      <c r="F79" s="326">
        <v>69.95</v>
      </c>
      <c r="G79" s="326">
        <v>55</v>
      </c>
      <c r="H79" s="326">
        <v>14.67</v>
      </c>
      <c r="I79" s="326">
        <v>39.42</v>
      </c>
      <c r="J79" s="326">
        <v>14.67</v>
      </c>
      <c r="K79" s="326">
        <v>64</v>
      </c>
      <c r="L79" s="327">
        <v>374.04</v>
      </c>
    </row>
    <row r="80" spans="1:33" s="329" customFormat="1" x14ac:dyDescent="0.25">
      <c r="A80" s="328" t="s">
        <v>402</v>
      </c>
      <c r="B80" s="326">
        <v>8</v>
      </c>
      <c r="C80" s="326">
        <v>0</v>
      </c>
      <c r="D80" s="326">
        <v>45.5</v>
      </c>
      <c r="E80" s="326">
        <v>0</v>
      </c>
      <c r="F80" s="326">
        <v>0</v>
      </c>
      <c r="G80" s="326">
        <v>45.5</v>
      </c>
      <c r="H80" s="326">
        <v>0</v>
      </c>
      <c r="I80" s="326">
        <v>15.55</v>
      </c>
      <c r="J80" s="326">
        <v>0</v>
      </c>
      <c r="K80" s="326">
        <v>0</v>
      </c>
      <c r="L80" s="327">
        <v>114.55</v>
      </c>
      <c r="M80" s="91"/>
      <c r="N80" s="91"/>
      <c r="O80" s="91"/>
      <c r="P80" s="91"/>
      <c r="Q80" s="91"/>
      <c r="R80" s="91"/>
      <c r="S80" s="91"/>
      <c r="T80" s="91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spans="1:33" x14ac:dyDescent="0.25">
      <c r="A81" s="328" t="s">
        <v>428</v>
      </c>
      <c r="B81" s="326">
        <v>51</v>
      </c>
      <c r="C81" s="326">
        <v>45</v>
      </c>
      <c r="D81" s="326">
        <v>65</v>
      </c>
      <c r="E81" s="326">
        <v>45</v>
      </c>
      <c r="F81" s="326">
        <v>45</v>
      </c>
      <c r="G81" s="326">
        <v>51</v>
      </c>
      <c r="H81" s="326">
        <v>59</v>
      </c>
      <c r="I81" s="326">
        <v>45</v>
      </c>
      <c r="J81" s="326">
        <v>51</v>
      </c>
      <c r="K81" s="326">
        <v>45</v>
      </c>
      <c r="L81" s="327">
        <v>502</v>
      </c>
    </row>
    <row r="82" spans="1:33" x14ac:dyDescent="0.25">
      <c r="A82" s="328" t="s">
        <v>125</v>
      </c>
      <c r="B82" s="373">
        <v>0</v>
      </c>
      <c r="C82" s="373">
        <v>10</v>
      </c>
      <c r="D82" s="373">
        <v>0</v>
      </c>
      <c r="E82" s="373">
        <v>21</v>
      </c>
      <c r="F82" s="373">
        <v>10</v>
      </c>
      <c r="G82" s="373">
        <v>0</v>
      </c>
      <c r="H82" s="373">
        <v>10</v>
      </c>
      <c r="I82" s="373">
        <v>0</v>
      </c>
      <c r="J82" s="373">
        <v>10</v>
      </c>
      <c r="K82" s="373">
        <v>0</v>
      </c>
      <c r="L82" s="327">
        <v>61</v>
      </c>
    </row>
    <row r="83" spans="1:33" x14ac:dyDescent="0.25">
      <c r="A83" s="294" t="s">
        <v>441</v>
      </c>
      <c r="L83" s="374"/>
    </row>
    <row r="84" spans="1:33" s="375" customFormat="1" x14ac:dyDescent="0.25">
      <c r="A84" s="294" t="s">
        <v>429</v>
      </c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spans="1:33" ht="15.75" x14ac:dyDescent="0.25">
      <c r="A85" s="302"/>
      <c r="B85" s="273" t="s">
        <v>397</v>
      </c>
      <c r="C85" s="273"/>
      <c r="D85" s="273"/>
      <c r="E85" s="273"/>
      <c r="F85" s="273"/>
      <c r="G85" s="273"/>
      <c r="H85" s="275"/>
      <c r="I85" s="275"/>
      <c r="J85" s="275"/>
      <c r="K85" s="275"/>
    </row>
    <row r="86" spans="1:33" x14ac:dyDescent="0.25">
      <c r="A86" s="303"/>
      <c r="B86" s="303"/>
      <c r="C86" s="303"/>
      <c r="D86" s="304" t="s">
        <v>435</v>
      </c>
      <c r="E86" s="304"/>
      <c r="F86" s="304"/>
      <c r="G86" s="304"/>
      <c r="H86" s="304"/>
      <c r="I86" s="304"/>
      <c r="J86" s="304"/>
      <c r="K86" s="305" t="s">
        <v>13</v>
      </c>
    </row>
    <row r="88" spans="1:33" x14ac:dyDescent="0.25">
      <c r="A88" s="306" t="s">
        <v>399</v>
      </c>
      <c r="B88" s="307">
        <v>1</v>
      </c>
      <c r="C88" s="308">
        <v>2</v>
      </c>
      <c r="D88" s="309">
        <v>3</v>
      </c>
      <c r="E88" s="307">
        <v>4</v>
      </c>
      <c r="F88" s="307">
        <v>5</v>
      </c>
      <c r="G88" s="308">
        <v>6</v>
      </c>
      <c r="H88" s="307">
        <v>7</v>
      </c>
      <c r="I88" s="310">
        <v>8</v>
      </c>
      <c r="J88" s="307">
        <v>9</v>
      </c>
      <c r="K88" s="309">
        <v>10</v>
      </c>
      <c r="L88" s="307" t="s">
        <v>400</v>
      </c>
    </row>
    <row r="89" spans="1:33" x14ac:dyDescent="0.25">
      <c r="A89" s="311"/>
      <c r="B89" s="312"/>
      <c r="C89" s="313"/>
      <c r="D89" s="314"/>
      <c r="E89" s="312"/>
      <c r="F89" s="312"/>
      <c r="G89" s="313"/>
      <c r="H89" s="312"/>
      <c r="I89" s="315"/>
      <c r="J89" s="312"/>
      <c r="K89" s="314"/>
      <c r="L89" s="316"/>
    </row>
    <row r="90" spans="1:33" x14ac:dyDescent="0.25">
      <c r="A90" s="317" t="s">
        <v>74</v>
      </c>
      <c r="B90" s="318">
        <v>25.58</v>
      </c>
      <c r="C90" s="318">
        <v>30.4</v>
      </c>
      <c r="D90" s="318">
        <v>23.7</v>
      </c>
      <c r="E90" s="318">
        <v>28</v>
      </c>
      <c r="F90" s="318">
        <v>23.3</v>
      </c>
      <c r="G90" s="318">
        <v>24</v>
      </c>
      <c r="H90" s="318">
        <v>28</v>
      </c>
      <c r="I90" s="318">
        <v>19.21</v>
      </c>
      <c r="J90" s="318">
        <v>30.4</v>
      </c>
      <c r="K90" s="319">
        <v>20.83</v>
      </c>
      <c r="L90" s="320">
        <v>253.42000000000002</v>
      </c>
    </row>
    <row r="91" spans="1:33" s="40" customFormat="1" x14ac:dyDescent="0.25">
      <c r="A91" s="317" t="s">
        <v>32</v>
      </c>
      <c r="B91" s="318">
        <v>0.3</v>
      </c>
      <c r="C91" s="318">
        <v>0.35</v>
      </c>
      <c r="D91" s="318">
        <v>0.3</v>
      </c>
      <c r="E91" s="318">
        <v>0.3</v>
      </c>
      <c r="F91" s="318">
        <v>0.35</v>
      </c>
      <c r="G91" s="318">
        <v>0.3</v>
      </c>
      <c r="H91" s="318">
        <v>0.35</v>
      </c>
      <c r="I91" s="318">
        <v>0.3</v>
      </c>
      <c r="J91" s="318">
        <v>0.3</v>
      </c>
      <c r="K91" s="319">
        <v>0.35</v>
      </c>
      <c r="L91" s="320">
        <v>3.1999999999999997</v>
      </c>
      <c r="M91" s="91"/>
      <c r="N91" s="91"/>
      <c r="O91" s="91"/>
      <c r="P91" s="91"/>
      <c r="Q91" s="91"/>
      <c r="R91" s="91"/>
      <c r="S91" s="91"/>
      <c r="T91" s="91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spans="1:33" x14ac:dyDescent="0.25">
      <c r="A92" s="317" t="s">
        <v>80</v>
      </c>
      <c r="B92" s="318">
        <v>1</v>
      </c>
      <c r="C92" s="318">
        <v>7.14</v>
      </c>
      <c r="D92" s="318">
        <v>49.5</v>
      </c>
      <c r="E92" s="318">
        <v>7.8</v>
      </c>
      <c r="F92" s="318">
        <v>0</v>
      </c>
      <c r="G92" s="318">
        <v>8.5</v>
      </c>
      <c r="H92" s="318">
        <v>7.8</v>
      </c>
      <c r="I92" s="318">
        <v>2.5</v>
      </c>
      <c r="J92" s="318">
        <v>7.14</v>
      </c>
      <c r="K92" s="319">
        <v>106.4</v>
      </c>
      <c r="L92" s="320">
        <v>197.78</v>
      </c>
    </row>
    <row r="93" spans="1:33" x14ac:dyDescent="0.25">
      <c r="A93" s="317" t="s">
        <v>79</v>
      </c>
      <c r="B93" s="318">
        <v>0.2</v>
      </c>
      <c r="C93" s="318">
        <v>0</v>
      </c>
      <c r="D93" s="318">
        <v>0.3</v>
      </c>
      <c r="E93" s="318">
        <v>0</v>
      </c>
      <c r="F93" s="318">
        <v>0</v>
      </c>
      <c r="G93" s="318">
        <v>0.38</v>
      </c>
      <c r="H93" s="318">
        <v>0</v>
      </c>
      <c r="I93" s="318">
        <v>0.2</v>
      </c>
      <c r="J93" s="318">
        <v>0</v>
      </c>
      <c r="K93" s="319">
        <v>0.2</v>
      </c>
      <c r="L93" s="320">
        <v>1.28</v>
      </c>
    </row>
    <row r="94" spans="1:33" x14ac:dyDescent="0.25">
      <c r="A94" s="317" t="s">
        <v>37</v>
      </c>
      <c r="B94" s="318">
        <v>25</v>
      </c>
      <c r="C94" s="318">
        <v>25</v>
      </c>
      <c r="D94" s="318">
        <v>25</v>
      </c>
      <c r="E94" s="318">
        <v>25</v>
      </c>
      <c r="F94" s="318">
        <v>25</v>
      </c>
      <c r="G94" s="318">
        <v>25</v>
      </c>
      <c r="H94" s="318">
        <v>25</v>
      </c>
      <c r="I94" s="318">
        <v>25</v>
      </c>
      <c r="J94" s="318">
        <v>25</v>
      </c>
      <c r="K94" s="319">
        <v>25</v>
      </c>
      <c r="L94" s="320">
        <v>250</v>
      </c>
    </row>
    <row r="95" spans="1:33" x14ac:dyDescent="0.25">
      <c r="A95" s="317" t="s">
        <v>60</v>
      </c>
      <c r="B95" s="318">
        <v>26</v>
      </c>
      <c r="C95" s="318">
        <v>20</v>
      </c>
      <c r="D95" s="318">
        <v>33</v>
      </c>
      <c r="E95" s="318">
        <v>20</v>
      </c>
      <c r="F95" s="318">
        <v>20</v>
      </c>
      <c r="G95" s="318">
        <v>20</v>
      </c>
      <c r="H95" s="318">
        <v>34.4</v>
      </c>
      <c r="I95" s="318">
        <v>20</v>
      </c>
      <c r="J95" s="318">
        <v>26</v>
      </c>
      <c r="K95" s="319">
        <v>20</v>
      </c>
      <c r="L95" s="320">
        <v>239.4</v>
      </c>
    </row>
    <row r="96" spans="1:33" s="40" customFormat="1" x14ac:dyDescent="0.25">
      <c r="A96" s="317" t="s">
        <v>75</v>
      </c>
      <c r="B96" s="318">
        <v>37.5</v>
      </c>
      <c r="C96" s="318">
        <v>37.5</v>
      </c>
      <c r="D96" s="318">
        <v>37.5</v>
      </c>
      <c r="E96" s="318">
        <v>37.5</v>
      </c>
      <c r="F96" s="318">
        <v>37.5</v>
      </c>
      <c r="G96" s="318">
        <v>37.5</v>
      </c>
      <c r="H96" s="318">
        <v>37.5</v>
      </c>
      <c r="I96" s="318">
        <v>37.5</v>
      </c>
      <c r="J96" s="318">
        <v>37.5</v>
      </c>
      <c r="K96" s="319">
        <v>37.5</v>
      </c>
      <c r="L96" s="320">
        <v>375</v>
      </c>
      <c r="M96" s="91"/>
      <c r="N96" s="91"/>
      <c r="O96" s="91"/>
      <c r="P96" s="91"/>
      <c r="Q96" s="91"/>
      <c r="R96" s="91"/>
      <c r="S96" s="91"/>
      <c r="T96" s="91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spans="1:33" x14ac:dyDescent="0.25">
      <c r="A97" s="317" t="s">
        <v>63</v>
      </c>
      <c r="B97" s="318">
        <v>36.4</v>
      </c>
      <c r="C97" s="318">
        <v>1.25</v>
      </c>
      <c r="D97" s="318">
        <v>34.06</v>
      </c>
      <c r="E97" s="318">
        <v>0</v>
      </c>
      <c r="F97" s="318">
        <v>1.4</v>
      </c>
      <c r="G97" s="318">
        <v>30</v>
      </c>
      <c r="H97" s="318">
        <v>1.3</v>
      </c>
      <c r="I97" s="318">
        <v>26.1</v>
      </c>
      <c r="J97" s="318">
        <v>0</v>
      </c>
      <c r="K97" s="319">
        <v>24.700000000000003</v>
      </c>
      <c r="L97" s="320">
        <v>155.21000000000004</v>
      </c>
    </row>
    <row r="98" spans="1:33" s="40" customFormat="1" x14ac:dyDescent="0.25">
      <c r="A98" s="317" t="s">
        <v>73</v>
      </c>
      <c r="B98" s="318">
        <v>21.6</v>
      </c>
      <c r="C98" s="318">
        <v>0</v>
      </c>
      <c r="D98" s="318">
        <v>0</v>
      </c>
      <c r="E98" s="318">
        <v>21.6</v>
      </c>
      <c r="F98" s="318">
        <v>0</v>
      </c>
      <c r="G98" s="318">
        <v>21.6</v>
      </c>
      <c r="H98" s="318">
        <v>0</v>
      </c>
      <c r="I98" s="318">
        <v>0</v>
      </c>
      <c r="J98" s="318">
        <v>21.6</v>
      </c>
      <c r="K98" s="319">
        <v>0</v>
      </c>
      <c r="L98" s="320">
        <v>86.4</v>
      </c>
      <c r="M98" s="91"/>
      <c r="N98" s="91"/>
      <c r="O98" s="91"/>
      <c r="P98" s="91"/>
      <c r="Q98" s="91"/>
      <c r="R98" s="91"/>
      <c r="S98" s="91"/>
      <c r="T98" s="91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spans="1:33" s="40" customFormat="1" x14ac:dyDescent="0.25">
      <c r="A99" s="317" t="s">
        <v>402</v>
      </c>
      <c r="B99" s="318">
        <v>0</v>
      </c>
      <c r="C99" s="318">
        <v>0</v>
      </c>
      <c r="D99" s="318">
        <v>45.5</v>
      </c>
      <c r="E99" s="318">
        <v>0</v>
      </c>
      <c r="F99" s="318">
        <v>0</v>
      </c>
      <c r="G99" s="318">
        <v>45.5</v>
      </c>
      <c r="H99" s="318">
        <v>0</v>
      </c>
      <c r="I99" s="318">
        <v>0</v>
      </c>
      <c r="J99" s="318">
        <v>0</v>
      </c>
      <c r="K99" s="319">
        <v>0</v>
      </c>
      <c r="L99" s="320">
        <v>91</v>
      </c>
      <c r="M99" s="91"/>
      <c r="N99" s="91"/>
      <c r="O99" s="91"/>
      <c r="P99" s="91"/>
      <c r="Q99" s="91"/>
      <c r="R99" s="91"/>
      <c r="S99" s="91"/>
      <c r="T99" s="91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spans="1:33" s="40" customFormat="1" x14ac:dyDescent="0.25">
      <c r="A100" s="317" t="s">
        <v>54</v>
      </c>
      <c r="B100" s="318">
        <v>8</v>
      </c>
      <c r="C100" s="318">
        <v>0</v>
      </c>
      <c r="D100" s="318">
        <v>0</v>
      </c>
      <c r="E100" s="318">
        <v>0</v>
      </c>
      <c r="F100" s="318">
        <v>0</v>
      </c>
      <c r="G100" s="318">
        <v>0</v>
      </c>
      <c r="H100" s="318">
        <v>0</v>
      </c>
      <c r="I100" s="318">
        <v>15.55</v>
      </c>
      <c r="J100" s="318">
        <v>0</v>
      </c>
      <c r="K100" s="319">
        <v>0</v>
      </c>
      <c r="L100" s="320">
        <v>23.55</v>
      </c>
      <c r="M100" s="91"/>
      <c r="N100" s="91"/>
      <c r="O100" s="91"/>
      <c r="P100" s="91"/>
      <c r="Q100" s="91"/>
      <c r="R100" s="91"/>
      <c r="S100" s="91"/>
      <c r="T100" s="91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spans="1:33" s="40" customFormat="1" x14ac:dyDescent="0.25">
      <c r="A101" s="317" t="s">
        <v>96</v>
      </c>
      <c r="B101" s="318">
        <v>0</v>
      </c>
      <c r="C101" s="318">
        <v>15</v>
      </c>
      <c r="D101" s="318">
        <v>12</v>
      </c>
      <c r="E101" s="318">
        <v>18</v>
      </c>
      <c r="F101" s="318">
        <v>31.28</v>
      </c>
      <c r="G101" s="318">
        <v>0</v>
      </c>
      <c r="H101" s="318">
        <v>18</v>
      </c>
      <c r="I101" s="318">
        <v>45.6</v>
      </c>
      <c r="J101" s="318">
        <v>0</v>
      </c>
      <c r="K101" s="319">
        <v>37.700000000000003</v>
      </c>
      <c r="L101" s="320">
        <v>177.57999999999998</v>
      </c>
      <c r="M101" s="91"/>
      <c r="N101" s="91"/>
      <c r="O101" s="91"/>
      <c r="P101" s="91"/>
      <c r="Q101" s="91"/>
      <c r="R101" s="91"/>
      <c r="S101" s="91"/>
      <c r="T101" s="91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spans="1:33" x14ac:dyDescent="0.25">
      <c r="A102" s="317" t="s">
        <v>403</v>
      </c>
      <c r="B102" s="318">
        <v>0</v>
      </c>
      <c r="C102" s="318">
        <v>0</v>
      </c>
      <c r="D102" s="318">
        <v>0</v>
      </c>
      <c r="E102" s="318">
        <v>0</v>
      </c>
      <c r="F102" s="318">
        <v>0</v>
      </c>
      <c r="G102" s="318">
        <v>0</v>
      </c>
      <c r="H102" s="318">
        <v>0</v>
      </c>
      <c r="I102" s="318">
        <v>0</v>
      </c>
      <c r="J102" s="318">
        <v>0</v>
      </c>
      <c r="K102" s="319">
        <v>0</v>
      </c>
      <c r="L102" s="320">
        <v>0</v>
      </c>
    </row>
    <row r="103" spans="1:33" s="40" customFormat="1" x14ac:dyDescent="0.25">
      <c r="A103" s="317" t="s">
        <v>23</v>
      </c>
      <c r="B103" s="318">
        <v>23</v>
      </c>
      <c r="C103" s="318">
        <v>11.4</v>
      </c>
      <c r="D103" s="318">
        <v>0</v>
      </c>
      <c r="E103" s="318">
        <v>0</v>
      </c>
      <c r="F103" s="318">
        <v>0</v>
      </c>
      <c r="G103" s="318">
        <v>0</v>
      </c>
      <c r="H103" s="318">
        <v>0</v>
      </c>
      <c r="I103" s="318">
        <v>0</v>
      </c>
      <c r="J103" s="318">
        <v>11.4</v>
      </c>
      <c r="K103" s="319">
        <v>0</v>
      </c>
      <c r="L103" s="320">
        <v>45.8</v>
      </c>
      <c r="M103" s="91"/>
      <c r="N103" s="91"/>
      <c r="O103" s="91"/>
      <c r="P103" s="91"/>
      <c r="Q103" s="91"/>
      <c r="R103" s="91"/>
      <c r="S103" s="91"/>
      <c r="T103" s="91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spans="1:33" s="40" customFormat="1" x14ac:dyDescent="0.25">
      <c r="A104" s="317" t="s">
        <v>243</v>
      </c>
      <c r="B104" s="318">
        <v>0</v>
      </c>
      <c r="C104" s="318">
        <v>0</v>
      </c>
      <c r="D104" s="318">
        <v>0</v>
      </c>
      <c r="E104" s="318">
        <v>0</v>
      </c>
      <c r="F104" s="318">
        <v>0</v>
      </c>
      <c r="G104" s="318">
        <v>0</v>
      </c>
      <c r="H104" s="318">
        <v>20.2</v>
      </c>
      <c r="I104" s="318">
        <v>0</v>
      </c>
      <c r="J104" s="318">
        <v>0</v>
      </c>
      <c r="K104" s="319">
        <v>0</v>
      </c>
      <c r="L104" s="320">
        <v>20.2</v>
      </c>
      <c r="M104" s="91"/>
      <c r="N104" s="91"/>
      <c r="O104" s="91"/>
      <c r="P104" s="91"/>
      <c r="Q104" s="91"/>
      <c r="R104" s="91"/>
      <c r="S104" s="91"/>
      <c r="T104" s="91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spans="1:33" s="40" customFormat="1" x14ac:dyDescent="0.25">
      <c r="A105" s="317" t="s">
        <v>97</v>
      </c>
      <c r="B105" s="318">
        <v>0</v>
      </c>
      <c r="C105" s="318">
        <v>11</v>
      </c>
      <c r="D105" s="318">
        <v>0</v>
      </c>
      <c r="E105" s="318">
        <v>30</v>
      </c>
      <c r="F105" s="318">
        <v>0</v>
      </c>
      <c r="G105" s="318">
        <v>0</v>
      </c>
      <c r="H105" s="318">
        <v>0</v>
      </c>
      <c r="I105" s="318">
        <v>0</v>
      </c>
      <c r="J105" s="318">
        <v>0</v>
      </c>
      <c r="K105" s="319">
        <v>30</v>
      </c>
      <c r="L105" s="320">
        <v>71</v>
      </c>
      <c r="M105" s="91"/>
      <c r="N105" s="91"/>
      <c r="O105" s="91"/>
      <c r="P105" s="91"/>
      <c r="Q105" s="91"/>
      <c r="R105" s="91"/>
      <c r="S105" s="91"/>
      <c r="T105" s="91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spans="1:33" x14ac:dyDescent="0.25">
      <c r="A106" s="317" t="s">
        <v>404</v>
      </c>
      <c r="B106" s="318">
        <v>0</v>
      </c>
      <c r="C106" s="318">
        <v>0</v>
      </c>
      <c r="D106" s="318">
        <v>0</v>
      </c>
      <c r="E106" s="318">
        <v>0</v>
      </c>
      <c r="F106" s="318">
        <v>0</v>
      </c>
      <c r="G106" s="318">
        <v>0</v>
      </c>
      <c r="H106" s="318">
        <v>25</v>
      </c>
      <c r="I106" s="318">
        <v>0</v>
      </c>
      <c r="J106" s="318">
        <v>0</v>
      </c>
      <c r="K106" s="319">
        <v>0</v>
      </c>
      <c r="L106" s="320">
        <v>25</v>
      </c>
    </row>
    <row r="107" spans="1:33" s="40" customFormat="1" x14ac:dyDescent="0.25">
      <c r="A107" s="317" t="s">
        <v>208</v>
      </c>
      <c r="B107" s="318">
        <v>0</v>
      </c>
      <c r="C107" s="318">
        <v>0</v>
      </c>
      <c r="D107" s="318">
        <v>0</v>
      </c>
      <c r="E107" s="318">
        <v>0</v>
      </c>
      <c r="F107" s="318">
        <v>25</v>
      </c>
      <c r="G107" s="318">
        <v>0</v>
      </c>
      <c r="H107" s="318">
        <v>0</v>
      </c>
      <c r="I107" s="318">
        <v>0</v>
      </c>
      <c r="J107" s="318">
        <v>25</v>
      </c>
      <c r="K107" s="319">
        <v>0</v>
      </c>
      <c r="L107" s="320">
        <v>50</v>
      </c>
      <c r="M107" s="91"/>
      <c r="N107" s="91"/>
      <c r="O107" s="91"/>
      <c r="P107" s="91"/>
      <c r="Q107" s="91"/>
      <c r="R107" s="91"/>
      <c r="S107" s="91"/>
      <c r="T107" s="91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spans="1:33" s="40" customFormat="1" x14ac:dyDescent="0.25">
      <c r="A108" s="317" t="s">
        <v>225</v>
      </c>
      <c r="B108" s="318">
        <v>0</v>
      </c>
      <c r="C108" s="318">
        <v>0</v>
      </c>
      <c r="D108" s="318">
        <v>0</v>
      </c>
      <c r="E108" s="318">
        <v>0</v>
      </c>
      <c r="F108" s="318">
        <v>0</v>
      </c>
      <c r="G108" s="318">
        <v>8</v>
      </c>
      <c r="H108" s="318">
        <v>0</v>
      </c>
      <c r="I108" s="318">
        <v>0</v>
      </c>
      <c r="J108" s="318">
        <v>0</v>
      </c>
      <c r="K108" s="319">
        <v>0</v>
      </c>
      <c r="L108" s="320">
        <v>8</v>
      </c>
      <c r="M108" s="91"/>
      <c r="N108" s="91"/>
      <c r="O108" s="91"/>
      <c r="P108" s="91"/>
      <c r="Q108" s="91"/>
      <c r="R108" s="91"/>
      <c r="S108" s="91"/>
      <c r="T108" s="91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spans="1:33" s="40" customFormat="1" x14ac:dyDescent="0.25">
      <c r="A109" s="317" t="s">
        <v>405</v>
      </c>
      <c r="B109" s="318">
        <v>0</v>
      </c>
      <c r="C109" s="318">
        <v>0</v>
      </c>
      <c r="D109" s="318">
        <v>25</v>
      </c>
      <c r="E109" s="318">
        <v>0</v>
      </c>
      <c r="F109" s="318">
        <v>0</v>
      </c>
      <c r="G109" s="318">
        <v>25</v>
      </c>
      <c r="H109" s="318">
        <v>0</v>
      </c>
      <c r="I109" s="318">
        <v>0</v>
      </c>
      <c r="J109" s="318">
        <v>0</v>
      </c>
      <c r="K109" s="319">
        <v>0</v>
      </c>
      <c r="L109" s="320">
        <v>50</v>
      </c>
      <c r="M109" s="91"/>
      <c r="N109" s="91"/>
      <c r="O109" s="91"/>
      <c r="P109" s="91"/>
      <c r="Q109" s="91"/>
      <c r="R109" s="91"/>
      <c r="S109" s="91"/>
      <c r="T109" s="91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spans="1:33" s="40" customFormat="1" x14ac:dyDescent="0.25">
      <c r="A110" s="317" t="s">
        <v>406</v>
      </c>
      <c r="B110" s="318">
        <v>0</v>
      </c>
      <c r="C110" s="318">
        <v>0</v>
      </c>
      <c r="D110" s="318">
        <v>0</v>
      </c>
      <c r="E110" s="318">
        <v>0</v>
      </c>
      <c r="F110" s="318">
        <v>0</v>
      </c>
      <c r="G110" s="318">
        <v>0</v>
      </c>
      <c r="H110" s="318">
        <v>0</v>
      </c>
      <c r="I110" s="318">
        <v>0</v>
      </c>
      <c r="J110" s="318">
        <v>0</v>
      </c>
      <c r="K110" s="319">
        <v>0</v>
      </c>
      <c r="L110" s="320">
        <v>0</v>
      </c>
      <c r="M110" s="91"/>
      <c r="N110" s="91"/>
      <c r="O110" s="91"/>
      <c r="P110" s="91"/>
      <c r="Q110" s="91"/>
      <c r="R110" s="91"/>
      <c r="S110" s="91"/>
      <c r="T110" s="91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spans="1:33" x14ac:dyDescent="0.25">
      <c r="A111" s="317" t="s">
        <v>70</v>
      </c>
      <c r="B111" s="318">
        <v>32.5</v>
      </c>
      <c r="C111" s="318">
        <v>0</v>
      </c>
      <c r="D111" s="318">
        <v>0</v>
      </c>
      <c r="E111" s="318">
        <v>0</v>
      </c>
      <c r="F111" s="318">
        <v>0</v>
      </c>
      <c r="G111" s="318">
        <v>25</v>
      </c>
      <c r="H111" s="318">
        <v>0</v>
      </c>
      <c r="I111" s="318">
        <v>0</v>
      </c>
      <c r="J111" s="318">
        <v>12</v>
      </c>
      <c r="K111" s="319">
        <v>0</v>
      </c>
      <c r="L111" s="320">
        <v>69.5</v>
      </c>
    </row>
    <row r="112" spans="1:33" x14ac:dyDescent="0.25">
      <c r="A112" s="317" t="s">
        <v>51</v>
      </c>
      <c r="B112" s="318">
        <v>247.16000000000003</v>
      </c>
      <c r="C112" s="318">
        <v>253.17200000000003</v>
      </c>
      <c r="D112" s="318">
        <v>100.2</v>
      </c>
      <c r="E112" s="318">
        <v>219.10399999999998</v>
      </c>
      <c r="F112" s="318">
        <v>57.615000000000002</v>
      </c>
      <c r="G112" s="318">
        <v>100.2</v>
      </c>
      <c r="H112" s="318">
        <v>271.8</v>
      </c>
      <c r="I112" s="318">
        <v>93.52</v>
      </c>
      <c r="J112" s="318">
        <v>286.572</v>
      </c>
      <c r="K112" s="319">
        <v>66.8</v>
      </c>
      <c r="L112" s="320">
        <v>1696.1429999999998</v>
      </c>
    </row>
    <row r="113" spans="1:33" x14ac:dyDescent="0.25">
      <c r="A113" s="317" t="s">
        <v>52</v>
      </c>
      <c r="B113" s="318">
        <v>26.32</v>
      </c>
      <c r="C113" s="318">
        <v>19.325000000000003</v>
      </c>
      <c r="D113" s="318">
        <v>29.88</v>
      </c>
      <c r="E113" s="318">
        <v>39.549999999999997</v>
      </c>
      <c r="F113" s="318">
        <v>33.128</v>
      </c>
      <c r="G113" s="318">
        <v>49.569999999999993</v>
      </c>
      <c r="H113" s="318">
        <v>10.64</v>
      </c>
      <c r="I113" s="318">
        <v>60.38</v>
      </c>
      <c r="J113" s="318">
        <v>10.64</v>
      </c>
      <c r="K113" s="319">
        <v>62.16</v>
      </c>
      <c r="L113" s="320">
        <v>341.59299999999996</v>
      </c>
    </row>
    <row r="114" spans="1:33" x14ac:dyDescent="0.25">
      <c r="A114" s="317" t="s">
        <v>53</v>
      </c>
      <c r="B114" s="318">
        <v>24.039999999999996</v>
      </c>
      <c r="C114" s="318">
        <v>20.619999999999997</v>
      </c>
      <c r="D114" s="318">
        <v>24.169999999999998</v>
      </c>
      <c r="E114" s="318">
        <v>25.7</v>
      </c>
      <c r="F114" s="318">
        <v>28.9</v>
      </c>
      <c r="G114" s="318">
        <v>25.509999999999998</v>
      </c>
      <c r="H114" s="318">
        <v>21.78</v>
      </c>
      <c r="I114" s="318">
        <v>37.25</v>
      </c>
      <c r="J114" s="318">
        <v>23.799999999999997</v>
      </c>
      <c r="K114" s="319">
        <v>26.2</v>
      </c>
      <c r="L114" s="320">
        <v>257.96999999999997</v>
      </c>
    </row>
    <row r="115" spans="1:33" x14ac:dyDescent="0.25">
      <c r="A115" s="317" t="s">
        <v>110</v>
      </c>
      <c r="B115" s="318">
        <v>0</v>
      </c>
      <c r="C115" s="318">
        <v>64.599999999999994</v>
      </c>
      <c r="D115" s="318">
        <v>0</v>
      </c>
      <c r="E115" s="318">
        <v>38.619999999999997</v>
      </c>
      <c r="F115" s="318">
        <v>69.36</v>
      </c>
      <c r="G115" s="318">
        <v>0</v>
      </c>
      <c r="H115" s="318">
        <v>64.599999999999994</v>
      </c>
      <c r="I115" s="318">
        <v>43.52</v>
      </c>
      <c r="J115" s="318">
        <v>0</v>
      </c>
      <c r="K115" s="319">
        <v>38.619999999999997</v>
      </c>
      <c r="L115" s="320">
        <v>319.32</v>
      </c>
    </row>
    <row r="116" spans="1:33" x14ac:dyDescent="0.25">
      <c r="A116" s="317" t="s">
        <v>114</v>
      </c>
      <c r="B116" s="318">
        <v>0</v>
      </c>
      <c r="C116" s="318">
        <v>20</v>
      </c>
      <c r="D116" s="318">
        <v>202.5</v>
      </c>
      <c r="E116" s="318">
        <v>50</v>
      </c>
      <c r="F116" s="318">
        <v>143.25</v>
      </c>
      <c r="G116" s="318">
        <v>0</v>
      </c>
      <c r="H116" s="318">
        <v>0</v>
      </c>
      <c r="I116" s="318">
        <v>56.6</v>
      </c>
      <c r="J116" s="318">
        <v>0</v>
      </c>
      <c r="K116" s="319">
        <v>20</v>
      </c>
      <c r="L116" s="320">
        <v>492.35</v>
      </c>
    </row>
    <row r="117" spans="1:33" x14ac:dyDescent="0.25">
      <c r="A117" s="317" t="s">
        <v>46</v>
      </c>
      <c r="B117" s="318">
        <v>52.5</v>
      </c>
      <c r="C117" s="318">
        <v>0</v>
      </c>
      <c r="D117" s="318">
        <v>0</v>
      </c>
      <c r="E117" s="318">
        <v>0</v>
      </c>
      <c r="F117" s="318">
        <v>0</v>
      </c>
      <c r="G117" s="318">
        <v>52.5</v>
      </c>
      <c r="H117" s="318">
        <v>0</v>
      </c>
      <c r="I117" s="318">
        <v>0</v>
      </c>
      <c r="J117" s="318">
        <v>0</v>
      </c>
      <c r="K117" s="319">
        <v>0</v>
      </c>
      <c r="L117" s="320">
        <v>105</v>
      </c>
    </row>
    <row r="118" spans="1:33" x14ac:dyDescent="0.25">
      <c r="A118" s="317" t="s">
        <v>210</v>
      </c>
      <c r="B118" s="318">
        <v>0</v>
      </c>
      <c r="C118" s="318">
        <v>0</v>
      </c>
      <c r="D118" s="318">
        <v>0</v>
      </c>
      <c r="E118" s="318">
        <v>0</v>
      </c>
      <c r="F118" s="318">
        <v>91</v>
      </c>
      <c r="G118" s="318">
        <v>21.84</v>
      </c>
      <c r="H118" s="318">
        <v>0</v>
      </c>
      <c r="I118" s="318">
        <v>0</v>
      </c>
      <c r="J118" s="318">
        <v>91</v>
      </c>
      <c r="K118" s="319">
        <v>0</v>
      </c>
      <c r="L118" s="320">
        <v>203.84</v>
      </c>
    </row>
    <row r="119" spans="1:33" x14ac:dyDescent="0.25">
      <c r="A119" s="317" t="s">
        <v>407</v>
      </c>
      <c r="B119" s="318">
        <v>0</v>
      </c>
      <c r="C119" s="318">
        <v>0</v>
      </c>
      <c r="D119" s="318">
        <v>0</v>
      </c>
      <c r="E119" s="318">
        <v>0</v>
      </c>
      <c r="F119" s="318">
        <v>0</v>
      </c>
      <c r="G119" s="318">
        <v>0</v>
      </c>
      <c r="H119" s="318">
        <v>0</v>
      </c>
      <c r="I119" s="318">
        <v>0</v>
      </c>
      <c r="J119" s="318">
        <v>0</v>
      </c>
      <c r="K119" s="319">
        <v>0</v>
      </c>
      <c r="L119" s="320">
        <v>0</v>
      </c>
    </row>
    <row r="120" spans="1:33" s="376" customFormat="1" x14ac:dyDescent="0.25">
      <c r="A120" s="317" t="s">
        <v>408</v>
      </c>
      <c r="B120" s="318">
        <v>0</v>
      </c>
      <c r="C120" s="318">
        <v>0</v>
      </c>
      <c r="D120" s="318">
        <v>51</v>
      </c>
      <c r="E120" s="318">
        <v>0</v>
      </c>
      <c r="F120" s="318">
        <v>0</v>
      </c>
      <c r="G120" s="318">
        <v>0</v>
      </c>
      <c r="H120" s="318">
        <v>0</v>
      </c>
      <c r="I120" s="318">
        <v>48.96</v>
      </c>
      <c r="J120" s="318">
        <v>0</v>
      </c>
      <c r="K120" s="319">
        <v>0</v>
      </c>
      <c r="L120" s="320">
        <v>99.960000000000008</v>
      </c>
      <c r="M120" s="91"/>
      <c r="N120" s="91"/>
      <c r="O120" s="91"/>
      <c r="P120" s="91"/>
      <c r="Q120" s="91"/>
      <c r="R120" s="91"/>
      <c r="S120" s="91"/>
      <c r="T120" s="91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spans="1:33" x14ac:dyDescent="0.25">
      <c r="A121" s="377" t="s">
        <v>442</v>
      </c>
      <c r="B121" s="318">
        <v>0</v>
      </c>
      <c r="C121" s="318">
        <v>0</v>
      </c>
      <c r="D121" s="318">
        <v>0</v>
      </c>
      <c r="E121" s="318">
        <v>0</v>
      </c>
      <c r="F121" s="318">
        <v>0</v>
      </c>
      <c r="G121" s="318">
        <v>0</v>
      </c>
      <c r="H121" s="318">
        <v>0</v>
      </c>
      <c r="I121" s="318">
        <v>0</v>
      </c>
      <c r="J121" s="318">
        <v>0</v>
      </c>
      <c r="K121" s="319">
        <v>0</v>
      </c>
      <c r="L121" s="320">
        <v>0</v>
      </c>
    </row>
    <row r="122" spans="1:33" s="40" customFormat="1" x14ac:dyDescent="0.25">
      <c r="A122" s="317" t="s">
        <v>65</v>
      </c>
      <c r="B122" s="318">
        <v>1</v>
      </c>
      <c r="C122" s="318">
        <v>5.6</v>
      </c>
      <c r="D122" s="318">
        <v>0</v>
      </c>
      <c r="E122" s="318">
        <v>0</v>
      </c>
      <c r="F122" s="318">
        <v>1</v>
      </c>
      <c r="G122" s="318">
        <v>0</v>
      </c>
      <c r="H122" s="318">
        <v>0</v>
      </c>
      <c r="I122" s="318">
        <v>1</v>
      </c>
      <c r="J122" s="318">
        <v>0</v>
      </c>
      <c r="K122" s="319">
        <v>3</v>
      </c>
      <c r="L122" s="320">
        <v>11.6</v>
      </c>
      <c r="M122" s="91"/>
      <c r="N122" s="91"/>
      <c r="O122" s="91"/>
      <c r="P122" s="91"/>
      <c r="Q122" s="91"/>
      <c r="R122" s="91"/>
      <c r="S122" s="91"/>
      <c r="T122" s="91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spans="1:33" x14ac:dyDescent="0.25">
      <c r="A123" s="317" t="s">
        <v>28</v>
      </c>
      <c r="B123" s="318">
        <v>11</v>
      </c>
      <c r="C123" s="318">
        <v>9</v>
      </c>
      <c r="D123" s="318">
        <v>22.1</v>
      </c>
      <c r="E123" s="318">
        <v>9.9</v>
      </c>
      <c r="F123" s="318">
        <v>13</v>
      </c>
      <c r="G123" s="318">
        <v>13.1</v>
      </c>
      <c r="H123" s="318">
        <v>15.9</v>
      </c>
      <c r="I123" s="318">
        <v>9.01</v>
      </c>
      <c r="J123" s="318">
        <v>13.6</v>
      </c>
      <c r="K123" s="319">
        <v>16.2</v>
      </c>
      <c r="L123" s="320">
        <v>132.81</v>
      </c>
    </row>
    <row r="124" spans="1:33" x14ac:dyDescent="0.25">
      <c r="A124" s="317" t="s">
        <v>55</v>
      </c>
      <c r="B124" s="318">
        <v>16.2</v>
      </c>
      <c r="C124" s="318">
        <v>8.5</v>
      </c>
      <c r="D124" s="318">
        <v>3</v>
      </c>
      <c r="E124" s="318">
        <v>10.83</v>
      </c>
      <c r="F124" s="318">
        <v>9.2000000000000011</v>
      </c>
      <c r="G124" s="318">
        <v>11.8</v>
      </c>
      <c r="H124" s="318">
        <v>5.5</v>
      </c>
      <c r="I124" s="318">
        <v>13.2</v>
      </c>
      <c r="J124" s="318">
        <v>3.6</v>
      </c>
      <c r="K124" s="319">
        <v>13.879999999999999</v>
      </c>
      <c r="L124" s="320">
        <v>95.71</v>
      </c>
    </row>
    <row r="125" spans="1:33" x14ac:dyDescent="0.25">
      <c r="A125" s="317" t="s">
        <v>105</v>
      </c>
      <c r="B125" s="318">
        <v>0</v>
      </c>
      <c r="C125" s="318">
        <v>114</v>
      </c>
      <c r="D125" s="318">
        <v>0</v>
      </c>
      <c r="E125" s="318">
        <v>114</v>
      </c>
      <c r="F125" s="318">
        <v>0</v>
      </c>
      <c r="G125" s="318">
        <v>114</v>
      </c>
      <c r="H125" s="318">
        <v>0</v>
      </c>
      <c r="I125" s="318">
        <v>114</v>
      </c>
      <c r="J125" s="318">
        <v>0</v>
      </c>
      <c r="K125" s="319">
        <v>114</v>
      </c>
      <c r="L125" s="320">
        <v>570</v>
      </c>
    </row>
    <row r="126" spans="1:33" s="40" customFormat="1" x14ac:dyDescent="0.25">
      <c r="A126" s="317" t="s">
        <v>410</v>
      </c>
      <c r="B126" s="318">
        <v>0</v>
      </c>
      <c r="C126" s="318">
        <v>40.799999999999997</v>
      </c>
      <c r="D126" s="318">
        <v>0</v>
      </c>
      <c r="E126" s="318">
        <v>0</v>
      </c>
      <c r="F126" s="318">
        <v>40.799999999999997</v>
      </c>
      <c r="G126" s="318">
        <v>0</v>
      </c>
      <c r="H126" s="318">
        <v>40.799999999999997</v>
      </c>
      <c r="I126" s="318">
        <v>0</v>
      </c>
      <c r="J126" s="318">
        <v>0</v>
      </c>
      <c r="K126" s="319">
        <v>0</v>
      </c>
      <c r="L126" s="320">
        <v>122.39999999999999</v>
      </c>
      <c r="M126" s="91"/>
      <c r="N126" s="91"/>
      <c r="O126" s="91"/>
      <c r="P126" s="91"/>
      <c r="Q126" s="91"/>
      <c r="R126" s="91"/>
      <c r="S126" s="91"/>
      <c r="T126" s="91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spans="1:33" x14ac:dyDescent="0.25">
      <c r="A127" s="321" t="s">
        <v>438</v>
      </c>
      <c r="B127" s="318">
        <v>0</v>
      </c>
      <c r="C127" s="318">
        <v>0</v>
      </c>
      <c r="D127" s="318">
        <v>0</v>
      </c>
      <c r="E127" s="318">
        <v>0</v>
      </c>
      <c r="F127" s="318">
        <v>0</v>
      </c>
      <c r="G127" s="318">
        <v>0</v>
      </c>
      <c r="H127" s="318">
        <v>0</v>
      </c>
      <c r="I127" s="318">
        <v>0</v>
      </c>
      <c r="J127" s="318">
        <v>0</v>
      </c>
      <c r="K127" s="319">
        <v>0</v>
      </c>
      <c r="L127" s="320">
        <v>0</v>
      </c>
    </row>
    <row r="128" spans="1:33" x14ac:dyDescent="0.25">
      <c r="A128" s="317" t="s">
        <v>412</v>
      </c>
      <c r="B128" s="318">
        <v>0</v>
      </c>
      <c r="C128" s="318">
        <v>5.0999999999999996</v>
      </c>
      <c r="D128" s="318">
        <v>0</v>
      </c>
      <c r="E128" s="318">
        <v>0</v>
      </c>
      <c r="F128" s="318">
        <v>5.0999999999999996</v>
      </c>
      <c r="G128" s="318">
        <v>0</v>
      </c>
      <c r="H128" s="318">
        <v>5.0999999999999996</v>
      </c>
      <c r="I128" s="318">
        <v>0</v>
      </c>
      <c r="J128" s="318">
        <v>0</v>
      </c>
      <c r="K128" s="319">
        <v>5.0999999999999996</v>
      </c>
      <c r="L128" s="320">
        <v>20.399999999999999</v>
      </c>
    </row>
    <row r="129" spans="1:33" s="40" customFormat="1" x14ac:dyDescent="0.25">
      <c r="A129" s="317" t="s">
        <v>413</v>
      </c>
      <c r="B129" s="318">
        <v>0</v>
      </c>
      <c r="C129" s="318">
        <v>0</v>
      </c>
      <c r="D129" s="318">
        <v>0</v>
      </c>
      <c r="E129" s="318">
        <v>0</v>
      </c>
      <c r="F129" s="318">
        <v>0</v>
      </c>
      <c r="G129" s="318">
        <v>0</v>
      </c>
      <c r="H129" s="318">
        <v>0</v>
      </c>
      <c r="I129" s="318">
        <v>0</v>
      </c>
      <c r="J129" s="318">
        <v>0</v>
      </c>
      <c r="K129" s="319">
        <v>0</v>
      </c>
      <c r="L129" s="320">
        <v>0</v>
      </c>
      <c r="M129" s="91"/>
      <c r="N129" s="91"/>
      <c r="O129" s="91"/>
      <c r="P129" s="91"/>
      <c r="Q129" s="91"/>
      <c r="R129" s="91"/>
      <c r="S129" s="91"/>
      <c r="T129" s="91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spans="1:33" s="40" customFormat="1" x14ac:dyDescent="0.25">
      <c r="A130" s="317" t="s">
        <v>40</v>
      </c>
      <c r="B130" s="318">
        <v>125</v>
      </c>
      <c r="C130" s="318">
        <v>0</v>
      </c>
      <c r="D130" s="318">
        <v>125</v>
      </c>
      <c r="E130" s="318">
        <v>0</v>
      </c>
      <c r="F130" s="318">
        <v>125</v>
      </c>
      <c r="G130" s="318">
        <v>0</v>
      </c>
      <c r="H130" s="318">
        <v>125</v>
      </c>
      <c r="I130" s="318">
        <v>0</v>
      </c>
      <c r="J130" s="318">
        <v>125</v>
      </c>
      <c r="K130" s="319">
        <v>0</v>
      </c>
      <c r="L130" s="320">
        <v>625</v>
      </c>
      <c r="M130" s="91"/>
      <c r="N130" s="91"/>
      <c r="O130" s="91"/>
      <c r="P130" s="91"/>
      <c r="Q130" s="91"/>
      <c r="R130" s="91"/>
      <c r="S130" s="91"/>
      <c r="T130" s="91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spans="1:33" s="40" customFormat="1" x14ac:dyDescent="0.25">
      <c r="A131" s="317" t="s">
        <v>414</v>
      </c>
      <c r="B131" s="318">
        <v>0</v>
      </c>
      <c r="C131" s="318">
        <v>0</v>
      </c>
      <c r="D131" s="318">
        <v>0</v>
      </c>
      <c r="E131" s="318">
        <v>0</v>
      </c>
      <c r="F131" s="318">
        <v>0</v>
      </c>
      <c r="G131" s="318">
        <v>0</v>
      </c>
      <c r="H131" s="318">
        <v>0</v>
      </c>
      <c r="I131" s="318">
        <v>0</v>
      </c>
      <c r="J131" s="318">
        <v>0</v>
      </c>
      <c r="K131" s="319">
        <v>0</v>
      </c>
      <c r="L131" s="320">
        <v>0</v>
      </c>
      <c r="M131" s="91"/>
      <c r="N131" s="91"/>
      <c r="O131" s="91"/>
      <c r="P131" s="91"/>
      <c r="Q131" s="91"/>
      <c r="R131" s="91"/>
      <c r="S131" s="91"/>
      <c r="T131" s="91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spans="1:33" s="40" customFormat="1" x14ac:dyDescent="0.25">
      <c r="A132" s="317" t="s">
        <v>415</v>
      </c>
      <c r="B132" s="318">
        <v>0</v>
      </c>
      <c r="C132" s="318">
        <v>0</v>
      </c>
      <c r="D132" s="318">
        <v>18.36</v>
      </c>
      <c r="E132" s="318">
        <v>0</v>
      </c>
      <c r="F132" s="318">
        <v>0</v>
      </c>
      <c r="G132" s="318">
        <v>0</v>
      </c>
      <c r="H132" s="318">
        <v>0</v>
      </c>
      <c r="I132" s="318">
        <v>0</v>
      </c>
      <c r="J132" s="318">
        <v>0</v>
      </c>
      <c r="K132" s="319">
        <v>18.36</v>
      </c>
      <c r="L132" s="320">
        <v>36.72</v>
      </c>
      <c r="M132" s="91"/>
      <c r="N132" s="91"/>
      <c r="O132" s="91"/>
      <c r="P132" s="91"/>
      <c r="Q132" s="91"/>
      <c r="R132" s="91"/>
      <c r="S132" s="91"/>
      <c r="T132" s="91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spans="1:33" x14ac:dyDescent="0.25">
      <c r="A133" s="317" t="s">
        <v>416</v>
      </c>
      <c r="B133" s="318">
        <v>15.3</v>
      </c>
      <c r="C133" s="318">
        <v>0</v>
      </c>
      <c r="D133" s="318">
        <v>0</v>
      </c>
      <c r="E133" s="318">
        <v>0</v>
      </c>
      <c r="F133" s="318">
        <v>0</v>
      </c>
      <c r="G133" s="318">
        <v>15.3</v>
      </c>
      <c r="H133" s="318">
        <v>0</v>
      </c>
      <c r="I133" s="318">
        <v>15.3</v>
      </c>
      <c r="J133" s="318">
        <v>0</v>
      </c>
      <c r="K133" s="319">
        <v>0</v>
      </c>
      <c r="L133" s="320">
        <v>45.900000000000006</v>
      </c>
    </row>
    <row r="134" spans="1:33" x14ac:dyDescent="0.25">
      <c r="A134" s="317" t="s">
        <v>204</v>
      </c>
      <c r="B134" s="318">
        <v>0</v>
      </c>
      <c r="C134" s="318">
        <v>0</v>
      </c>
      <c r="D134" s="318">
        <v>0</v>
      </c>
      <c r="E134" s="318">
        <v>20</v>
      </c>
      <c r="F134" s="318">
        <v>0</v>
      </c>
      <c r="G134" s="318">
        <v>0</v>
      </c>
      <c r="H134" s="318">
        <v>20</v>
      </c>
      <c r="I134" s="318">
        <v>20</v>
      </c>
      <c r="J134" s="318">
        <v>0</v>
      </c>
      <c r="K134" s="319">
        <v>0</v>
      </c>
      <c r="L134" s="320">
        <v>60</v>
      </c>
    </row>
    <row r="135" spans="1:33" s="40" customFormat="1" x14ac:dyDescent="0.25">
      <c r="A135" s="317" t="s">
        <v>417</v>
      </c>
      <c r="B135" s="318">
        <v>0</v>
      </c>
      <c r="C135" s="318">
        <v>0</v>
      </c>
      <c r="D135" s="318">
        <v>2.7</v>
      </c>
      <c r="E135" s="318">
        <v>0</v>
      </c>
      <c r="F135" s="318">
        <v>0</v>
      </c>
      <c r="G135" s="318">
        <v>0</v>
      </c>
      <c r="H135" s="318">
        <v>0</v>
      </c>
      <c r="I135" s="318">
        <v>2.7</v>
      </c>
      <c r="J135" s="318">
        <v>0</v>
      </c>
      <c r="K135" s="319">
        <v>0</v>
      </c>
      <c r="L135" s="320">
        <v>5.4</v>
      </c>
      <c r="M135" s="91"/>
      <c r="N135" s="91"/>
      <c r="O135" s="91"/>
      <c r="P135" s="91"/>
      <c r="Q135" s="91"/>
      <c r="R135" s="91"/>
      <c r="S135" s="91"/>
      <c r="T135" s="91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spans="1:33" x14ac:dyDescent="0.25">
      <c r="A136" s="317" t="s">
        <v>24</v>
      </c>
      <c r="B136" s="318">
        <v>100</v>
      </c>
      <c r="C136" s="318">
        <v>333.77</v>
      </c>
      <c r="D136" s="318">
        <v>148</v>
      </c>
      <c r="E136" s="318">
        <v>178</v>
      </c>
      <c r="F136" s="318">
        <v>293.89999999999998</v>
      </c>
      <c r="G136" s="318">
        <v>152.5</v>
      </c>
      <c r="H136" s="318">
        <v>293.89999999999998</v>
      </c>
      <c r="I136" s="318">
        <v>151.11000000000001</v>
      </c>
      <c r="J136" s="318">
        <v>219.87</v>
      </c>
      <c r="K136" s="319">
        <v>333.9</v>
      </c>
      <c r="L136" s="320">
        <v>2204.9500000000003</v>
      </c>
    </row>
    <row r="137" spans="1:33" x14ac:dyDescent="0.25">
      <c r="A137" s="317" t="s">
        <v>199</v>
      </c>
      <c r="B137" s="318">
        <v>0</v>
      </c>
      <c r="C137" s="318">
        <v>0</v>
      </c>
      <c r="D137" s="318">
        <v>0</v>
      </c>
      <c r="E137" s="318">
        <v>114</v>
      </c>
      <c r="F137" s="318">
        <v>0</v>
      </c>
      <c r="G137" s="318">
        <v>0</v>
      </c>
      <c r="H137" s="318">
        <v>0</v>
      </c>
      <c r="I137" s="318">
        <v>0</v>
      </c>
      <c r="J137" s="318">
        <v>114</v>
      </c>
      <c r="K137" s="319">
        <v>0</v>
      </c>
      <c r="L137" s="320">
        <v>228</v>
      </c>
    </row>
    <row r="138" spans="1:33" s="40" customFormat="1" x14ac:dyDescent="0.25">
      <c r="A138" s="317" t="s">
        <v>165</v>
      </c>
      <c r="B138" s="318">
        <v>0</v>
      </c>
      <c r="C138" s="318">
        <v>0</v>
      </c>
      <c r="D138" s="318">
        <v>114</v>
      </c>
      <c r="E138" s="318">
        <v>0</v>
      </c>
      <c r="F138" s="318">
        <v>0</v>
      </c>
      <c r="G138" s="318">
        <v>114</v>
      </c>
      <c r="H138" s="318">
        <v>0</v>
      </c>
      <c r="I138" s="318">
        <v>0</v>
      </c>
      <c r="J138" s="318">
        <v>0</v>
      </c>
      <c r="K138" s="319">
        <v>0</v>
      </c>
      <c r="L138" s="320">
        <v>228</v>
      </c>
      <c r="M138" s="91"/>
      <c r="N138" s="91"/>
      <c r="O138" s="91"/>
      <c r="P138" s="91"/>
      <c r="Q138" s="91"/>
      <c r="R138" s="91"/>
      <c r="S138" s="91"/>
      <c r="T138" s="91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spans="1:33" s="40" customFormat="1" x14ac:dyDescent="0.25">
      <c r="A139" s="317" t="s">
        <v>82</v>
      </c>
      <c r="B139" s="318">
        <v>114</v>
      </c>
      <c r="C139" s="318">
        <v>0</v>
      </c>
      <c r="D139" s="318">
        <v>0</v>
      </c>
      <c r="E139" s="318">
        <v>0</v>
      </c>
      <c r="F139" s="318">
        <v>0</v>
      </c>
      <c r="G139" s="318">
        <v>0</v>
      </c>
      <c r="H139" s="318">
        <v>0</v>
      </c>
      <c r="I139" s="318">
        <v>114</v>
      </c>
      <c r="J139" s="318">
        <v>0</v>
      </c>
      <c r="K139" s="319">
        <v>0</v>
      </c>
      <c r="L139" s="320">
        <v>228</v>
      </c>
      <c r="M139" s="91"/>
      <c r="N139" s="91"/>
      <c r="O139" s="91"/>
      <c r="P139" s="91"/>
      <c r="Q139" s="91"/>
      <c r="R139" s="91"/>
      <c r="S139" s="91"/>
      <c r="T139" s="91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spans="1:33" s="40" customFormat="1" x14ac:dyDescent="0.25">
      <c r="A140" s="317" t="s">
        <v>418</v>
      </c>
      <c r="B140" s="318">
        <v>0</v>
      </c>
      <c r="C140" s="318">
        <v>20</v>
      </c>
      <c r="D140" s="318">
        <v>0</v>
      </c>
      <c r="E140" s="318">
        <v>0</v>
      </c>
      <c r="F140" s="318">
        <v>0</v>
      </c>
      <c r="G140" s="318">
        <v>0</v>
      </c>
      <c r="H140" s="318">
        <v>0</v>
      </c>
      <c r="I140" s="318">
        <v>0</v>
      </c>
      <c r="J140" s="318">
        <v>20</v>
      </c>
      <c r="K140" s="319">
        <v>0</v>
      </c>
      <c r="L140" s="320">
        <v>40</v>
      </c>
      <c r="M140" s="91"/>
      <c r="N140" s="91"/>
      <c r="O140" s="91"/>
      <c r="P140" s="91"/>
      <c r="Q140" s="91"/>
      <c r="R140" s="91"/>
      <c r="S140" s="91"/>
      <c r="T140" s="91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spans="1:33" s="40" customFormat="1" x14ac:dyDescent="0.25">
      <c r="A141" s="317" t="s">
        <v>116</v>
      </c>
      <c r="B141" s="318">
        <v>0</v>
      </c>
      <c r="C141" s="318">
        <v>20.28</v>
      </c>
      <c r="D141" s="318">
        <v>6</v>
      </c>
      <c r="E141" s="318">
        <v>8.9</v>
      </c>
      <c r="F141" s="318">
        <v>6</v>
      </c>
      <c r="G141" s="318">
        <v>5</v>
      </c>
      <c r="H141" s="318">
        <v>8.9</v>
      </c>
      <c r="I141" s="318">
        <v>5</v>
      </c>
      <c r="J141" s="318">
        <v>14.28</v>
      </c>
      <c r="K141" s="319">
        <v>16.380000000000003</v>
      </c>
      <c r="L141" s="320">
        <v>90.740000000000009</v>
      </c>
      <c r="M141" s="91"/>
      <c r="N141" s="91"/>
      <c r="O141" s="91"/>
      <c r="P141" s="91"/>
      <c r="Q141" s="91"/>
      <c r="R141" s="91"/>
      <c r="S141" s="91"/>
      <c r="T141" s="91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spans="1:33" x14ac:dyDescent="0.25">
      <c r="A142" s="317" t="s">
        <v>133</v>
      </c>
      <c r="B142" s="318">
        <v>0</v>
      </c>
      <c r="C142" s="318">
        <v>109.28</v>
      </c>
      <c r="D142" s="318">
        <v>0</v>
      </c>
      <c r="E142" s="318">
        <v>98.8</v>
      </c>
      <c r="F142" s="318">
        <v>0</v>
      </c>
      <c r="G142" s="318">
        <v>0</v>
      </c>
      <c r="H142" s="318">
        <v>98.8</v>
      </c>
      <c r="I142" s="318">
        <v>0</v>
      </c>
      <c r="J142" s="318">
        <v>109.28</v>
      </c>
      <c r="K142" s="319">
        <v>0</v>
      </c>
      <c r="L142" s="320">
        <v>416.15999999999997</v>
      </c>
    </row>
    <row r="143" spans="1:33" s="40" customFormat="1" x14ac:dyDescent="0.25">
      <c r="A143" s="317" t="s">
        <v>258</v>
      </c>
      <c r="B143" s="318">
        <v>0</v>
      </c>
      <c r="C143" s="318">
        <v>0</v>
      </c>
      <c r="D143" s="318">
        <v>0</v>
      </c>
      <c r="E143" s="318">
        <v>41.78</v>
      </c>
      <c r="F143" s="318">
        <v>0</v>
      </c>
      <c r="G143" s="318">
        <v>0</v>
      </c>
      <c r="H143" s="318">
        <v>0</v>
      </c>
      <c r="I143" s="318">
        <v>52</v>
      </c>
      <c r="J143" s="318">
        <v>0</v>
      </c>
      <c r="K143" s="319">
        <v>0</v>
      </c>
      <c r="L143" s="320">
        <v>93.78</v>
      </c>
      <c r="M143" s="91"/>
      <c r="N143" s="91"/>
      <c r="O143" s="91"/>
      <c r="P143" s="91"/>
      <c r="Q143" s="91"/>
      <c r="R143" s="91"/>
      <c r="S143" s="91"/>
      <c r="T143" s="91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spans="1:33" s="40" customFormat="1" x14ac:dyDescent="0.25">
      <c r="A144" s="317" t="s">
        <v>119</v>
      </c>
      <c r="B144" s="318">
        <v>48</v>
      </c>
      <c r="C144" s="318">
        <v>28</v>
      </c>
      <c r="D144" s="318">
        <v>17.100000000000001</v>
      </c>
      <c r="E144" s="318">
        <v>0</v>
      </c>
      <c r="F144" s="318">
        <v>53</v>
      </c>
      <c r="G144" s="318">
        <v>60.1</v>
      </c>
      <c r="H144" s="318">
        <v>58</v>
      </c>
      <c r="I144" s="318">
        <v>0</v>
      </c>
      <c r="J144" s="318">
        <v>52</v>
      </c>
      <c r="K144" s="319">
        <v>0</v>
      </c>
      <c r="L144" s="320">
        <v>316.2</v>
      </c>
      <c r="M144" s="91"/>
      <c r="N144" s="91"/>
      <c r="O144" s="91"/>
      <c r="P144" s="91"/>
      <c r="Q144" s="91"/>
      <c r="R144" s="91"/>
      <c r="S144" s="91"/>
      <c r="T144" s="91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spans="1:33" x14ac:dyDescent="0.25">
      <c r="A145" s="317" t="s">
        <v>157</v>
      </c>
      <c r="B145" s="318">
        <v>76.45</v>
      </c>
      <c r="C145" s="318">
        <v>22.61</v>
      </c>
      <c r="D145" s="318">
        <v>80</v>
      </c>
      <c r="E145" s="318">
        <v>0</v>
      </c>
      <c r="F145" s="318">
        <v>107.61</v>
      </c>
      <c r="G145" s="318">
        <v>84.61</v>
      </c>
      <c r="H145" s="318">
        <v>22.61</v>
      </c>
      <c r="I145" s="318">
        <v>60.65</v>
      </c>
      <c r="J145" s="318">
        <v>22.61</v>
      </c>
      <c r="K145" s="319">
        <v>0</v>
      </c>
      <c r="L145" s="320">
        <v>477.15000000000003</v>
      </c>
    </row>
    <row r="146" spans="1:33" x14ac:dyDescent="0.25">
      <c r="A146" s="317" t="s">
        <v>439</v>
      </c>
      <c r="B146" s="318">
        <v>0</v>
      </c>
      <c r="C146" s="318">
        <v>0</v>
      </c>
      <c r="D146" s="318">
        <v>0</v>
      </c>
      <c r="E146" s="318">
        <v>0</v>
      </c>
      <c r="F146" s="318">
        <v>0</v>
      </c>
      <c r="G146" s="318">
        <v>0</v>
      </c>
      <c r="H146" s="318">
        <v>0</v>
      </c>
      <c r="I146" s="318">
        <v>0</v>
      </c>
      <c r="J146" s="318">
        <v>0</v>
      </c>
      <c r="K146" s="319">
        <v>0</v>
      </c>
      <c r="L146" s="320">
        <v>0</v>
      </c>
    </row>
    <row r="147" spans="1:33" x14ac:dyDescent="0.25">
      <c r="A147" s="317" t="s">
        <v>280</v>
      </c>
      <c r="B147" s="318">
        <v>0</v>
      </c>
      <c r="C147" s="318">
        <v>0</v>
      </c>
      <c r="D147" s="318">
        <v>0</v>
      </c>
      <c r="E147" s="318">
        <v>0</v>
      </c>
      <c r="F147" s="318">
        <v>0</v>
      </c>
      <c r="G147" s="318">
        <v>0</v>
      </c>
      <c r="H147" s="318">
        <v>0</v>
      </c>
      <c r="I147" s="318">
        <v>0</v>
      </c>
      <c r="J147" s="318">
        <v>0</v>
      </c>
      <c r="K147" s="319">
        <v>85.33</v>
      </c>
      <c r="L147" s="320">
        <v>85.33</v>
      </c>
    </row>
    <row r="148" spans="1:33" s="40" customFormat="1" x14ac:dyDescent="0.25">
      <c r="A148" s="317" t="s">
        <v>104</v>
      </c>
      <c r="B148" s="318">
        <v>0</v>
      </c>
      <c r="C148" s="318">
        <v>7.14</v>
      </c>
      <c r="D148" s="318">
        <v>0</v>
      </c>
      <c r="E148" s="318">
        <v>7.14</v>
      </c>
      <c r="F148" s="318">
        <v>0</v>
      </c>
      <c r="G148" s="318">
        <v>7.14</v>
      </c>
      <c r="H148" s="318">
        <v>0</v>
      </c>
      <c r="I148" s="318">
        <v>7.14</v>
      </c>
      <c r="J148" s="318">
        <v>0</v>
      </c>
      <c r="K148" s="319">
        <v>25.14</v>
      </c>
      <c r="L148" s="320">
        <v>53.7</v>
      </c>
      <c r="M148" s="91"/>
      <c r="N148" s="91"/>
      <c r="O148" s="91"/>
      <c r="P148" s="91"/>
      <c r="Q148" s="91"/>
      <c r="R148" s="91"/>
      <c r="S148" s="91"/>
      <c r="T148" s="91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spans="1:33" s="40" customFormat="1" ht="15.75" x14ac:dyDescent="0.25">
      <c r="A149" s="323" t="s">
        <v>420</v>
      </c>
      <c r="B149" s="318">
        <v>0</v>
      </c>
      <c r="C149" s="318">
        <v>0</v>
      </c>
      <c r="D149" s="318">
        <v>0</v>
      </c>
      <c r="E149" s="318">
        <v>0</v>
      </c>
      <c r="F149" s="318">
        <v>0</v>
      </c>
      <c r="G149" s="318">
        <v>0</v>
      </c>
      <c r="H149" s="318">
        <v>0</v>
      </c>
      <c r="I149" s="318">
        <v>0</v>
      </c>
      <c r="J149" s="318">
        <v>0</v>
      </c>
      <c r="K149" s="319">
        <v>0</v>
      </c>
      <c r="L149" s="320">
        <v>0</v>
      </c>
      <c r="M149" s="91"/>
      <c r="N149" s="91"/>
      <c r="O149" s="91"/>
      <c r="P149" s="91"/>
      <c r="Q149" s="91"/>
      <c r="R149" s="91"/>
      <c r="S149" s="91"/>
      <c r="T149" s="91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spans="1:33" s="40" customFormat="1" x14ac:dyDescent="0.25">
      <c r="A150" s="317" t="s">
        <v>184</v>
      </c>
      <c r="B150" s="318">
        <v>0</v>
      </c>
      <c r="C150" s="318">
        <v>0</v>
      </c>
      <c r="D150" s="318">
        <v>0</v>
      </c>
      <c r="E150" s="318">
        <v>1.5</v>
      </c>
      <c r="F150" s="318">
        <v>0</v>
      </c>
      <c r="G150" s="318">
        <v>0</v>
      </c>
      <c r="H150" s="318">
        <v>1.5</v>
      </c>
      <c r="I150" s="318">
        <v>0</v>
      </c>
      <c r="J150" s="318">
        <v>0</v>
      </c>
      <c r="K150" s="319">
        <v>1.5</v>
      </c>
      <c r="L150" s="320">
        <v>4.5</v>
      </c>
      <c r="M150" s="91"/>
      <c r="N150" s="91"/>
      <c r="O150" s="91"/>
      <c r="P150" s="91"/>
      <c r="Q150" s="91"/>
      <c r="R150" s="91"/>
      <c r="S150" s="91"/>
      <c r="T150" s="91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spans="1:33" s="40" customFormat="1" x14ac:dyDescent="0.25">
      <c r="A151" s="317" t="s">
        <v>100</v>
      </c>
      <c r="B151" s="318">
        <v>0</v>
      </c>
      <c r="C151" s="318">
        <v>1.5</v>
      </c>
      <c r="D151" s="318">
        <v>0</v>
      </c>
      <c r="E151" s="318">
        <v>0</v>
      </c>
      <c r="F151" s="318">
        <v>1.5</v>
      </c>
      <c r="G151" s="318">
        <v>0</v>
      </c>
      <c r="H151" s="318">
        <v>0</v>
      </c>
      <c r="I151" s="318">
        <v>0</v>
      </c>
      <c r="J151" s="318">
        <v>1.5</v>
      </c>
      <c r="K151" s="319">
        <v>0</v>
      </c>
      <c r="L151" s="320">
        <v>4.5</v>
      </c>
      <c r="M151" s="91"/>
      <c r="N151" s="91"/>
      <c r="O151" s="91"/>
      <c r="P151" s="91"/>
      <c r="Q151" s="91"/>
      <c r="R151" s="91"/>
      <c r="S151" s="91"/>
      <c r="T151" s="91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spans="1:33" s="40" customFormat="1" x14ac:dyDescent="0.25">
      <c r="A152" s="317" t="s">
        <v>126</v>
      </c>
      <c r="B152" s="318">
        <v>0</v>
      </c>
      <c r="C152" s="318">
        <v>10</v>
      </c>
      <c r="D152" s="318">
        <v>0</v>
      </c>
      <c r="E152" s="318">
        <v>0</v>
      </c>
      <c r="F152" s="318">
        <v>0</v>
      </c>
      <c r="G152" s="318">
        <v>0</v>
      </c>
      <c r="H152" s="318">
        <v>10</v>
      </c>
      <c r="I152" s="318">
        <v>0</v>
      </c>
      <c r="J152" s="318">
        <v>0</v>
      </c>
      <c r="K152" s="319">
        <v>0</v>
      </c>
      <c r="L152" s="320">
        <v>20</v>
      </c>
      <c r="M152" s="91"/>
      <c r="N152" s="91"/>
      <c r="O152" s="91"/>
      <c r="P152" s="91"/>
      <c r="Q152" s="91"/>
      <c r="R152" s="91"/>
      <c r="S152" s="91"/>
      <c r="T152" s="91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spans="1:33" x14ac:dyDescent="0.25">
      <c r="A153" s="317" t="s">
        <v>215</v>
      </c>
      <c r="B153" s="318">
        <v>0</v>
      </c>
      <c r="C153" s="318">
        <v>0</v>
      </c>
      <c r="D153" s="318">
        <v>0</v>
      </c>
      <c r="E153" s="318">
        <v>0</v>
      </c>
      <c r="F153" s="318">
        <v>10</v>
      </c>
      <c r="G153" s="318">
        <v>0</v>
      </c>
      <c r="H153" s="318">
        <v>0</v>
      </c>
      <c r="I153" s="318">
        <v>0</v>
      </c>
      <c r="J153" s="318">
        <v>10</v>
      </c>
      <c r="K153" s="319">
        <v>0</v>
      </c>
      <c r="L153" s="320">
        <v>20</v>
      </c>
    </row>
    <row r="154" spans="1:33" x14ac:dyDescent="0.25">
      <c r="A154" s="317" t="s">
        <v>27</v>
      </c>
      <c r="B154" s="318">
        <v>4.4000000000000004</v>
      </c>
      <c r="C154" s="318">
        <v>3.7699999999999996</v>
      </c>
      <c r="D154" s="318">
        <v>4.7</v>
      </c>
      <c r="E154" s="318">
        <v>3.5300000000000002</v>
      </c>
      <c r="F154" s="318">
        <v>3.1</v>
      </c>
      <c r="G154" s="318">
        <v>4.3999999999999995</v>
      </c>
      <c r="H154" s="318">
        <v>4</v>
      </c>
      <c r="I154" s="318">
        <v>6.11</v>
      </c>
      <c r="J154" s="318">
        <v>3.8</v>
      </c>
      <c r="K154" s="319">
        <v>4.5</v>
      </c>
      <c r="L154" s="320">
        <v>42.31</v>
      </c>
    </row>
    <row r="155" spans="1:33" ht="15.75" x14ac:dyDescent="0.25">
      <c r="A155" s="324" t="s">
        <v>421</v>
      </c>
      <c r="B155" s="318">
        <v>0</v>
      </c>
      <c r="C155" s="318">
        <v>0</v>
      </c>
      <c r="D155" s="318">
        <v>0</v>
      </c>
      <c r="E155" s="318">
        <v>0</v>
      </c>
      <c r="F155" s="318">
        <v>0</v>
      </c>
      <c r="G155" s="318">
        <v>0</v>
      </c>
      <c r="H155" s="318">
        <v>0</v>
      </c>
      <c r="I155" s="318">
        <v>0</v>
      </c>
      <c r="J155" s="318">
        <v>0</v>
      </c>
      <c r="K155" s="319">
        <v>0</v>
      </c>
      <c r="L155" s="320">
        <v>0</v>
      </c>
    </row>
    <row r="156" spans="1:33" x14ac:dyDescent="0.25">
      <c r="A156" s="317" t="s">
        <v>158</v>
      </c>
      <c r="B156" s="318">
        <v>0</v>
      </c>
      <c r="C156" s="318">
        <v>0</v>
      </c>
      <c r="D156" s="318">
        <v>7</v>
      </c>
      <c r="E156" s="318">
        <v>0</v>
      </c>
      <c r="F156" s="318">
        <v>0</v>
      </c>
      <c r="G156" s="318">
        <v>6</v>
      </c>
      <c r="H156" s="318">
        <v>2</v>
      </c>
      <c r="I156" s="318">
        <v>0</v>
      </c>
      <c r="J156" s="318">
        <v>0</v>
      </c>
      <c r="K156" s="319">
        <v>0</v>
      </c>
      <c r="L156" s="320">
        <v>15</v>
      </c>
    </row>
    <row r="157" spans="1:33" x14ac:dyDescent="0.25">
      <c r="A157" s="378" t="s">
        <v>198</v>
      </c>
      <c r="B157" s="318">
        <v>0</v>
      </c>
      <c r="C157" s="318">
        <v>0</v>
      </c>
      <c r="D157" s="318">
        <v>0</v>
      </c>
      <c r="E157" s="318">
        <v>21</v>
      </c>
      <c r="F157" s="318">
        <v>0</v>
      </c>
      <c r="G157" s="318">
        <v>0</v>
      </c>
      <c r="H157" s="318">
        <v>0</v>
      </c>
      <c r="I157" s="318">
        <v>0</v>
      </c>
      <c r="J157" s="318">
        <v>0</v>
      </c>
      <c r="K157" s="319">
        <v>0</v>
      </c>
      <c r="L157" s="320">
        <v>21</v>
      </c>
    </row>
    <row r="158" spans="1:33" s="329" customFormat="1" x14ac:dyDescent="0.25">
      <c r="A158" s="325" t="s">
        <v>422</v>
      </c>
      <c r="B158" s="326">
        <v>55.5</v>
      </c>
      <c r="C158" s="326">
        <v>37.4</v>
      </c>
      <c r="D158" s="326">
        <v>37</v>
      </c>
      <c r="E158" s="326">
        <v>48</v>
      </c>
      <c r="F158" s="326">
        <v>56.28</v>
      </c>
      <c r="G158" s="326">
        <v>58</v>
      </c>
      <c r="H158" s="326">
        <v>63.2</v>
      </c>
      <c r="I158" s="326">
        <v>45.6</v>
      </c>
      <c r="J158" s="326">
        <v>48.4</v>
      </c>
      <c r="K158" s="326">
        <v>67.7</v>
      </c>
      <c r="L158" s="327">
        <v>517.08000000000004</v>
      </c>
      <c r="M158" s="91"/>
      <c r="N158" s="91"/>
      <c r="O158" s="91"/>
      <c r="P158" s="91"/>
      <c r="Q158" s="91"/>
      <c r="R158" s="91"/>
      <c r="S158" s="91"/>
      <c r="T158" s="91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spans="1:33" s="329" customFormat="1" x14ac:dyDescent="0.25">
      <c r="A159" s="325" t="s">
        <v>423</v>
      </c>
      <c r="B159" s="326">
        <v>103.86</v>
      </c>
      <c r="C159" s="326">
        <v>130.14499999999998</v>
      </c>
      <c r="D159" s="326">
        <v>307.55</v>
      </c>
      <c r="E159" s="326">
        <v>153.87</v>
      </c>
      <c r="F159" s="326">
        <v>366.63800000000003</v>
      </c>
      <c r="G159" s="326">
        <v>149.41999999999999</v>
      </c>
      <c r="H159" s="326">
        <v>97.02</v>
      </c>
      <c r="I159" s="326">
        <v>247.71</v>
      </c>
      <c r="J159" s="326">
        <v>125.44</v>
      </c>
      <c r="K159" s="326">
        <v>149.97999999999999</v>
      </c>
      <c r="L159" s="327">
        <v>1831.6330000000003</v>
      </c>
      <c r="M159" s="91"/>
      <c r="N159" s="91"/>
      <c r="O159" s="91"/>
      <c r="P159" s="91"/>
      <c r="Q159" s="91"/>
      <c r="R159" s="91"/>
      <c r="S159" s="91"/>
      <c r="T159" s="91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spans="1:33" s="329" customFormat="1" x14ac:dyDescent="0.25">
      <c r="A160" s="325" t="s">
        <v>424</v>
      </c>
      <c r="B160" s="326">
        <v>0</v>
      </c>
      <c r="C160" s="326">
        <v>159.9</v>
      </c>
      <c r="D160" s="326">
        <v>0</v>
      </c>
      <c r="E160" s="326">
        <v>114</v>
      </c>
      <c r="F160" s="326">
        <v>45.9</v>
      </c>
      <c r="G160" s="326">
        <v>114</v>
      </c>
      <c r="H160" s="326">
        <v>45.9</v>
      </c>
      <c r="I160" s="326">
        <v>114</v>
      </c>
      <c r="J160" s="326">
        <v>0</v>
      </c>
      <c r="K160" s="326">
        <v>119.1</v>
      </c>
      <c r="L160" s="327">
        <v>712.8</v>
      </c>
      <c r="M160" s="91"/>
      <c r="N160" s="91"/>
      <c r="O160" s="91"/>
      <c r="P160" s="91"/>
      <c r="Q160" s="91"/>
      <c r="R160" s="91"/>
      <c r="S160" s="91"/>
      <c r="T160" s="91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spans="1:33" s="329" customFormat="1" x14ac:dyDescent="0.25">
      <c r="A161" s="325" t="s">
        <v>425</v>
      </c>
      <c r="B161" s="326">
        <v>15.3</v>
      </c>
      <c r="C161" s="326">
        <v>0</v>
      </c>
      <c r="D161" s="326">
        <v>18.36</v>
      </c>
      <c r="E161" s="326">
        <v>20</v>
      </c>
      <c r="F161" s="326">
        <v>0</v>
      </c>
      <c r="G161" s="326">
        <v>15.3</v>
      </c>
      <c r="H161" s="326">
        <v>20</v>
      </c>
      <c r="I161" s="326">
        <v>35.299999999999997</v>
      </c>
      <c r="J161" s="326">
        <v>0</v>
      </c>
      <c r="K161" s="326">
        <v>18.36</v>
      </c>
      <c r="L161" s="327">
        <v>142.62</v>
      </c>
      <c r="M161" s="91"/>
      <c r="N161" s="91"/>
      <c r="O161" s="91"/>
      <c r="P161" s="91"/>
      <c r="Q161" s="91"/>
      <c r="R161" s="91"/>
      <c r="S161" s="91"/>
      <c r="T161" s="91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spans="1:33" s="329" customFormat="1" x14ac:dyDescent="0.25">
      <c r="A162" s="325" t="s">
        <v>426</v>
      </c>
      <c r="B162" s="326">
        <v>214</v>
      </c>
      <c r="C162" s="326">
        <v>353.77</v>
      </c>
      <c r="D162" s="326">
        <v>262</v>
      </c>
      <c r="E162" s="326">
        <v>292</v>
      </c>
      <c r="F162" s="326">
        <v>293.89999999999998</v>
      </c>
      <c r="G162" s="326">
        <v>266.5</v>
      </c>
      <c r="H162" s="326">
        <v>293.89999999999998</v>
      </c>
      <c r="I162" s="326">
        <v>265.11</v>
      </c>
      <c r="J162" s="326">
        <v>353.87</v>
      </c>
      <c r="K162" s="326">
        <v>333.9</v>
      </c>
      <c r="L162" s="327">
        <v>2928.9500000000003</v>
      </c>
      <c r="M162" s="91"/>
      <c r="N162" s="91"/>
      <c r="O162" s="91"/>
      <c r="P162" s="91"/>
      <c r="Q162" s="91"/>
      <c r="R162" s="91"/>
      <c r="S162" s="91"/>
      <c r="T162" s="91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spans="1:33" s="329" customFormat="1" x14ac:dyDescent="0.25">
      <c r="A163" s="328" t="s">
        <v>427</v>
      </c>
      <c r="B163" s="326">
        <v>76.45</v>
      </c>
      <c r="C163" s="326">
        <v>22.61</v>
      </c>
      <c r="D163" s="326">
        <v>80</v>
      </c>
      <c r="E163" s="326">
        <v>0</v>
      </c>
      <c r="F163" s="326">
        <v>107.61</v>
      </c>
      <c r="G163" s="326">
        <v>84.61</v>
      </c>
      <c r="H163" s="326">
        <v>22.61</v>
      </c>
      <c r="I163" s="326">
        <v>60.65</v>
      </c>
      <c r="J163" s="326">
        <v>22.61</v>
      </c>
      <c r="K163" s="326">
        <v>85.33</v>
      </c>
      <c r="L163" s="327">
        <v>562.48</v>
      </c>
      <c r="M163" s="91"/>
      <c r="N163" s="91"/>
      <c r="O163" s="91"/>
      <c r="P163" s="91"/>
      <c r="Q163" s="91"/>
      <c r="R163" s="91"/>
      <c r="S163" s="91"/>
      <c r="T163" s="91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spans="1:33" s="329" customFormat="1" x14ac:dyDescent="0.25">
      <c r="A164" s="328" t="s">
        <v>258</v>
      </c>
      <c r="B164" s="326">
        <v>48</v>
      </c>
      <c r="C164" s="326">
        <v>28</v>
      </c>
      <c r="D164" s="326">
        <v>17.100000000000001</v>
      </c>
      <c r="E164" s="326">
        <v>41.78</v>
      </c>
      <c r="F164" s="326">
        <v>53</v>
      </c>
      <c r="G164" s="326">
        <v>60.1</v>
      </c>
      <c r="H164" s="326">
        <v>58</v>
      </c>
      <c r="I164" s="326">
        <v>52</v>
      </c>
      <c r="J164" s="326">
        <v>52</v>
      </c>
      <c r="K164" s="326">
        <v>0</v>
      </c>
      <c r="L164" s="327">
        <v>409.98</v>
      </c>
      <c r="M164" s="91"/>
      <c r="N164" s="91"/>
      <c r="O164" s="91"/>
      <c r="P164" s="91"/>
      <c r="Q164" s="91"/>
      <c r="R164" s="91"/>
      <c r="S164" s="91"/>
      <c r="T164" s="91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spans="1:33" s="329" customFormat="1" x14ac:dyDescent="0.25">
      <c r="A165" s="328" t="s">
        <v>402</v>
      </c>
      <c r="B165" s="326">
        <v>8</v>
      </c>
      <c r="C165" s="326">
        <v>0</v>
      </c>
      <c r="D165" s="326">
        <v>45.5</v>
      </c>
      <c r="E165" s="326">
        <v>0</v>
      </c>
      <c r="F165" s="326">
        <v>0</v>
      </c>
      <c r="G165" s="326">
        <v>45.5</v>
      </c>
      <c r="H165" s="326">
        <v>0</v>
      </c>
      <c r="I165" s="326">
        <v>15.55</v>
      </c>
      <c r="J165" s="326">
        <v>0</v>
      </c>
      <c r="K165" s="326">
        <v>0</v>
      </c>
      <c r="L165" s="327">
        <v>114.55</v>
      </c>
      <c r="M165" s="91"/>
      <c r="N165" s="91"/>
      <c r="O165" s="91"/>
      <c r="P165" s="91"/>
      <c r="Q165" s="91"/>
      <c r="R165" s="91"/>
      <c r="S165" s="91"/>
      <c r="T165" s="91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spans="1:33" s="329" customFormat="1" x14ac:dyDescent="0.25">
      <c r="A166" s="328" t="s">
        <v>428</v>
      </c>
      <c r="B166" s="326">
        <v>51</v>
      </c>
      <c r="C166" s="326">
        <v>45</v>
      </c>
      <c r="D166" s="326">
        <v>65</v>
      </c>
      <c r="E166" s="326">
        <v>45</v>
      </c>
      <c r="F166" s="326">
        <v>45</v>
      </c>
      <c r="G166" s="326">
        <v>51</v>
      </c>
      <c r="H166" s="326">
        <v>61.4</v>
      </c>
      <c r="I166" s="326">
        <v>45</v>
      </c>
      <c r="J166" s="326">
        <v>51</v>
      </c>
      <c r="K166" s="326">
        <v>45</v>
      </c>
      <c r="L166" s="327">
        <v>504.4</v>
      </c>
      <c r="M166" s="91"/>
      <c r="N166" s="91"/>
      <c r="O166" s="91"/>
      <c r="P166" s="91"/>
      <c r="Q166" s="91"/>
      <c r="R166" s="91"/>
      <c r="S166" s="91"/>
      <c r="T166" s="91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spans="1:33" s="329" customFormat="1" x14ac:dyDescent="0.25">
      <c r="A167" s="328" t="s">
        <v>125</v>
      </c>
      <c r="B167" s="326">
        <v>0</v>
      </c>
      <c r="C167" s="326">
        <v>10</v>
      </c>
      <c r="D167" s="326">
        <v>0</v>
      </c>
      <c r="E167" s="326">
        <v>21</v>
      </c>
      <c r="F167" s="326">
        <v>10</v>
      </c>
      <c r="G167" s="326">
        <v>0</v>
      </c>
      <c r="H167" s="326">
        <v>10</v>
      </c>
      <c r="I167" s="326">
        <v>0</v>
      </c>
      <c r="J167" s="326">
        <v>10</v>
      </c>
      <c r="K167" s="326">
        <v>0</v>
      </c>
      <c r="L167" s="327">
        <v>61</v>
      </c>
      <c r="M167" s="91"/>
      <c r="N167" s="91"/>
      <c r="O167" s="91"/>
      <c r="P167" s="91"/>
      <c r="Q167" s="91"/>
      <c r="R167" s="91"/>
      <c r="S167" s="91"/>
      <c r="T167" s="91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spans="1:33" x14ac:dyDescent="0.25">
      <c r="A168" s="379"/>
    </row>
    <row r="170" spans="1:33" x14ac:dyDescent="0.25">
      <c r="A170" s="294"/>
    </row>
  </sheetData>
  <pageMargins left="0.25" right="0.25" top="0.75" bottom="0.75" header="0.3" footer="0.3"/>
  <pageSetup paperSize="9" scale="2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1"/>
  <sheetViews>
    <sheetView tabSelected="1" workbookViewId="0">
      <selection activeCell="E333" sqref="E333"/>
    </sheetView>
  </sheetViews>
  <sheetFormatPr defaultRowHeight="15" x14ac:dyDescent="0.25"/>
  <cols>
    <col min="1" max="1" width="36.5703125" style="171" customWidth="1"/>
    <col min="2" max="2" width="25.140625" style="171" customWidth="1"/>
    <col min="3" max="3" width="11.5703125" style="171" customWidth="1"/>
    <col min="4" max="4" width="10.28515625" style="173" customWidth="1"/>
    <col min="5" max="5" width="10" style="173" customWidth="1"/>
    <col min="6" max="6" width="9.7109375" style="173" customWidth="1"/>
    <col min="7" max="7" width="14.85546875" style="173" customWidth="1"/>
    <col min="8" max="8" width="21" style="182" customWidth="1"/>
    <col min="9" max="12" width="9.140625" style="175"/>
    <col min="13" max="14" width="9.140625" style="380"/>
  </cols>
  <sheetData>
    <row r="1" spans="1:8" ht="17.25" customHeight="1" x14ac:dyDescent="0.25">
      <c r="A1" s="381" t="s">
        <v>320</v>
      </c>
      <c r="E1" s="416" t="s">
        <v>321</v>
      </c>
      <c r="F1" s="416"/>
      <c r="G1" s="416"/>
      <c r="H1" s="175"/>
    </row>
    <row r="2" spans="1:8" ht="55.5" customHeight="1" x14ac:dyDescent="0.25">
      <c r="A2" s="381" t="s">
        <v>322</v>
      </c>
      <c r="E2" s="416" t="s">
        <v>323</v>
      </c>
      <c r="F2" s="416"/>
      <c r="G2" s="416"/>
      <c r="H2" s="175"/>
    </row>
    <row r="3" spans="1:8" x14ac:dyDescent="0.25">
      <c r="A3" s="382" t="s">
        <v>324</v>
      </c>
      <c r="B3" s="175"/>
      <c r="C3" s="177"/>
      <c r="D3" s="179"/>
      <c r="E3" s="418" t="s">
        <v>325</v>
      </c>
      <c r="F3" s="418"/>
      <c r="G3" s="418"/>
      <c r="H3" s="175"/>
    </row>
    <row r="4" spans="1:8" x14ac:dyDescent="0.25">
      <c r="A4" s="382"/>
      <c r="B4" s="175"/>
      <c r="C4" s="177"/>
      <c r="D4" s="179"/>
      <c r="E4" s="418" t="s">
        <v>326</v>
      </c>
      <c r="F4" s="418"/>
      <c r="G4" s="418"/>
      <c r="H4" s="175"/>
    </row>
    <row r="5" spans="1:8" x14ac:dyDescent="0.25">
      <c r="A5" s="175"/>
      <c r="B5" s="175"/>
      <c r="C5" s="179" t="s">
        <v>327</v>
      </c>
      <c r="D5" s="179"/>
      <c r="E5" s="179"/>
      <c r="F5" s="179"/>
      <c r="G5" s="179"/>
      <c r="H5" s="175"/>
    </row>
    <row r="6" spans="1:8" ht="31.5" customHeight="1" x14ac:dyDescent="0.25">
      <c r="A6" s="175"/>
      <c r="B6" s="175"/>
      <c r="C6" s="180" t="s">
        <v>1</v>
      </c>
      <c r="D6" s="180"/>
      <c r="E6" s="180"/>
      <c r="F6" s="180"/>
      <c r="G6" s="180"/>
      <c r="H6" s="175"/>
    </row>
    <row r="7" spans="1:8" x14ac:dyDescent="0.25">
      <c r="A7" s="175"/>
      <c r="B7" s="175"/>
      <c r="C7" s="180" t="s">
        <v>443</v>
      </c>
      <c r="D7" s="180"/>
      <c r="E7" s="180"/>
      <c r="F7" s="180"/>
      <c r="G7" s="180"/>
      <c r="H7" s="175"/>
    </row>
    <row r="8" spans="1:8" ht="22.5" customHeight="1" x14ac:dyDescent="0.25">
      <c r="A8" s="175"/>
      <c r="B8" s="175" t="s">
        <v>329</v>
      </c>
      <c r="C8" s="175"/>
      <c r="D8" s="180"/>
      <c r="E8" s="180"/>
      <c r="F8" s="180"/>
      <c r="G8" s="180"/>
      <c r="H8" s="178"/>
    </row>
    <row r="9" spans="1:8" x14ac:dyDescent="0.25">
      <c r="A9" s="171" t="s">
        <v>3</v>
      </c>
    </row>
    <row r="10" spans="1:8" ht="31.5" customHeight="1" x14ac:dyDescent="0.25">
      <c r="A10" s="183" t="s">
        <v>4</v>
      </c>
      <c r="B10" s="184"/>
      <c r="C10" s="185" t="s">
        <v>5</v>
      </c>
      <c r="D10" s="406" t="s">
        <v>7</v>
      </c>
      <c r="E10" s="407"/>
      <c r="F10" s="408"/>
      <c r="G10" s="186" t="s">
        <v>8</v>
      </c>
      <c r="H10" s="189" t="s">
        <v>9</v>
      </c>
    </row>
    <row r="11" spans="1:8" x14ac:dyDescent="0.25">
      <c r="A11" s="190" t="s">
        <v>10</v>
      </c>
      <c r="B11" s="191"/>
      <c r="C11" s="192"/>
      <c r="D11" s="247"/>
      <c r="E11" s="383"/>
      <c r="G11" s="211" t="s">
        <v>12</v>
      </c>
      <c r="H11" s="197"/>
    </row>
    <row r="12" spans="1:8" x14ac:dyDescent="0.25">
      <c r="A12" s="198"/>
      <c r="B12" s="199"/>
      <c r="C12" s="200"/>
      <c r="D12" s="201" t="s">
        <v>15</v>
      </c>
      <c r="E12" s="201" t="s">
        <v>16</v>
      </c>
      <c r="F12" s="202" t="s">
        <v>17</v>
      </c>
      <c r="G12" s="202" t="s">
        <v>18</v>
      </c>
      <c r="H12" s="203"/>
    </row>
    <row r="13" spans="1:8" ht="22.5" customHeight="1" x14ac:dyDescent="0.25">
      <c r="A13" s="209"/>
      <c r="B13" s="171" t="s">
        <v>19</v>
      </c>
      <c r="C13" s="210"/>
      <c r="D13" s="207"/>
      <c r="E13" s="207"/>
      <c r="F13" s="208"/>
      <c r="G13" s="211"/>
      <c r="H13" s="197"/>
    </row>
    <row r="14" spans="1:8" ht="22.5" customHeight="1" x14ac:dyDescent="0.25">
      <c r="A14" s="209" t="s">
        <v>20</v>
      </c>
      <c r="C14" s="210" t="s">
        <v>21</v>
      </c>
      <c r="D14" s="211">
        <v>10</v>
      </c>
      <c r="E14" s="207">
        <v>10</v>
      </c>
      <c r="F14" s="207">
        <v>24.5</v>
      </c>
      <c r="G14" s="211">
        <v>228</v>
      </c>
      <c r="H14" s="264" t="s">
        <v>22</v>
      </c>
    </row>
    <row r="15" spans="1:8" ht="22.5" customHeight="1" x14ac:dyDescent="0.25">
      <c r="A15" s="212" t="s">
        <v>29</v>
      </c>
      <c r="B15" s="175"/>
      <c r="C15" s="213" t="s">
        <v>30</v>
      </c>
      <c r="D15" s="214">
        <v>0.06</v>
      </c>
      <c r="E15" s="215">
        <v>0.02</v>
      </c>
      <c r="F15" s="179">
        <v>4.99</v>
      </c>
      <c r="G15" s="215">
        <v>20</v>
      </c>
      <c r="H15" s="197" t="s">
        <v>31</v>
      </c>
    </row>
    <row r="16" spans="1:8" x14ac:dyDescent="0.25">
      <c r="A16" s="209" t="s">
        <v>34</v>
      </c>
      <c r="C16" s="216" t="s">
        <v>35</v>
      </c>
      <c r="D16" s="211">
        <v>1.9</v>
      </c>
      <c r="E16" s="207">
        <v>4.4000000000000004</v>
      </c>
      <c r="F16" s="173">
        <v>13</v>
      </c>
      <c r="G16" s="211">
        <v>99</v>
      </c>
      <c r="H16" s="197" t="s">
        <v>36</v>
      </c>
    </row>
    <row r="17" spans="1:8" x14ac:dyDescent="0.25">
      <c r="A17" s="219" t="s">
        <v>39</v>
      </c>
      <c r="B17" s="220"/>
      <c r="C17" s="221">
        <v>418</v>
      </c>
      <c r="D17" s="201">
        <f>SUM(D13:D16)</f>
        <v>11.96</v>
      </c>
      <c r="E17" s="201">
        <f>SUM(E13:E16)</f>
        <v>14.42</v>
      </c>
      <c r="F17" s="201">
        <f>SUM(F13:F16)</f>
        <v>42.49</v>
      </c>
      <c r="G17" s="201">
        <f>SUM(G13:G16)</f>
        <v>347</v>
      </c>
      <c r="H17" s="203"/>
    </row>
    <row r="18" spans="1:8" x14ac:dyDescent="0.25">
      <c r="A18" s="209" t="s">
        <v>40</v>
      </c>
      <c r="C18" s="210">
        <v>125</v>
      </c>
      <c r="D18" s="211">
        <v>0.9</v>
      </c>
      <c r="E18" s="207">
        <v>0.08</v>
      </c>
      <c r="F18" s="173">
        <v>21</v>
      </c>
      <c r="G18" s="207">
        <v>84</v>
      </c>
      <c r="H18" s="197" t="s">
        <v>41</v>
      </c>
    </row>
    <row r="19" spans="1:8" x14ac:dyDescent="0.25">
      <c r="A19" s="209" t="s">
        <v>42</v>
      </c>
      <c r="C19" s="210"/>
      <c r="D19" s="211"/>
      <c r="E19" s="207"/>
      <c r="G19" s="207"/>
      <c r="H19" s="197"/>
    </row>
    <row r="20" spans="1:8" x14ac:dyDescent="0.25">
      <c r="A20" s="219" t="s">
        <v>39</v>
      </c>
      <c r="B20" s="220"/>
      <c r="C20" s="221">
        <f>SUM(C18:C18)</f>
        <v>125</v>
      </c>
      <c r="D20" s="201">
        <f>SUM(D18)</f>
        <v>0.9</v>
      </c>
      <c r="E20" s="201">
        <f>SUM(E18)</f>
        <v>0.08</v>
      </c>
      <c r="F20" s="201">
        <f>SUM(F18)</f>
        <v>21</v>
      </c>
      <c r="G20" s="201">
        <f>SUM(G18)</f>
        <v>84</v>
      </c>
      <c r="H20" s="203"/>
    </row>
    <row r="21" spans="1:8" x14ac:dyDescent="0.25">
      <c r="A21" s="204"/>
      <c r="B21" s="205"/>
      <c r="C21" s="206">
        <v>543</v>
      </c>
      <c r="D21" s="186">
        <f>D17+D20</f>
        <v>12.860000000000001</v>
      </c>
      <c r="E21" s="186">
        <f>E17+E20</f>
        <v>14.5</v>
      </c>
      <c r="F21" s="186">
        <f>F17+F20</f>
        <v>63.49</v>
      </c>
      <c r="G21" s="186">
        <f>G17+G20</f>
        <v>431</v>
      </c>
      <c r="H21" s="197"/>
    </row>
    <row r="22" spans="1:8" x14ac:dyDescent="0.25">
      <c r="A22" s="204"/>
      <c r="B22" s="205" t="s">
        <v>43</v>
      </c>
      <c r="C22" s="206"/>
      <c r="D22" s="186"/>
      <c r="E22" s="222"/>
      <c r="F22" s="187"/>
      <c r="G22" s="186"/>
      <c r="H22" s="197"/>
    </row>
    <row r="23" spans="1:8" x14ac:dyDescent="0.25">
      <c r="A23" s="209" t="s">
        <v>44</v>
      </c>
      <c r="C23" s="210">
        <v>50</v>
      </c>
      <c r="D23" s="173">
        <v>0.95</v>
      </c>
      <c r="E23" s="207">
        <v>3.02</v>
      </c>
      <c r="F23" s="173">
        <v>7.9</v>
      </c>
      <c r="G23" s="211">
        <v>63</v>
      </c>
      <c r="H23" s="197" t="s">
        <v>45</v>
      </c>
    </row>
    <row r="24" spans="1:8" ht="26.25" x14ac:dyDescent="0.25">
      <c r="A24" s="209" t="s">
        <v>47</v>
      </c>
      <c r="C24" s="210" t="s">
        <v>48</v>
      </c>
      <c r="D24" s="173">
        <v>3.86</v>
      </c>
      <c r="E24" s="207">
        <v>5.8</v>
      </c>
      <c r="F24" s="173">
        <v>15.24</v>
      </c>
      <c r="G24" s="211">
        <v>133</v>
      </c>
      <c r="H24" s="197" t="s">
        <v>49</v>
      </c>
    </row>
    <row r="25" spans="1:8" ht="39" x14ac:dyDescent="0.25">
      <c r="A25" s="209" t="s">
        <v>56</v>
      </c>
      <c r="C25" s="210" t="s">
        <v>57</v>
      </c>
      <c r="D25" s="210">
        <v>6.2</v>
      </c>
      <c r="E25" s="218">
        <v>6.5</v>
      </c>
      <c r="F25" s="210">
        <v>5</v>
      </c>
      <c r="G25" s="218">
        <v>103</v>
      </c>
      <c r="H25" s="197" t="s">
        <v>58</v>
      </c>
    </row>
    <row r="26" spans="1:8" x14ac:dyDescent="0.25">
      <c r="A26" s="209" t="s">
        <v>67</v>
      </c>
      <c r="C26" s="210" t="s">
        <v>68</v>
      </c>
      <c r="D26" s="207">
        <v>6.2</v>
      </c>
      <c r="E26" s="207">
        <v>5.8</v>
      </c>
      <c r="F26" s="207">
        <v>38</v>
      </c>
      <c r="G26" s="211">
        <v>229</v>
      </c>
      <c r="H26" s="239" t="s">
        <v>69</v>
      </c>
    </row>
    <row r="27" spans="1:8" x14ac:dyDescent="0.25">
      <c r="A27" s="209" t="s">
        <v>71</v>
      </c>
      <c r="C27" s="210">
        <v>180</v>
      </c>
      <c r="D27" s="211"/>
      <c r="E27" s="207"/>
      <c r="F27" s="173">
        <v>10</v>
      </c>
      <c r="G27" s="211">
        <v>40</v>
      </c>
      <c r="H27" s="197" t="s">
        <v>72</v>
      </c>
    </row>
    <row r="28" spans="1:8" x14ac:dyDescent="0.25">
      <c r="A28" s="384" t="s">
        <v>75</v>
      </c>
      <c r="B28" s="181"/>
      <c r="C28" s="244">
        <v>37.5</v>
      </c>
      <c r="D28" s="244">
        <v>1.8</v>
      </c>
      <c r="E28" s="244">
        <v>0.4</v>
      </c>
      <c r="F28" s="244">
        <v>18</v>
      </c>
      <c r="G28" s="244">
        <v>82.5</v>
      </c>
      <c r="H28" s="258"/>
    </row>
    <row r="29" spans="1:8" x14ac:dyDescent="0.25">
      <c r="A29" s="219" t="s">
        <v>39</v>
      </c>
      <c r="B29" s="220"/>
      <c r="C29" s="221">
        <v>690.5</v>
      </c>
      <c r="D29" s="202">
        <f>SUM(D22:D28)</f>
        <v>19.010000000000002</v>
      </c>
      <c r="E29" s="202">
        <f>SUM(E22:E28)</f>
        <v>21.52</v>
      </c>
      <c r="F29" s="202">
        <f>SUM(F22:F28)</f>
        <v>94.14</v>
      </c>
      <c r="G29" s="202">
        <f>SUM(G22:G28)</f>
        <v>650.5</v>
      </c>
      <c r="H29" s="203"/>
    </row>
    <row r="30" spans="1:8" x14ac:dyDescent="0.25">
      <c r="A30" s="204"/>
      <c r="B30" s="205" t="s">
        <v>76</v>
      </c>
      <c r="C30" s="206"/>
      <c r="D30" s="222"/>
      <c r="E30" s="222"/>
      <c r="F30" s="222"/>
      <c r="G30" s="186"/>
      <c r="H30" s="197"/>
    </row>
    <row r="31" spans="1:8" ht="26.25" x14ac:dyDescent="0.25">
      <c r="A31" s="209" t="s">
        <v>77</v>
      </c>
      <c r="C31" s="210">
        <v>50</v>
      </c>
      <c r="D31" s="207">
        <v>4.9000000000000004</v>
      </c>
      <c r="E31" s="173">
        <v>5</v>
      </c>
      <c r="F31" s="207">
        <v>38</v>
      </c>
      <c r="G31" s="173">
        <v>217</v>
      </c>
      <c r="H31" s="197" t="s">
        <v>78</v>
      </c>
    </row>
    <row r="32" spans="1:8" x14ac:dyDescent="0.25">
      <c r="A32" s="209" t="s">
        <v>82</v>
      </c>
      <c r="C32" s="210">
        <v>110</v>
      </c>
      <c r="D32" s="218">
        <v>3.77</v>
      </c>
      <c r="E32" s="210">
        <v>2.75</v>
      </c>
      <c r="F32" s="218">
        <v>5</v>
      </c>
      <c r="G32" s="210">
        <v>62.1</v>
      </c>
      <c r="H32" s="197" t="s">
        <v>83</v>
      </c>
    </row>
    <row r="33" spans="1:8" x14ac:dyDescent="0.25">
      <c r="A33" s="209" t="s">
        <v>85</v>
      </c>
      <c r="C33" s="210" t="s">
        <v>86</v>
      </c>
      <c r="D33" s="173">
        <v>6</v>
      </c>
      <c r="E33" s="207">
        <v>9.5</v>
      </c>
      <c r="F33" s="173">
        <v>16.899999999999999</v>
      </c>
      <c r="G33" s="211">
        <v>177</v>
      </c>
      <c r="H33" s="197" t="s">
        <v>87</v>
      </c>
    </row>
    <row r="34" spans="1:8" x14ac:dyDescent="0.25">
      <c r="A34" s="237" t="s">
        <v>89</v>
      </c>
      <c r="C34" s="210">
        <v>180</v>
      </c>
      <c r="D34" s="217">
        <v>0.6</v>
      </c>
      <c r="E34" s="224">
        <v>0.06</v>
      </c>
      <c r="F34" s="225">
        <v>15</v>
      </c>
      <c r="G34" s="238">
        <v>62.5</v>
      </c>
      <c r="H34" s="239" t="s">
        <v>90</v>
      </c>
    </row>
    <row r="35" spans="1:8" x14ac:dyDescent="0.25">
      <c r="A35" s="209" t="s">
        <v>60</v>
      </c>
      <c r="C35" s="210">
        <v>20</v>
      </c>
      <c r="D35" s="207">
        <v>1.52</v>
      </c>
      <c r="E35" s="173">
        <v>0.16</v>
      </c>
      <c r="F35" s="207">
        <v>9.84</v>
      </c>
      <c r="G35" s="173">
        <v>47</v>
      </c>
      <c r="H35" s="197"/>
    </row>
    <row r="36" spans="1:8" x14ac:dyDescent="0.25">
      <c r="A36" s="228" t="s">
        <v>39</v>
      </c>
      <c r="B36" s="229"/>
      <c r="C36" s="235">
        <v>505</v>
      </c>
      <c r="D36" s="231">
        <f>SUM(D31:D35)</f>
        <v>16.79</v>
      </c>
      <c r="E36" s="231">
        <f>SUM(E31:E35)</f>
        <v>17.47</v>
      </c>
      <c r="F36" s="231">
        <f>SUM(F31:F35)</f>
        <v>84.740000000000009</v>
      </c>
      <c r="G36" s="231">
        <f>SUM(G31:G35)</f>
        <v>565.6</v>
      </c>
      <c r="H36" s="203"/>
    </row>
    <row r="37" spans="1:8" x14ac:dyDescent="0.25">
      <c r="A37" s="219" t="s">
        <v>92</v>
      </c>
      <c r="B37" s="220"/>
      <c r="C37" s="385">
        <f>C17+C20+C29+C36</f>
        <v>1738.5</v>
      </c>
      <c r="D37" s="201">
        <f>D17+D20+D29+D36</f>
        <v>48.660000000000004</v>
      </c>
      <c r="E37" s="201">
        <f>E17+E20+E29+E36</f>
        <v>53.489999999999995</v>
      </c>
      <c r="F37" s="201">
        <f>F17+F20+F29+F36</f>
        <v>242.37</v>
      </c>
      <c r="G37" s="201">
        <f>G17+G20+G29+G36</f>
        <v>1647.1</v>
      </c>
      <c r="H37" s="189"/>
    </row>
    <row r="38" spans="1:8" ht="26.25" customHeight="1" x14ac:dyDescent="0.25">
      <c r="A38" s="171" t="s">
        <v>93</v>
      </c>
      <c r="G38" s="383"/>
      <c r="H38" s="233"/>
    </row>
    <row r="39" spans="1:8" ht="31.5" customHeight="1" x14ac:dyDescent="0.25">
      <c r="A39" s="183" t="s">
        <v>4</v>
      </c>
      <c r="B39" s="184"/>
      <c r="C39" s="185" t="s">
        <v>5</v>
      </c>
      <c r="D39" s="406" t="s">
        <v>7</v>
      </c>
      <c r="E39" s="407"/>
      <c r="F39" s="408"/>
      <c r="G39" s="186" t="s">
        <v>8</v>
      </c>
      <c r="H39" s="189" t="s">
        <v>9</v>
      </c>
    </row>
    <row r="40" spans="1:8" ht="23.25" customHeight="1" x14ac:dyDescent="0.25">
      <c r="A40" s="190" t="s">
        <v>10</v>
      </c>
      <c r="B40" s="191"/>
      <c r="C40" s="192"/>
      <c r="D40" s="247"/>
      <c r="E40" s="383"/>
      <c r="G40" s="211" t="s">
        <v>12</v>
      </c>
      <c r="H40" s="197"/>
    </row>
    <row r="41" spans="1:8" ht="23.25" customHeight="1" x14ac:dyDescent="0.25">
      <c r="A41" s="198"/>
      <c r="B41" s="199"/>
      <c r="C41" s="200"/>
      <c r="D41" s="201" t="s">
        <v>15</v>
      </c>
      <c r="E41" s="201" t="s">
        <v>16</v>
      </c>
      <c r="F41" s="202" t="s">
        <v>17</v>
      </c>
      <c r="G41" s="202" t="s">
        <v>18</v>
      </c>
      <c r="H41" s="203"/>
    </row>
    <row r="42" spans="1:8" ht="22.5" customHeight="1" x14ac:dyDescent="0.25">
      <c r="A42" s="204"/>
      <c r="B42" s="205" t="s">
        <v>19</v>
      </c>
      <c r="C42" s="206"/>
      <c r="D42" s="186"/>
      <c r="E42" s="222"/>
      <c r="F42" s="222"/>
      <c r="G42" s="186"/>
      <c r="H42" s="197"/>
    </row>
    <row r="43" spans="1:8" ht="22.5" customHeight="1" x14ac:dyDescent="0.25">
      <c r="A43" s="209" t="s">
        <v>94</v>
      </c>
      <c r="C43" s="210" t="s">
        <v>21</v>
      </c>
      <c r="D43" s="211">
        <v>5.2</v>
      </c>
      <c r="E43" s="207">
        <v>5.8</v>
      </c>
      <c r="F43" s="207">
        <v>25.2</v>
      </c>
      <c r="G43" s="211">
        <v>173.8</v>
      </c>
      <c r="H43" s="264" t="s">
        <v>95</v>
      </c>
    </row>
    <row r="44" spans="1:8" ht="26.25" x14ac:dyDescent="0.25">
      <c r="A44" s="209" t="s">
        <v>98</v>
      </c>
      <c r="C44" s="210">
        <v>180</v>
      </c>
      <c r="D44" s="211">
        <v>2.4166666666666665</v>
      </c>
      <c r="E44" s="207">
        <v>2.5833333333333335</v>
      </c>
      <c r="F44" s="207">
        <v>13.608333333333333</v>
      </c>
      <c r="G44" s="211">
        <v>87.3</v>
      </c>
      <c r="H44" s="197" t="s">
        <v>99</v>
      </c>
    </row>
    <row r="45" spans="1:8" x14ac:dyDescent="0.25">
      <c r="A45" s="209" t="s">
        <v>101</v>
      </c>
      <c r="C45" s="216" t="s">
        <v>102</v>
      </c>
      <c r="D45" s="211">
        <v>4</v>
      </c>
      <c r="E45" s="207">
        <v>6</v>
      </c>
      <c r="F45" s="173">
        <v>12.83</v>
      </c>
      <c r="G45" s="211">
        <v>122</v>
      </c>
      <c r="H45" s="197" t="s">
        <v>103</v>
      </c>
    </row>
    <row r="46" spans="1:8" x14ac:dyDescent="0.25">
      <c r="A46" s="219" t="s">
        <v>39</v>
      </c>
      <c r="B46" s="220"/>
      <c r="C46" s="221">
        <v>418</v>
      </c>
      <c r="D46" s="202">
        <f>SUM(D42:D45)</f>
        <v>11.616666666666667</v>
      </c>
      <c r="E46" s="202">
        <f>SUM(E42:E45)</f>
        <v>14.383333333333333</v>
      </c>
      <c r="F46" s="202">
        <f>SUM(F42:F45)</f>
        <v>51.638333333333328</v>
      </c>
      <c r="G46" s="202">
        <f>SUM(G42:G45)</f>
        <v>383.1</v>
      </c>
      <c r="H46" s="203"/>
    </row>
    <row r="47" spans="1:8" x14ac:dyDescent="0.25">
      <c r="A47" s="209" t="s">
        <v>105</v>
      </c>
      <c r="C47" s="210">
        <v>100</v>
      </c>
      <c r="D47" s="211">
        <v>1.2</v>
      </c>
      <c r="E47" s="207">
        <v>0.34</v>
      </c>
      <c r="F47" s="173">
        <v>10.5</v>
      </c>
      <c r="G47" s="207">
        <v>49</v>
      </c>
      <c r="H47" s="264" t="s">
        <v>106</v>
      </c>
    </row>
    <row r="48" spans="1:8" x14ac:dyDescent="0.25">
      <c r="A48" s="209" t="s">
        <v>107</v>
      </c>
      <c r="C48" s="210"/>
      <c r="D48" s="211"/>
      <c r="E48" s="207"/>
      <c r="G48" s="207"/>
      <c r="H48" s="264"/>
    </row>
    <row r="49" spans="1:8" x14ac:dyDescent="0.25">
      <c r="A49" s="219" t="s">
        <v>39</v>
      </c>
      <c r="B49" s="220"/>
      <c r="C49" s="221">
        <v>100</v>
      </c>
      <c r="D49" s="201">
        <f>SUM(D47)</f>
        <v>1.2</v>
      </c>
      <c r="E49" s="201">
        <f>SUM(E47)</f>
        <v>0.34</v>
      </c>
      <c r="F49" s="201">
        <f>SUM(F47)</f>
        <v>10.5</v>
      </c>
      <c r="G49" s="201">
        <f>SUM(G47)</f>
        <v>49</v>
      </c>
      <c r="H49" s="203"/>
    </row>
    <row r="50" spans="1:8" x14ac:dyDescent="0.25">
      <c r="A50" s="204"/>
      <c r="B50" s="205"/>
      <c r="C50" s="206">
        <v>518</v>
      </c>
      <c r="D50" s="186">
        <f>D46+D49</f>
        <v>12.816666666666666</v>
      </c>
      <c r="E50" s="186">
        <f>E46+E49</f>
        <v>14.723333333333333</v>
      </c>
      <c r="F50" s="186">
        <f>F46+F49</f>
        <v>62.138333333333328</v>
      </c>
      <c r="G50" s="186">
        <f>G46+G49</f>
        <v>432.1</v>
      </c>
      <c r="H50" s="197"/>
    </row>
    <row r="51" spans="1:8" x14ac:dyDescent="0.25">
      <c r="A51" s="204"/>
      <c r="B51" s="205" t="s">
        <v>43</v>
      </c>
      <c r="C51" s="206"/>
      <c r="D51" s="186"/>
      <c r="E51" s="186"/>
      <c r="F51" s="222"/>
      <c r="G51" s="186"/>
      <c r="H51" s="197"/>
    </row>
    <row r="52" spans="1:8" x14ac:dyDescent="0.25">
      <c r="A52" s="209" t="s">
        <v>108</v>
      </c>
      <c r="C52" s="210">
        <v>50</v>
      </c>
      <c r="D52" s="173">
        <v>0.6</v>
      </c>
      <c r="E52" s="207">
        <v>2.5</v>
      </c>
      <c r="F52" s="173">
        <v>4.2</v>
      </c>
      <c r="G52" s="211">
        <v>42</v>
      </c>
      <c r="H52" s="197" t="s">
        <v>109</v>
      </c>
    </row>
    <row r="53" spans="1:8" x14ac:dyDescent="0.25">
      <c r="A53" s="209" t="s">
        <v>111</v>
      </c>
      <c r="C53" s="210" t="s">
        <v>112</v>
      </c>
      <c r="D53" s="211">
        <v>3.5</v>
      </c>
      <c r="E53" s="207">
        <v>7.8</v>
      </c>
      <c r="F53" s="173">
        <v>19.7</v>
      </c>
      <c r="G53" s="211">
        <v>163</v>
      </c>
      <c r="H53" s="197" t="s">
        <v>113</v>
      </c>
    </row>
    <row r="54" spans="1:8" ht="26.25" x14ac:dyDescent="0.25">
      <c r="A54" s="212" t="s">
        <v>117</v>
      </c>
      <c r="C54" s="210">
        <v>70</v>
      </c>
      <c r="D54" s="173">
        <v>10.1</v>
      </c>
      <c r="E54" s="207">
        <v>6.8</v>
      </c>
      <c r="F54" s="173">
        <v>17</v>
      </c>
      <c r="G54" s="211">
        <v>170</v>
      </c>
      <c r="H54" s="197" t="s">
        <v>118</v>
      </c>
    </row>
    <row r="55" spans="1:8" x14ac:dyDescent="0.25">
      <c r="A55" s="209" t="s">
        <v>120</v>
      </c>
      <c r="C55" s="210">
        <v>130</v>
      </c>
      <c r="D55" s="173">
        <v>3.7</v>
      </c>
      <c r="E55" s="207">
        <v>4.4400000000000004</v>
      </c>
      <c r="F55" s="173">
        <v>25</v>
      </c>
      <c r="G55" s="211">
        <v>155</v>
      </c>
      <c r="H55" s="197" t="s">
        <v>121</v>
      </c>
    </row>
    <row r="56" spans="1:8" x14ac:dyDescent="0.25">
      <c r="A56" s="209" t="s">
        <v>122</v>
      </c>
      <c r="C56" s="210">
        <v>180</v>
      </c>
      <c r="D56" s="211">
        <v>0.1</v>
      </c>
      <c r="E56" s="207">
        <v>0.1</v>
      </c>
      <c r="F56" s="207">
        <v>11.8</v>
      </c>
      <c r="G56" s="207">
        <v>49</v>
      </c>
      <c r="H56" s="197" t="s">
        <v>123</v>
      </c>
    </row>
    <row r="57" spans="1:8" x14ac:dyDescent="0.25">
      <c r="A57" s="384" t="s">
        <v>75</v>
      </c>
      <c r="B57" s="181"/>
      <c r="C57" s="244">
        <v>37.5</v>
      </c>
      <c r="D57" s="244">
        <v>1.8</v>
      </c>
      <c r="E57" s="244">
        <v>0.4</v>
      </c>
      <c r="F57" s="244">
        <v>18</v>
      </c>
      <c r="G57" s="244">
        <v>82.5</v>
      </c>
      <c r="H57" s="258"/>
    </row>
    <row r="58" spans="1:8" x14ac:dyDescent="0.25">
      <c r="A58" s="219" t="s">
        <v>39</v>
      </c>
      <c r="B58" s="220"/>
      <c r="C58" s="221">
        <v>683.5</v>
      </c>
      <c r="D58" s="202">
        <f>SUM(D52:D57)</f>
        <v>19.8</v>
      </c>
      <c r="E58" s="202">
        <f>SUM(E52:E57)</f>
        <v>22.040000000000003</v>
      </c>
      <c r="F58" s="202">
        <f>SUM(F52:F57)</f>
        <v>95.7</v>
      </c>
      <c r="G58" s="202">
        <f>SUM(G52:G57)</f>
        <v>661.5</v>
      </c>
      <c r="H58" s="197"/>
    </row>
    <row r="59" spans="1:8" x14ac:dyDescent="0.25">
      <c r="A59" s="212"/>
      <c r="B59" s="175" t="s">
        <v>76</v>
      </c>
      <c r="C59" s="245"/>
      <c r="D59" s="215"/>
      <c r="E59" s="215"/>
      <c r="F59" s="215"/>
      <c r="G59" s="215"/>
      <c r="H59" s="189"/>
    </row>
    <row r="60" spans="1:8" x14ac:dyDescent="0.25">
      <c r="A60" s="209" t="s">
        <v>125</v>
      </c>
      <c r="C60" s="210">
        <v>10</v>
      </c>
      <c r="D60" s="207">
        <v>3.86</v>
      </c>
      <c r="E60" s="173">
        <v>3.38</v>
      </c>
      <c r="F60" s="207">
        <v>32</v>
      </c>
      <c r="G60" s="173">
        <v>168</v>
      </c>
      <c r="H60" s="197"/>
    </row>
    <row r="61" spans="1:8" x14ac:dyDescent="0.25">
      <c r="A61" s="209" t="s">
        <v>126</v>
      </c>
      <c r="C61" s="210"/>
      <c r="D61" s="211"/>
      <c r="H61" s="197"/>
    </row>
    <row r="62" spans="1:8" x14ac:dyDescent="0.25">
      <c r="A62" s="209" t="s">
        <v>127</v>
      </c>
      <c r="C62" s="210">
        <v>110</v>
      </c>
      <c r="D62" s="173">
        <v>2.5</v>
      </c>
      <c r="E62" s="207">
        <v>2.75</v>
      </c>
      <c r="F62" s="173">
        <v>4</v>
      </c>
      <c r="G62" s="207">
        <v>51</v>
      </c>
      <c r="H62" s="264" t="s">
        <v>128</v>
      </c>
    </row>
    <row r="63" spans="1:8" x14ac:dyDescent="0.25">
      <c r="A63" s="209" t="s">
        <v>130</v>
      </c>
      <c r="C63" s="210" t="s">
        <v>131</v>
      </c>
      <c r="D63" s="179">
        <v>9</v>
      </c>
      <c r="E63" s="215">
        <v>12.5</v>
      </c>
      <c r="F63" s="179">
        <v>24</v>
      </c>
      <c r="G63" s="215">
        <v>245</v>
      </c>
      <c r="H63" s="197" t="s">
        <v>132</v>
      </c>
    </row>
    <row r="64" spans="1:8" x14ac:dyDescent="0.25">
      <c r="A64" s="209" t="s">
        <v>136</v>
      </c>
      <c r="C64" s="216" t="s">
        <v>137</v>
      </c>
      <c r="D64" s="211">
        <v>0.12</v>
      </c>
      <c r="E64" s="207">
        <v>0.01</v>
      </c>
      <c r="F64" s="173">
        <v>10.199999999999999</v>
      </c>
      <c r="G64" s="211">
        <v>41</v>
      </c>
      <c r="H64" s="197" t="s">
        <v>138</v>
      </c>
    </row>
    <row r="65" spans="1:8" x14ac:dyDescent="0.25">
      <c r="A65" s="209" t="s">
        <v>60</v>
      </c>
      <c r="C65" s="210">
        <v>20</v>
      </c>
      <c r="D65" s="207">
        <v>1.52</v>
      </c>
      <c r="E65" s="173">
        <v>0.16</v>
      </c>
      <c r="F65" s="207">
        <v>9.84</v>
      </c>
      <c r="G65" s="173">
        <v>47</v>
      </c>
      <c r="H65" s="197"/>
    </row>
    <row r="66" spans="1:8" x14ac:dyDescent="0.25">
      <c r="A66" s="228" t="s">
        <v>39</v>
      </c>
      <c r="B66" s="229"/>
      <c r="C66" s="235">
        <v>500</v>
      </c>
      <c r="D66" s="231">
        <f>SUM(D59:D65)</f>
        <v>17</v>
      </c>
      <c r="E66" s="231">
        <f>SUM(E59:E65)</f>
        <v>18.8</v>
      </c>
      <c r="F66" s="231">
        <f>SUM(F59:F65)</f>
        <v>80.040000000000006</v>
      </c>
      <c r="G66" s="231">
        <f>SUM(G59:G65)</f>
        <v>552</v>
      </c>
      <c r="H66" s="203"/>
    </row>
    <row r="67" spans="1:8" x14ac:dyDescent="0.25">
      <c r="A67" s="219" t="s">
        <v>92</v>
      </c>
      <c r="B67" s="220"/>
      <c r="C67" s="221">
        <f>C46+C49+C58+C66</f>
        <v>1701.5</v>
      </c>
      <c r="D67" s="201">
        <f>D46+D49+D58+D66</f>
        <v>49.616666666666667</v>
      </c>
      <c r="E67" s="201">
        <f>E46+E49+E58+E66</f>
        <v>55.563333333333333</v>
      </c>
      <c r="F67" s="201">
        <f>F46+F49+F58+F66</f>
        <v>237.87833333333333</v>
      </c>
      <c r="G67" s="201">
        <f>G46+G49+G58+G66</f>
        <v>1645.6</v>
      </c>
      <c r="H67" s="203"/>
    </row>
    <row r="68" spans="1:8" x14ac:dyDescent="0.25">
      <c r="A68" s="171" t="s">
        <v>140</v>
      </c>
      <c r="G68" s="383"/>
      <c r="H68" s="233"/>
    </row>
    <row r="69" spans="1:8" ht="31.5" customHeight="1" x14ac:dyDescent="0.25">
      <c r="A69" s="183" t="s">
        <v>4</v>
      </c>
      <c r="B69" s="184"/>
      <c r="C69" s="185" t="s">
        <v>5</v>
      </c>
      <c r="D69" s="406" t="s">
        <v>7</v>
      </c>
      <c r="E69" s="407"/>
      <c r="F69" s="408"/>
      <c r="G69" s="186" t="s">
        <v>8</v>
      </c>
      <c r="H69" s="189" t="s">
        <v>9</v>
      </c>
    </row>
    <row r="70" spans="1:8" x14ac:dyDescent="0.25">
      <c r="A70" s="190" t="s">
        <v>10</v>
      </c>
      <c r="B70" s="191"/>
      <c r="C70" s="192"/>
      <c r="D70" s="247"/>
      <c r="E70" s="383"/>
      <c r="G70" s="211" t="s">
        <v>12</v>
      </c>
      <c r="H70" s="197"/>
    </row>
    <row r="71" spans="1:8" ht="23.25" customHeight="1" x14ac:dyDescent="0.25">
      <c r="A71" s="198"/>
      <c r="B71" s="199"/>
      <c r="C71" s="200"/>
      <c r="D71" s="201" t="s">
        <v>15</v>
      </c>
      <c r="E71" s="201" t="s">
        <v>16</v>
      </c>
      <c r="F71" s="202" t="s">
        <v>17</v>
      </c>
      <c r="G71" s="202" t="s">
        <v>18</v>
      </c>
      <c r="H71" s="203"/>
    </row>
    <row r="72" spans="1:8" ht="22.5" customHeight="1" x14ac:dyDescent="0.25">
      <c r="A72" s="204"/>
      <c r="B72" s="205" t="s">
        <v>19</v>
      </c>
      <c r="C72" s="206"/>
      <c r="D72" s="186"/>
      <c r="E72" s="222"/>
      <c r="F72" s="187"/>
      <c r="G72" s="186"/>
      <c r="H72" s="197"/>
    </row>
    <row r="73" spans="1:8" ht="22.5" customHeight="1" x14ac:dyDescent="0.25">
      <c r="A73" s="209" t="s">
        <v>141</v>
      </c>
      <c r="C73" s="210" t="s">
        <v>21</v>
      </c>
      <c r="D73" s="211">
        <v>6.7</v>
      </c>
      <c r="E73" s="207">
        <v>7.5</v>
      </c>
      <c r="F73" s="207">
        <v>22</v>
      </c>
      <c r="G73" s="211">
        <v>182.3</v>
      </c>
      <c r="H73" s="264" t="s">
        <v>142</v>
      </c>
    </row>
    <row r="74" spans="1:8" x14ac:dyDescent="0.25">
      <c r="A74" s="212" t="s">
        <v>144</v>
      </c>
      <c r="B74" s="175"/>
      <c r="C74" s="213" t="s">
        <v>30</v>
      </c>
      <c r="D74" s="214">
        <v>2.6</v>
      </c>
      <c r="E74" s="215">
        <v>2.2999999999999998</v>
      </c>
      <c r="F74" s="179">
        <v>14.3</v>
      </c>
      <c r="G74" s="215">
        <v>89</v>
      </c>
      <c r="H74" s="197" t="s">
        <v>145</v>
      </c>
    </row>
    <row r="75" spans="1:8" x14ac:dyDescent="0.25">
      <c r="A75" s="209" t="s">
        <v>34</v>
      </c>
      <c r="C75" s="216" t="s">
        <v>35</v>
      </c>
      <c r="D75" s="211">
        <v>1.91</v>
      </c>
      <c r="E75" s="207">
        <v>4.3499999999999996</v>
      </c>
      <c r="F75" s="173">
        <v>12.89</v>
      </c>
      <c r="G75" s="211">
        <v>99</v>
      </c>
      <c r="H75" s="197" t="s">
        <v>36</v>
      </c>
    </row>
    <row r="76" spans="1:8" x14ac:dyDescent="0.25">
      <c r="A76" s="219" t="s">
        <v>39</v>
      </c>
      <c r="B76" s="220"/>
      <c r="C76" s="221">
        <v>418</v>
      </c>
      <c r="D76" s="201">
        <f>SUM(D73:D75)</f>
        <v>11.21</v>
      </c>
      <c r="E76" s="201">
        <f>SUM(E73:E75)</f>
        <v>14.15</v>
      </c>
      <c r="F76" s="201">
        <f>SUM(F73:F75)</f>
        <v>49.19</v>
      </c>
      <c r="G76" s="201">
        <f>SUM(G73:G75)</f>
        <v>370.3</v>
      </c>
      <c r="H76" s="203"/>
    </row>
    <row r="77" spans="1:8" x14ac:dyDescent="0.25">
      <c r="A77" s="209" t="s">
        <v>40</v>
      </c>
      <c r="C77" s="210">
        <v>125</v>
      </c>
      <c r="D77" s="211">
        <v>1.63</v>
      </c>
      <c r="E77" s="207">
        <v>0.1</v>
      </c>
      <c r="F77" s="173">
        <v>15</v>
      </c>
      <c r="G77" s="207">
        <v>67</v>
      </c>
      <c r="H77" s="197" t="s">
        <v>41</v>
      </c>
    </row>
    <row r="78" spans="1:8" x14ac:dyDescent="0.25">
      <c r="A78" s="209" t="s">
        <v>146</v>
      </c>
      <c r="C78" s="210"/>
      <c r="D78" s="211"/>
      <c r="E78" s="211"/>
      <c r="G78" s="211"/>
      <c r="H78" s="197"/>
    </row>
    <row r="79" spans="1:8" x14ac:dyDescent="0.25">
      <c r="A79" s="219" t="s">
        <v>39</v>
      </c>
      <c r="B79" s="220"/>
      <c r="C79" s="221">
        <f>SUM(C77)</f>
        <v>125</v>
      </c>
      <c r="D79" s="202">
        <f>SUM(D77)</f>
        <v>1.63</v>
      </c>
      <c r="E79" s="202">
        <f>SUM(E77)</f>
        <v>0.1</v>
      </c>
      <c r="F79" s="202">
        <f>SUM(F77)</f>
        <v>15</v>
      </c>
      <c r="G79" s="202">
        <f>SUM(G77)</f>
        <v>67</v>
      </c>
      <c r="H79" s="203"/>
    </row>
    <row r="80" spans="1:8" x14ac:dyDescent="0.25">
      <c r="A80" s="204"/>
      <c r="B80" s="205"/>
      <c r="C80" s="206">
        <v>543</v>
      </c>
      <c r="D80" s="186">
        <f>D76+D79</f>
        <v>12.84</v>
      </c>
      <c r="E80" s="186">
        <f>E76+E79</f>
        <v>14.25</v>
      </c>
      <c r="F80" s="186">
        <f>F76+F79</f>
        <v>64.19</v>
      </c>
      <c r="G80" s="186">
        <f>G76+G79</f>
        <v>437.3</v>
      </c>
      <c r="H80" s="197"/>
    </row>
    <row r="81" spans="1:8" x14ac:dyDescent="0.25">
      <c r="A81" s="204"/>
      <c r="B81" s="205" t="s">
        <v>43</v>
      </c>
      <c r="C81" s="206"/>
      <c r="D81" s="186"/>
      <c r="E81" s="222"/>
      <c r="F81" s="187"/>
      <c r="G81" s="186"/>
      <c r="H81" s="197"/>
    </row>
    <row r="82" spans="1:8" x14ac:dyDescent="0.25">
      <c r="A82" s="209" t="s">
        <v>147</v>
      </c>
      <c r="C82" s="210">
        <v>50</v>
      </c>
      <c r="D82" s="173">
        <v>0.35</v>
      </c>
      <c r="E82" s="207">
        <v>0.05</v>
      </c>
      <c r="F82" s="173">
        <v>0.95</v>
      </c>
      <c r="G82" s="211">
        <v>6</v>
      </c>
      <c r="H82" s="207" t="s">
        <v>148</v>
      </c>
    </row>
    <row r="83" spans="1:8" ht="26.25" x14ac:dyDescent="0.25">
      <c r="A83" s="209" t="s">
        <v>150</v>
      </c>
      <c r="C83" s="210" t="s">
        <v>151</v>
      </c>
      <c r="D83" s="173">
        <v>5.5</v>
      </c>
      <c r="E83" s="207">
        <v>5.2</v>
      </c>
      <c r="F83" s="173">
        <v>16.2</v>
      </c>
      <c r="G83" s="207">
        <v>134</v>
      </c>
      <c r="H83" s="197" t="s">
        <v>152</v>
      </c>
    </row>
    <row r="84" spans="1:8" x14ac:dyDescent="0.25">
      <c r="A84" s="209" t="s">
        <v>155</v>
      </c>
      <c r="C84" s="210">
        <v>70</v>
      </c>
      <c r="D84" s="211">
        <v>6.2</v>
      </c>
      <c r="E84" s="207">
        <v>10.8</v>
      </c>
      <c r="F84" s="173">
        <v>3</v>
      </c>
      <c r="G84" s="207">
        <v>134</v>
      </c>
      <c r="H84" s="197" t="s">
        <v>156</v>
      </c>
    </row>
    <row r="85" spans="1:8" x14ac:dyDescent="0.25">
      <c r="A85" s="209" t="s">
        <v>159</v>
      </c>
      <c r="C85" s="210">
        <v>130</v>
      </c>
      <c r="D85" s="173">
        <v>4.8</v>
      </c>
      <c r="E85" s="207">
        <v>3.6</v>
      </c>
      <c r="F85" s="173">
        <v>29.4</v>
      </c>
      <c r="G85" s="211">
        <v>169</v>
      </c>
      <c r="H85" s="197" t="s">
        <v>160</v>
      </c>
    </row>
    <row r="86" spans="1:8" x14ac:dyDescent="0.25">
      <c r="A86" s="237" t="s">
        <v>162</v>
      </c>
      <c r="C86" s="210">
        <v>180</v>
      </c>
      <c r="D86" s="217">
        <v>0.18</v>
      </c>
      <c r="E86" s="224">
        <v>0.09</v>
      </c>
      <c r="F86" s="225">
        <v>25.86</v>
      </c>
      <c r="G86" s="238">
        <v>89</v>
      </c>
      <c r="H86" s="239" t="s">
        <v>163</v>
      </c>
    </row>
    <row r="87" spans="1:8" x14ac:dyDescent="0.25">
      <c r="A87" s="384" t="s">
        <v>75</v>
      </c>
      <c r="B87" s="181"/>
      <c r="C87" s="244">
        <v>37.5</v>
      </c>
      <c r="D87" s="244">
        <v>1.8</v>
      </c>
      <c r="E87" s="244">
        <v>0.4</v>
      </c>
      <c r="F87" s="244">
        <v>18</v>
      </c>
      <c r="G87" s="244">
        <v>82.5</v>
      </c>
      <c r="H87" s="258"/>
    </row>
    <row r="88" spans="1:8" x14ac:dyDescent="0.25">
      <c r="A88" s="219" t="s">
        <v>39</v>
      </c>
      <c r="B88" s="220"/>
      <c r="C88" s="221">
        <v>682.5</v>
      </c>
      <c r="D88" s="201">
        <f>SUM(D82:D87)</f>
        <v>18.830000000000002</v>
      </c>
      <c r="E88" s="201">
        <f>SUM(E82:E87)</f>
        <v>20.14</v>
      </c>
      <c r="F88" s="201">
        <v>95.9</v>
      </c>
      <c r="G88" s="201">
        <f>SUM(G82:G87)</f>
        <v>614.5</v>
      </c>
      <c r="H88" s="203"/>
    </row>
    <row r="89" spans="1:8" x14ac:dyDescent="0.25">
      <c r="A89" s="204"/>
      <c r="B89" s="205" t="s">
        <v>76</v>
      </c>
      <c r="C89" s="206"/>
      <c r="D89" s="222"/>
      <c r="E89" s="187"/>
      <c r="F89" s="222"/>
      <c r="G89" s="187"/>
      <c r="H89" s="197"/>
    </row>
    <row r="90" spans="1:8" x14ac:dyDescent="0.25">
      <c r="A90" s="212" t="s">
        <v>165</v>
      </c>
      <c r="B90" s="175"/>
      <c r="C90" s="210">
        <v>110</v>
      </c>
      <c r="D90" s="215">
        <v>3.19</v>
      </c>
      <c r="E90" s="215">
        <v>2.75</v>
      </c>
      <c r="F90" s="215">
        <v>4.62</v>
      </c>
      <c r="G90" s="215">
        <v>59</v>
      </c>
      <c r="H90" s="197" t="s">
        <v>166</v>
      </c>
    </row>
    <row r="91" spans="1:8" x14ac:dyDescent="0.25">
      <c r="A91" s="209" t="s">
        <v>168</v>
      </c>
      <c r="C91" s="210">
        <v>50</v>
      </c>
      <c r="D91" s="207">
        <v>3.55</v>
      </c>
      <c r="E91" s="173">
        <v>5.91</v>
      </c>
      <c r="F91" s="207">
        <v>30.1</v>
      </c>
      <c r="G91" s="173">
        <v>188</v>
      </c>
      <c r="H91" s="197" t="s">
        <v>169</v>
      </c>
    </row>
    <row r="92" spans="1:8" x14ac:dyDescent="0.25">
      <c r="A92" s="209" t="s">
        <v>172</v>
      </c>
      <c r="C92" s="210">
        <v>48</v>
      </c>
      <c r="D92" s="211">
        <v>5.0999999999999996</v>
      </c>
      <c r="E92" s="207">
        <v>4.5999999999999996</v>
      </c>
      <c r="F92" s="173">
        <v>0.3</v>
      </c>
      <c r="G92" s="211">
        <v>63</v>
      </c>
      <c r="H92" s="197" t="s">
        <v>173</v>
      </c>
    </row>
    <row r="93" spans="1:8" x14ac:dyDescent="0.25">
      <c r="A93" s="212" t="s">
        <v>174</v>
      </c>
      <c r="B93" s="175"/>
      <c r="C93" s="180">
        <v>130</v>
      </c>
      <c r="D93" s="213">
        <v>3.25</v>
      </c>
      <c r="E93" s="180">
        <v>5.3</v>
      </c>
      <c r="F93" s="213">
        <v>25.3</v>
      </c>
      <c r="G93" s="240">
        <v>162</v>
      </c>
      <c r="H93" s="241" t="s">
        <v>175</v>
      </c>
    </row>
    <row r="94" spans="1:8" x14ac:dyDescent="0.25">
      <c r="A94" s="209" t="s">
        <v>176</v>
      </c>
      <c r="C94" s="210" t="s">
        <v>30</v>
      </c>
      <c r="D94" s="217">
        <v>0.6</v>
      </c>
      <c r="E94" s="210">
        <v>0.3</v>
      </c>
      <c r="F94" s="218">
        <v>6.5</v>
      </c>
      <c r="G94" s="217">
        <v>31</v>
      </c>
      <c r="H94" s="197" t="s">
        <v>177</v>
      </c>
    </row>
    <row r="95" spans="1:8" x14ac:dyDescent="0.25">
      <c r="A95" s="209" t="s">
        <v>60</v>
      </c>
      <c r="C95" s="210">
        <v>20</v>
      </c>
      <c r="D95" s="207">
        <v>1.52</v>
      </c>
      <c r="E95" s="173">
        <v>0.16</v>
      </c>
      <c r="F95" s="207">
        <v>9.84</v>
      </c>
      <c r="G95" s="173">
        <v>47</v>
      </c>
      <c r="H95" s="197"/>
    </row>
    <row r="96" spans="1:8" x14ac:dyDescent="0.25">
      <c r="A96" s="228" t="s">
        <v>39</v>
      </c>
      <c r="B96" s="229"/>
      <c r="C96" s="235">
        <v>543</v>
      </c>
      <c r="D96" s="230">
        <f>SUM(D90:D95)</f>
        <v>17.21</v>
      </c>
      <c r="E96" s="230">
        <f>SUM(E90:E95)</f>
        <v>19.02</v>
      </c>
      <c r="F96" s="230">
        <f>SUM(F90:F95)</f>
        <v>76.66</v>
      </c>
      <c r="G96" s="230">
        <f>SUM(G90:G95)</f>
        <v>550</v>
      </c>
      <c r="H96" s="203"/>
    </row>
    <row r="97" spans="1:8" ht="26.25" customHeight="1" x14ac:dyDescent="0.25">
      <c r="A97" s="219" t="s">
        <v>92</v>
      </c>
      <c r="B97" s="220"/>
      <c r="C97" s="221">
        <f>C76+C79+C88+C96</f>
        <v>1768.5</v>
      </c>
      <c r="D97" s="201">
        <f>D76+D79+D88+D96</f>
        <v>48.88</v>
      </c>
      <c r="E97" s="201">
        <f>E76+E79+E88+E96</f>
        <v>53.41</v>
      </c>
      <c r="F97" s="201">
        <f>F76+F79+F88+F96</f>
        <v>236.75</v>
      </c>
      <c r="G97" s="201">
        <f>G76+G79+G88+G96</f>
        <v>1601.8</v>
      </c>
      <c r="H97" s="203"/>
    </row>
    <row r="98" spans="1:8" ht="23.25" customHeight="1" x14ac:dyDescent="0.25">
      <c r="A98" s="171" t="s">
        <v>179</v>
      </c>
      <c r="C98" s="181"/>
      <c r="G98" s="383"/>
      <c r="H98" s="233"/>
    </row>
    <row r="99" spans="1:8" ht="31.5" customHeight="1" x14ac:dyDescent="0.25">
      <c r="A99" s="183" t="s">
        <v>4</v>
      </c>
      <c r="B99" s="184"/>
      <c r="C99" s="185" t="s">
        <v>5</v>
      </c>
      <c r="D99" s="406" t="s">
        <v>7</v>
      </c>
      <c r="E99" s="407"/>
      <c r="F99" s="408"/>
      <c r="G99" s="186" t="s">
        <v>8</v>
      </c>
      <c r="H99" s="189" t="s">
        <v>9</v>
      </c>
    </row>
    <row r="100" spans="1:8" ht="23.25" customHeight="1" x14ac:dyDescent="0.25">
      <c r="A100" s="190" t="s">
        <v>10</v>
      </c>
      <c r="B100" s="191"/>
      <c r="C100" s="192"/>
      <c r="D100" s="247"/>
      <c r="E100" s="383"/>
      <c r="G100" s="211" t="s">
        <v>12</v>
      </c>
      <c r="H100" s="197"/>
    </row>
    <row r="101" spans="1:8" ht="22.5" customHeight="1" x14ac:dyDescent="0.25">
      <c r="A101" s="198"/>
      <c r="B101" s="199"/>
      <c r="C101" s="200"/>
      <c r="D101" s="201" t="s">
        <v>15</v>
      </c>
      <c r="E101" s="201" t="s">
        <v>16</v>
      </c>
      <c r="F101" s="202" t="s">
        <v>17</v>
      </c>
      <c r="G101" s="202" t="s">
        <v>18</v>
      </c>
      <c r="H101" s="203"/>
    </row>
    <row r="102" spans="1:8" ht="22.5" customHeight="1" x14ac:dyDescent="0.25">
      <c r="A102" s="209"/>
      <c r="B102" s="205" t="s">
        <v>19</v>
      </c>
      <c r="C102" s="206"/>
      <c r="D102" s="222"/>
      <c r="E102" s="187"/>
      <c r="F102" s="222"/>
      <c r="G102" s="187"/>
      <c r="H102" s="197"/>
    </row>
    <row r="103" spans="1:8" x14ac:dyDescent="0.25">
      <c r="A103" s="209" t="s">
        <v>180</v>
      </c>
      <c r="C103" s="210" t="s">
        <v>21</v>
      </c>
      <c r="D103" s="211">
        <v>8</v>
      </c>
      <c r="E103" s="207">
        <v>6.6</v>
      </c>
      <c r="F103" s="207">
        <v>26</v>
      </c>
      <c r="G103" s="173">
        <v>195.4</v>
      </c>
      <c r="H103" s="264" t="s">
        <v>181</v>
      </c>
    </row>
    <row r="104" spans="1:8" ht="26.25" x14ac:dyDescent="0.25">
      <c r="A104" s="209" t="s">
        <v>182</v>
      </c>
      <c r="C104" s="210">
        <v>180</v>
      </c>
      <c r="D104" s="211">
        <v>1.2166666666666666</v>
      </c>
      <c r="E104" s="207">
        <v>1.3416666666666668</v>
      </c>
      <c r="F104" s="207">
        <v>11.941666666666666</v>
      </c>
      <c r="G104" s="211">
        <v>65</v>
      </c>
      <c r="H104" s="197" t="s">
        <v>183</v>
      </c>
    </row>
    <row r="105" spans="1:8" x14ac:dyDescent="0.25">
      <c r="A105" s="209" t="s">
        <v>101</v>
      </c>
      <c r="C105" s="216" t="s">
        <v>102</v>
      </c>
      <c r="D105" s="211">
        <v>4</v>
      </c>
      <c r="E105" s="207">
        <v>6</v>
      </c>
      <c r="F105" s="173">
        <v>12.83</v>
      </c>
      <c r="G105" s="211">
        <v>122</v>
      </c>
      <c r="H105" s="197" t="s">
        <v>103</v>
      </c>
    </row>
    <row r="106" spans="1:8" x14ac:dyDescent="0.25">
      <c r="A106" s="219" t="s">
        <v>39</v>
      </c>
      <c r="B106" s="220"/>
      <c r="C106" s="221">
        <v>418</v>
      </c>
      <c r="D106" s="201">
        <f>SUM(D102:D105)</f>
        <v>13.216666666666667</v>
      </c>
      <c r="E106" s="201">
        <f>SUM(E102:E105)</f>
        <v>13.941666666666666</v>
      </c>
      <c r="F106" s="201">
        <f>SUM(F102:F105)</f>
        <v>50.771666666666661</v>
      </c>
      <c r="G106" s="201">
        <f>SUM(G102:G105)</f>
        <v>382.4</v>
      </c>
      <c r="H106" s="203"/>
    </row>
    <row r="107" spans="1:8" x14ac:dyDescent="0.25">
      <c r="A107" s="209" t="s">
        <v>105</v>
      </c>
      <c r="C107" s="210">
        <v>100</v>
      </c>
      <c r="D107" s="211">
        <v>0.4</v>
      </c>
      <c r="E107" s="207">
        <v>0.4</v>
      </c>
      <c r="F107" s="173">
        <v>12</v>
      </c>
      <c r="G107" s="207">
        <v>53.2</v>
      </c>
      <c r="H107" s="264" t="s">
        <v>185</v>
      </c>
    </row>
    <row r="108" spans="1:8" x14ac:dyDescent="0.25">
      <c r="A108" s="209" t="s">
        <v>186</v>
      </c>
      <c r="C108" s="210"/>
      <c r="D108" s="211"/>
      <c r="E108" s="207"/>
      <c r="G108" s="207"/>
      <c r="H108" s="264"/>
    </row>
    <row r="109" spans="1:8" x14ac:dyDescent="0.25">
      <c r="A109" s="219" t="s">
        <v>39</v>
      </c>
      <c r="B109" s="220"/>
      <c r="C109" s="221">
        <f>SUM(C107)</f>
        <v>100</v>
      </c>
      <c r="D109" s="201">
        <f>SUM(D107)</f>
        <v>0.4</v>
      </c>
      <c r="E109" s="201">
        <f t="shared" ref="E109:G109" si="0">SUM(E107)</f>
        <v>0.4</v>
      </c>
      <c r="F109" s="201">
        <f t="shared" si="0"/>
        <v>12</v>
      </c>
      <c r="G109" s="201">
        <f t="shared" si="0"/>
        <v>53.2</v>
      </c>
      <c r="H109" s="203"/>
    </row>
    <row r="110" spans="1:8" x14ac:dyDescent="0.25">
      <c r="A110" s="204"/>
      <c r="B110" s="205"/>
      <c r="C110" s="206">
        <v>518</v>
      </c>
      <c r="D110" s="187">
        <f>D106+D109</f>
        <v>13.616666666666667</v>
      </c>
      <c r="E110" s="187">
        <f>E106+E109</f>
        <v>14.341666666666667</v>
      </c>
      <c r="F110" s="187">
        <f>F106+F109</f>
        <v>62.771666666666661</v>
      </c>
      <c r="G110" s="187">
        <f>G106+G109</f>
        <v>435.59999999999997</v>
      </c>
      <c r="H110" s="197"/>
    </row>
    <row r="111" spans="1:8" x14ac:dyDescent="0.25">
      <c r="A111" s="204"/>
      <c r="B111" s="205" t="s">
        <v>43</v>
      </c>
      <c r="C111" s="206"/>
      <c r="D111" s="187"/>
      <c r="E111" s="222"/>
      <c r="F111" s="187"/>
      <c r="G111" s="186"/>
      <c r="H111" s="197"/>
    </row>
    <row r="112" spans="1:8" x14ac:dyDescent="0.25">
      <c r="A112" s="209" t="s">
        <v>187</v>
      </c>
      <c r="C112" s="210">
        <v>50</v>
      </c>
      <c r="D112" s="173">
        <v>1.3</v>
      </c>
      <c r="E112" s="207">
        <v>2.5</v>
      </c>
      <c r="F112" s="173">
        <v>6</v>
      </c>
      <c r="G112" s="211">
        <v>51</v>
      </c>
      <c r="H112" s="223" t="s">
        <v>188</v>
      </c>
    </row>
    <row r="113" spans="1:8" ht="25.5" x14ac:dyDescent="0.25">
      <c r="A113" s="242" t="s">
        <v>190</v>
      </c>
      <c r="B113" s="243"/>
      <c r="C113" s="210" t="s">
        <v>191</v>
      </c>
      <c r="D113" s="211">
        <v>4.5999999999999996</v>
      </c>
      <c r="E113" s="211">
        <v>8</v>
      </c>
      <c r="F113" s="207">
        <v>23.8</v>
      </c>
      <c r="G113" s="211">
        <v>186</v>
      </c>
      <c r="H113" s="197" t="s">
        <v>192</v>
      </c>
    </row>
    <row r="114" spans="1:8" ht="26.25" x14ac:dyDescent="0.25">
      <c r="A114" s="209" t="s">
        <v>193</v>
      </c>
      <c r="C114" s="210">
        <v>160</v>
      </c>
      <c r="D114" s="210">
        <v>10.9</v>
      </c>
      <c r="E114" s="218">
        <v>11.1</v>
      </c>
      <c r="F114" s="210">
        <v>33.58</v>
      </c>
      <c r="G114" s="218">
        <v>278</v>
      </c>
      <c r="H114" s="197" t="s">
        <v>194</v>
      </c>
    </row>
    <row r="115" spans="1:8" x14ac:dyDescent="0.25">
      <c r="A115" s="209" t="s">
        <v>71</v>
      </c>
      <c r="C115" s="210">
        <v>180</v>
      </c>
      <c r="D115" s="211"/>
      <c r="E115" s="207"/>
      <c r="F115" s="173">
        <v>10</v>
      </c>
      <c r="G115" s="211">
        <v>40</v>
      </c>
      <c r="H115" s="197" t="s">
        <v>72</v>
      </c>
    </row>
    <row r="116" spans="1:8" x14ac:dyDescent="0.25">
      <c r="A116" s="384" t="s">
        <v>75</v>
      </c>
      <c r="B116" s="181"/>
      <c r="C116" s="244">
        <v>37.5</v>
      </c>
      <c r="D116" s="244">
        <v>1.8</v>
      </c>
      <c r="E116" s="244">
        <v>0.4</v>
      </c>
      <c r="F116" s="244">
        <v>18</v>
      </c>
      <c r="G116" s="244">
        <v>82.5</v>
      </c>
      <c r="H116" s="258"/>
    </row>
    <row r="117" spans="1:8" x14ac:dyDescent="0.25">
      <c r="A117" s="219" t="s">
        <v>39</v>
      </c>
      <c r="B117" s="220"/>
      <c r="C117" s="221">
        <v>632.5</v>
      </c>
      <c r="D117" s="202">
        <f>SUM(D112:D116)</f>
        <v>18.600000000000001</v>
      </c>
      <c r="E117" s="202">
        <f>SUM(E112:E116)</f>
        <v>22</v>
      </c>
      <c r="F117" s="202">
        <f>SUM(F112:F116)</f>
        <v>91.38</v>
      </c>
      <c r="G117" s="202">
        <f>SUM(G112:G116)</f>
        <v>637.5</v>
      </c>
      <c r="H117" s="203"/>
    </row>
    <row r="118" spans="1:8" x14ac:dyDescent="0.25">
      <c r="A118" s="204"/>
      <c r="B118" s="205" t="s">
        <v>76</v>
      </c>
      <c r="C118" s="386"/>
      <c r="D118" s="222"/>
      <c r="E118" s="187"/>
      <c r="F118" s="222"/>
      <c r="G118" s="187"/>
      <c r="H118" s="197"/>
    </row>
    <row r="119" spans="1:8" x14ac:dyDescent="0.25">
      <c r="A119" s="212" t="s">
        <v>125</v>
      </c>
      <c r="B119" s="175"/>
      <c r="C119" s="213">
        <v>21</v>
      </c>
      <c r="D119" s="215">
        <v>2.2000000000000002</v>
      </c>
      <c r="E119" s="215">
        <v>5.5</v>
      </c>
      <c r="F119" s="215">
        <v>26.3</v>
      </c>
      <c r="G119" s="179">
        <v>158</v>
      </c>
      <c r="H119" s="223"/>
    </row>
    <row r="120" spans="1:8" x14ac:dyDescent="0.25">
      <c r="A120" s="212" t="s">
        <v>198</v>
      </c>
      <c r="B120" s="212"/>
      <c r="C120" s="213"/>
      <c r="D120" s="215"/>
      <c r="E120" s="215"/>
      <c r="F120" s="215"/>
      <c r="G120" s="179"/>
      <c r="H120" s="223"/>
    </row>
    <row r="121" spans="1:8" x14ac:dyDescent="0.25">
      <c r="A121" s="209" t="s">
        <v>199</v>
      </c>
      <c r="C121" s="210">
        <v>110</v>
      </c>
      <c r="D121" s="173">
        <v>3.68</v>
      </c>
      <c r="E121" s="207">
        <v>2.75</v>
      </c>
      <c r="F121" s="173">
        <v>5.07</v>
      </c>
      <c r="G121" s="207">
        <v>68</v>
      </c>
      <c r="H121" s="197" t="s">
        <v>166</v>
      </c>
    </row>
    <row r="122" spans="1:8" x14ac:dyDescent="0.25">
      <c r="A122" s="212"/>
      <c r="B122" s="175"/>
      <c r="C122" s="245"/>
      <c r="E122" s="207"/>
      <c r="G122" s="207"/>
      <c r="H122" s="197"/>
    </row>
    <row r="123" spans="1:8" x14ac:dyDescent="0.25">
      <c r="A123" s="212" t="s">
        <v>201</v>
      </c>
      <c r="B123" s="175"/>
      <c r="C123" s="245" t="s">
        <v>202</v>
      </c>
      <c r="D123" s="173">
        <v>9</v>
      </c>
      <c r="E123" s="207">
        <v>10.4</v>
      </c>
      <c r="F123" s="173">
        <v>28.3</v>
      </c>
      <c r="G123" s="207">
        <v>242</v>
      </c>
      <c r="H123" s="197" t="s">
        <v>203</v>
      </c>
    </row>
    <row r="124" spans="1:8" x14ac:dyDescent="0.25">
      <c r="A124" s="212"/>
      <c r="B124" s="175"/>
      <c r="C124" s="245"/>
      <c r="D124" s="179"/>
      <c r="E124" s="215"/>
      <c r="F124" s="179"/>
      <c r="G124" s="214"/>
      <c r="H124" s="197"/>
    </row>
    <row r="125" spans="1:8" ht="26.25" customHeight="1" x14ac:dyDescent="0.25">
      <c r="A125" s="212" t="s">
        <v>29</v>
      </c>
      <c r="B125" s="175"/>
      <c r="C125" s="213" t="s">
        <v>30</v>
      </c>
      <c r="D125" s="214">
        <v>0.06</v>
      </c>
      <c r="E125" s="215">
        <v>0.02</v>
      </c>
      <c r="F125" s="179">
        <v>4.99</v>
      </c>
      <c r="G125" s="215">
        <v>20</v>
      </c>
      <c r="H125" s="197" t="s">
        <v>31</v>
      </c>
    </row>
    <row r="126" spans="1:8" x14ac:dyDescent="0.25">
      <c r="A126" s="209" t="s">
        <v>60</v>
      </c>
      <c r="C126" s="210">
        <v>20</v>
      </c>
      <c r="D126" s="207">
        <v>1.52</v>
      </c>
      <c r="E126" s="173">
        <v>0.16</v>
      </c>
      <c r="F126" s="207">
        <v>9.84</v>
      </c>
      <c r="G126" s="173">
        <v>47</v>
      </c>
      <c r="H126" s="197"/>
    </row>
    <row r="127" spans="1:8" x14ac:dyDescent="0.25">
      <c r="A127" s="228" t="s">
        <v>39</v>
      </c>
      <c r="B127" s="229"/>
      <c r="C127" s="235">
        <v>486</v>
      </c>
      <c r="D127" s="231">
        <f>SUM(D118:D126)</f>
        <v>16.46</v>
      </c>
      <c r="E127" s="231">
        <f>SUM(E118:E126)</f>
        <v>18.829999999999998</v>
      </c>
      <c r="F127" s="231">
        <f>SUM(F118:F126)</f>
        <v>74.5</v>
      </c>
      <c r="G127" s="231">
        <f>SUM(G118:G126)</f>
        <v>535</v>
      </c>
      <c r="H127" s="203"/>
    </row>
    <row r="128" spans="1:8" x14ac:dyDescent="0.25">
      <c r="A128" s="219" t="s">
        <v>92</v>
      </c>
      <c r="B128" s="220"/>
      <c r="C128" s="265">
        <f>C106+C109+C117+C127</f>
        <v>1636.5</v>
      </c>
      <c r="D128" s="202">
        <f>D106+D109+D117+D127</f>
        <v>48.676666666666669</v>
      </c>
      <c r="E128" s="202">
        <f>E106+E109+E117+E127</f>
        <v>55.171666666666667</v>
      </c>
      <c r="F128" s="202">
        <f>F106+F109+F117+F127</f>
        <v>228.65166666666664</v>
      </c>
      <c r="G128" s="202">
        <f>G106+G109+G117+G127</f>
        <v>1608.1</v>
      </c>
      <c r="H128" s="197"/>
    </row>
    <row r="129" spans="1:8" ht="22.5" customHeight="1" x14ac:dyDescent="0.25">
      <c r="A129" s="171" t="s">
        <v>205</v>
      </c>
      <c r="H129" s="233"/>
    </row>
    <row r="130" spans="1:8" ht="23.25" customHeight="1" x14ac:dyDescent="0.25">
      <c r="A130" s="183" t="s">
        <v>4</v>
      </c>
      <c r="B130" s="184"/>
      <c r="C130" s="185" t="s">
        <v>5</v>
      </c>
      <c r="D130" s="406" t="s">
        <v>7</v>
      </c>
      <c r="E130" s="407"/>
      <c r="F130" s="408"/>
      <c r="G130" s="186" t="s">
        <v>8</v>
      </c>
      <c r="H130" s="189" t="s">
        <v>9</v>
      </c>
    </row>
    <row r="131" spans="1:8" x14ac:dyDescent="0.25">
      <c r="A131" s="190" t="s">
        <v>10</v>
      </c>
      <c r="B131" s="191"/>
      <c r="C131" s="192"/>
      <c r="D131" s="247"/>
      <c r="E131" s="383"/>
      <c r="G131" s="211" t="s">
        <v>12</v>
      </c>
      <c r="H131" s="197"/>
    </row>
    <row r="132" spans="1:8" ht="31.5" customHeight="1" x14ac:dyDescent="0.25">
      <c r="A132" s="198"/>
      <c r="B132" s="199"/>
      <c r="C132" s="200"/>
      <c r="D132" s="201" t="s">
        <v>15</v>
      </c>
      <c r="E132" s="201" t="s">
        <v>16</v>
      </c>
      <c r="F132" s="202" t="s">
        <v>17</v>
      </c>
      <c r="G132" s="202" t="s">
        <v>18</v>
      </c>
      <c r="H132" s="203"/>
    </row>
    <row r="133" spans="1:8" x14ac:dyDescent="0.25">
      <c r="A133" s="204"/>
      <c r="B133" s="205" t="s">
        <v>19</v>
      </c>
      <c r="C133" s="386"/>
      <c r="D133" s="186"/>
      <c r="E133" s="186"/>
      <c r="F133" s="222"/>
      <c r="G133" s="186"/>
      <c r="H133" s="189"/>
    </row>
    <row r="134" spans="1:8" x14ac:dyDescent="0.25">
      <c r="A134" s="209" t="s">
        <v>206</v>
      </c>
      <c r="B134" s="263"/>
      <c r="C134" s="210" t="s">
        <v>21</v>
      </c>
      <c r="D134" s="211">
        <v>7.3</v>
      </c>
      <c r="E134" s="211">
        <v>7.42</v>
      </c>
      <c r="F134" s="207">
        <v>22.8</v>
      </c>
      <c r="G134" s="211">
        <v>187.2</v>
      </c>
      <c r="H134" s="264" t="s">
        <v>207</v>
      </c>
    </row>
    <row r="135" spans="1:8" ht="26.25" x14ac:dyDescent="0.25">
      <c r="A135" s="209" t="s">
        <v>98</v>
      </c>
      <c r="C135" s="210">
        <v>180</v>
      </c>
      <c r="D135" s="211">
        <v>2.4166666666666665</v>
      </c>
      <c r="E135" s="207">
        <v>2.5833333333333335</v>
      </c>
      <c r="F135" s="207">
        <v>13.608333333333333</v>
      </c>
      <c r="G135" s="211">
        <v>87.3</v>
      </c>
      <c r="H135" s="197" t="s">
        <v>99</v>
      </c>
    </row>
    <row r="136" spans="1:8" x14ac:dyDescent="0.25">
      <c r="A136" s="209" t="s">
        <v>34</v>
      </c>
      <c r="C136" s="216" t="s">
        <v>35</v>
      </c>
      <c r="D136" s="211">
        <v>1.91</v>
      </c>
      <c r="E136" s="207">
        <v>4.3499999999999996</v>
      </c>
      <c r="F136" s="173">
        <v>12.89</v>
      </c>
      <c r="G136" s="211">
        <v>99</v>
      </c>
      <c r="H136" s="197" t="s">
        <v>36</v>
      </c>
    </row>
    <row r="137" spans="1:8" x14ac:dyDescent="0.25">
      <c r="A137" s="219" t="s">
        <v>39</v>
      </c>
      <c r="B137" s="220"/>
      <c r="C137" s="221">
        <v>413</v>
      </c>
      <c r="D137" s="201">
        <f>SUM(D133:D136)</f>
        <v>11.626666666666667</v>
      </c>
      <c r="E137" s="201">
        <f>SUM(E133:E136)</f>
        <v>14.353333333333333</v>
      </c>
      <c r="F137" s="201">
        <f>SUM(F133:F136)</f>
        <v>49.298333333333332</v>
      </c>
      <c r="G137" s="201">
        <f>SUM(G133:G136)</f>
        <v>373.5</v>
      </c>
      <c r="H137" s="269"/>
    </row>
    <row r="138" spans="1:8" x14ac:dyDescent="0.25">
      <c r="A138" s="209" t="s">
        <v>40</v>
      </c>
      <c r="C138" s="210">
        <v>125</v>
      </c>
      <c r="D138" s="211">
        <v>1.2</v>
      </c>
      <c r="E138" s="207">
        <v>0.06</v>
      </c>
      <c r="F138" s="173">
        <v>17.5</v>
      </c>
      <c r="G138" s="207">
        <v>75</v>
      </c>
      <c r="H138" s="197" t="s">
        <v>41</v>
      </c>
    </row>
    <row r="139" spans="1:8" x14ac:dyDescent="0.25">
      <c r="A139" s="209" t="s">
        <v>209</v>
      </c>
      <c r="C139" s="210"/>
      <c r="D139" s="211"/>
      <c r="E139" s="207"/>
      <c r="G139" s="207"/>
      <c r="H139" s="197"/>
    </row>
    <row r="140" spans="1:8" x14ac:dyDescent="0.25">
      <c r="A140" s="219" t="s">
        <v>39</v>
      </c>
      <c r="B140" s="220"/>
      <c r="C140" s="221">
        <f>SUM(C138)</f>
        <v>125</v>
      </c>
      <c r="D140" s="222">
        <f>SUM(D138:D139)</f>
        <v>1.2</v>
      </c>
      <c r="E140" s="222">
        <f>SUM(E138:E139)</f>
        <v>0.06</v>
      </c>
      <c r="F140" s="222">
        <v>17.5</v>
      </c>
      <c r="G140" s="222">
        <v>75</v>
      </c>
      <c r="H140" s="269"/>
    </row>
    <row r="141" spans="1:8" x14ac:dyDescent="0.25">
      <c r="A141" s="204"/>
      <c r="B141" s="205"/>
      <c r="C141" s="206">
        <v>538</v>
      </c>
      <c r="D141" s="387">
        <f>D137+D140</f>
        <v>12.826666666666666</v>
      </c>
      <c r="E141" s="387">
        <f t="shared" ref="E141:G141" si="1">E137+E140</f>
        <v>14.413333333333334</v>
      </c>
      <c r="F141" s="387">
        <f t="shared" si="1"/>
        <v>66.798333333333332</v>
      </c>
      <c r="G141" s="387">
        <f t="shared" si="1"/>
        <v>448.5</v>
      </c>
      <c r="H141" s="388"/>
    </row>
    <row r="142" spans="1:8" x14ac:dyDescent="0.25">
      <c r="A142" s="204"/>
      <c r="B142" s="205" t="s">
        <v>43</v>
      </c>
      <c r="C142" s="206"/>
      <c r="E142" s="207"/>
      <c r="G142" s="211"/>
      <c r="H142" s="223"/>
    </row>
    <row r="143" spans="1:8" x14ac:dyDescent="0.25">
      <c r="A143" s="209" t="s">
        <v>210</v>
      </c>
      <c r="C143" s="210">
        <v>50</v>
      </c>
      <c r="D143" s="173">
        <v>0.4</v>
      </c>
      <c r="E143" s="207">
        <v>0.05</v>
      </c>
      <c r="F143" s="173">
        <v>0.85</v>
      </c>
      <c r="G143" s="211">
        <v>5.5</v>
      </c>
      <c r="H143" s="223" t="s">
        <v>148</v>
      </c>
    </row>
    <row r="144" spans="1:8" x14ac:dyDescent="0.25">
      <c r="A144" s="212" t="s">
        <v>211</v>
      </c>
      <c r="C144" s="210" t="s">
        <v>112</v>
      </c>
      <c r="D144" s="211">
        <v>3.8</v>
      </c>
      <c r="E144" s="207">
        <v>5.4</v>
      </c>
      <c r="F144" s="173">
        <v>18.600000000000001</v>
      </c>
      <c r="G144" s="211">
        <v>138</v>
      </c>
      <c r="H144" s="197" t="s">
        <v>212</v>
      </c>
    </row>
    <row r="145" spans="1:8" ht="26.25" x14ac:dyDescent="0.25">
      <c r="A145" s="209" t="s">
        <v>213</v>
      </c>
      <c r="C145" s="210">
        <v>150</v>
      </c>
      <c r="D145" s="179">
        <v>12.3</v>
      </c>
      <c r="E145" s="215">
        <v>14.6</v>
      </c>
      <c r="F145" s="179">
        <v>38.200000000000003</v>
      </c>
      <c r="G145" s="215">
        <v>333.4</v>
      </c>
      <c r="H145" s="197" t="s">
        <v>214</v>
      </c>
    </row>
    <row r="146" spans="1:8" x14ac:dyDescent="0.25">
      <c r="A146" s="209" t="s">
        <v>122</v>
      </c>
      <c r="C146" s="210">
        <v>180</v>
      </c>
      <c r="D146" s="211">
        <v>0.1</v>
      </c>
      <c r="E146" s="207">
        <v>0.1</v>
      </c>
      <c r="F146" s="207">
        <v>11.8</v>
      </c>
      <c r="G146" s="207">
        <v>49</v>
      </c>
      <c r="H146" s="197" t="s">
        <v>123</v>
      </c>
    </row>
    <row r="147" spans="1:8" x14ac:dyDescent="0.25">
      <c r="A147" s="384" t="s">
        <v>75</v>
      </c>
      <c r="B147" s="181"/>
      <c r="C147" s="244">
        <v>37.5</v>
      </c>
      <c r="D147" s="244">
        <v>1.8</v>
      </c>
      <c r="E147" s="244">
        <v>0.4</v>
      </c>
      <c r="F147" s="244">
        <v>18</v>
      </c>
      <c r="G147" s="244">
        <v>82.5</v>
      </c>
      <c r="H147" s="258"/>
    </row>
    <row r="148" spans="1:8" x14ac:dyDescent="0.25">
      <c r="A148" s="219" t="s">
        <v>39</v>
      </c>
      <c r="B148" s="220"/>
      <c r="C148" s="221">
        <v>633.5</v>
      </c>
      <c r="D148" s="262">
        <f>SUM(D143:D147)</f>
        <v>18.400000000000002</v>
      </c>
      <c r="E148" s="262">
        <f>SUM(E143:E147)</f>
        <v>20.55</v>
      </c>
      <c r="F148" s="262">
        <f>SUM(F143:F147)</f>
        <v>87.45</v>
      </c>
      <c r="G148" s="262">
        <f>SUM(G143:G147)</f>
        <v>608.4</v>
      </c>
      <c r="H148" s="203"/>
    </row>
    <row r="149" spans="1:8" x14ac:dyDescent="0.25">
      <c r="A149" s="204"/>
      <c r="B149" s="205" t="s">
        <v>76</v>
      </c>
      <c r="C149" s="206"/>
      <c r="D149" s="186"/>
      <c r="E149" s="222"/>
      <c r="F149" s="187"/>
      <c r="G149" s="186"/>
      <c r="H149" s="197"/>
    </row>
    <row r="150" spans="1:8" x14ac:dyDescent="0.25">
      <c r="A150" s="212" t="s">
        <v>125</v>
      </c>
      <c r="B150" s="175"/>
      <c r="C150" s="213">
        <v>10</v>
      </c>
      <c r="D150" s="215">
        <v>3</v>
      </c>
      <c r="E150" s="215">
        <v>3.6</v>
      </c>
      <c r="F150" s="215">
        <v>20</v>
      </c>
      <c r="G150" s="179">
        <v>150</v>
      </c>
      <c r="H150" s="223"/>
    </row>
    <row r="151" spans="1:8" x14ac:dyDescent="0.25">
      <c r="A151" s="212" t="s">
        <v>215</v>
      </c>
      <c r="B151" s="175"/>
      <c r="C151" s="213"/>
      <c r="D151" s="215"/>
      <c r="E151" s="215"/>
      <c r="F151" s="215"/>
      <c r="G151" s="179"/>
      <c r="H151" s="223"/>
    </row>
    <row r="152" spans="1:8" x14ac:dyDescent="0.25">
      <c r="A152" s="209" t="s">
        <v>127</v>
      </c>
      <c r="C152" s="210">
        <v>110</v>
      </c>
      <c r="D152" s="173">
        <v>2.5</v>
      </c>
      <c r="E152" s="207">
        <v>2.75</v>
      </c>
      <c r="F152" s="173">
        <v>4</v>
      </c>
      <c r="G152" s="207">
        <v>51</v>
      </c>
      <c r="H152" s="264" t="s">
        <v>128</v>
      </c>
    </row>
    <row r="153" spans="1:8" x14ac:dyDescent="0.25">
      <c r="A153" s="212" t="s">
        <v>216</v>
      </c>
      <c r="B153" s="175"/>
      <c r="C153" s="180">
        <v>130</v>
      </c>
      <c r="D153" s="213">
        <v>9</v>
      </c>
      <c r="E153" s="180">
        <v>10.7</v>
      </c>
      <c r="F153" s="213">
        <v>30.6</v>
      </c>
      <c r="G153" s="240">
        <v>253</v>
      </c>
      <c r="H153" s="241" t="s">
        <v>217</v>
      </c>
    </row>
    <row r="154" spans="1:8" ht="17.25" customHeight="1" x14ac:dyDescent="0.25">
      <c r="A154" s="209" t="s">
        <v>136</v>
      </c>
      <c r="C154" s="216" t="s">
        <v>137</v>
      </c>
      <c r="D154" s="211">
        <v>0.12</v>
      </c>
      <c r="E154" s="207">
        <v>0.01</v>
      </c>
      <c r="F154" s="173">
        <v>10.199999999999999</v>
      </c>
      <c r="G154" s="211">
        <v>41</v>
      </c>
      <c r="H154" s="197" t="s">
        <v>138</v>
      </c>
    </row>
    <row r="155" spans="1:8" ht="22.5" customHeight="1" x14ac:dyDescent="0.25">
      <c r="A155" s="209" t="s">
        <v>60</v>
      </c>
      <c r="C155" s="210">
        <v>20</v>
      </c>
      <c r="D155" s="207">
        <v>1.52</v>
      </c>
      <c r="E155" s="173">
        <v>0.16</v>
      </c>
      <c r="F155" s="207">
        <v>9.84</v>
      </c>
      <c r="G155" s="173">
        <v>47</v>
      </c>
      <c r="H155" s="197"/>
    </row>
    <row r="156" spans="1:8" x14ac:dyDescent="0.25">
      <c r="A156" s="228" t="s">
        <v>39</v>
      </c>
      <c r="B156" s="229"/>
      <c r="C156" s="235">
        <v>460</v>
      </c>
      <c r="D156" s="231">
        <f>SUM(D150:D155)</f>
        <v>16.14</v>
      </c>
      <c r="E156" s="231">
        <f>SUM(E150:E155)</f>
        <v>17.22</v>
      </c>
      <c r="F156" s="231">
        <f>SUM(F150:F155)</f>
        <v>74.64</v>
      </c>
      <c r="G156" s="231">
        <f>SUM(G150:G155)</f>
        <v>542</v>
      </c>
      <c r="H156" s="189"/>
    </row>
    <row r="157" spans="1:8" ht="22.5" customHeight="1" x14ac:dyDescent="0.25">
      <c r="A157" s="228" t="s">
        <v>92</v>
      </c>
      <c r="B157" s="229"/>
      <c r="C157" s="235">
        <f>C137+C140+C148+C156</f>
        <v>1631.5</v>
      </c>
      <c r="D157" s="230">
        <f>D137+D140+D148+D156</f>
        <v>47.366666666666667</v>
      </c>
      <c r="E157" s="230">
        <f>E137+E140+E148+E156</f>
        <v>52.183333333333337</v>
      </c>
      <c r="F157" s="230">
        <f>F137+F140+F148+F156</f>
        <v>228.88833333333332</v>
      </c>
      <c r="G157" s="230">
        <f>G137+G140+G148+G156</f>
        <v>1598.9</v>
      </c>
      <c r="H157" s="203"/>
    </row>
    <row r="158" spans="1:8" ht="23.25" customHeight="1" x14ac:dyDescent="0.25">
      <c r="C158" s="389" t="s">
        <v>220</v>
      </c>
    </row>
    <row r="159" spans="1:8" ht="23.25" customHeight="1" x14ac:dyDescent="0.25">
      <c r="A159" s="171" t="s">
        <v>221</v>
      </c>
      <c r="H159" s="233"/>
    </row>
    <row r="160" spans="1:8" ht="26.25" x14ac:dyDescent="0.25">
      <c r="A160" s="183" t="s">
        <v>4</v>
      </c>
      <c r="B160" s="184"/>
      <c r="C160" s="185" t="s">
        <v>5</v>
      </c>
      <c r="D160" s="406" t="s">
        <v>7</v>
      </c>
      <c r="E160" s="407"/>
      <c r="F160" s="408"/>
      <c r="G160" s="186" t="s">
        <v>8</v>
      </c>
      <c r="H160" s="189" t="s">
        <v>9</v>
      </c>
    </row>
    <row r="161" spans="1:8" ht="31.5" customHeight="1" x14ac:dyDescent="0.25">
      <c r="A161" s="190" t="s">
        <v>10</v>
      </c>
      <c r="B161" s="191"/>
      <c r="C161" s="192"/>
      <c r="D161" s="247"/>
      <c r="E161" s="383"/>
      <c r="G161" s="211" t="s">
        <v>12</v>
      </c>
      <c r="H161" s="197"/>
    </row>
    <row r="162" spans="1:8" x14ac:dyDescent="0.25">
      <c r="A162" s="198"/>
      <c r="B162" s="199"/>
      <c r="C162" s="200"/>
      <c r="D162" s="201" t="s">
        <v>15</v>
      </c>
      <c r="E162" s="201" t="s">
        <v>16</v>
      </c>
      <c r="F162" s="202" t="s">
        <v>17</v>
      </c>
      <c r="G162" s="202" t="s">
        <v>18</v>
      </c>
      <c r="H162" s="203"/>
    </row>
    <row r="163" spans="1:8" x14ac:dyDescent="0.25">
      <c r="A163" s="209"/>
      <c r="B163" s="171" t="s">
        <v>19</v>
      </c>
      <c r="C163" s="206"/>
      <c r="D163" s="211"/>
      <c r="E163" s="207"/>
      <c r="F163" s="208"/>
      <c r="G163" s="211"/>
      <c r="H163" s="197"/>
    </row>
    <row r="164" spans="1:8" x14ac:dyDescent="0.25">
      <c r="A164" s="209" t="s">
        <v>141</v>
      </c>
      <c r="C164" s="210" t="s">
        <v>21</v>
      </c>
      <c r="D164" s="211">
        <v>6.7</v>
      </c>
      <c r="E164" s="207">
        <v>7.5</v>
      </c>
      <c r="F164" s="207">
        <v>22</v>
      </c>
      <c r="G164" s="211">
        <v>182.3</v>
      </c>
      <c r="H164" s="264" t="s">
        <v>142</v>
      </c>
    </row>
    <row r="165" spans="1:8" x14ac:dyDescent="0.25">
      <c r="A165" s="212" t="s">
        <v>144</v>
      </c>
      <c r="B165" s="175"/>
      <c r="C165" s="213" t="s">
        <v>30</v>
      </c>
      <c r="D165" s="214">
        <v>2.6</v>
      </c>
      <c r="E165" s="215">
        <v>2.2999999999999998</v>
      </c>
      <c r="F165" s="179">
        <v>14.3</v>
      </c>
      <c r="G165" s="215">
        <v>89</v>
      </c>
      <c r="H165" s="197" t="s">
        <v>145</v>
      </c>
    </row>
    <row r="166" spans="1:8" x14ac:dyDescent="0.25">
      <c r="A166" s="209" t="s">
        <v>101</v>
      </c>
      <c r="C166" s="216" t="s">
        <v>102</v>
      </c>
      <c r="D166" s="211">
        <v>4</v>
      </c>
      <c r="E166" s="207">
        <v>6</v>
      </c>
      <c r="F166" s="173">
        <v>12.83</v>
      </c>
      <c r="G166" s="211">
        <v>122</v>
      </c>
      <c r="H166" s="197" t="s">
        <v>103</v>
      </c>
    </row>
    <row r="167" spans="1:8" x14ac:dyDescent="0.25">
      <c r="A167" s="219" t="s">
        <v>39</v>
      </c>
      <c r="B167" s="220"/>
      <c r="C167" s="221">
        <v>423</v>
      </c>
      <c r="D167" s="201">
        <f>SUM(D164:D166)</f>
        <v>13.3</v>
      </c>
      <c r="E167" s="201">
        <f>SUM(E164:E166)</f>
        <v>15.8</v>
      </c>
      <c r="F167" s="201">
        <f>SUM(F164:F166)</f>
        <v>49.129999999999995</v>
      </c>
      <c r="G167" s="201">
        <f>SUM(G164:G166)</f>
        <v>393.3</v>
      </c>
      <c r="H167" s="269"/>
    </row>
    <row r="168" spans="1:8" x14ac:dyDescent="0.25">
      <c r="A168" s="209" t="s">
        <v>105</v>
      </c>
      <c r="C168" s="210">
        <v>100</v>
      </c>
      <c r="D168" s="211">
        <v>0.4</v>
      </c>
      <c r="E168" s="207">
        <v>0.4</v>
      </c>
      <c r="F168" s="173">
        <v>12</v>
      </c>
      <c r="G168" s="207">
        <v>53.2</v>
      </c>
      <c r="H168" s="264" t="s">
        <v>185</v>
      </c>
    </row>
    <row r="169" spans="1:8" x14ac:dyDescent="0.25">
      <c r="A169" s="209" t="s">
        <v>186</v>
      </c>
      <c r="C169" s="210"/>
      <c r="D169" s="211"/>
      <c r="E169" s="207"/>
      <c r="G169" s="207"/>
      <c r="H169" s="264"/>
    </row>
    <row r="170" spans="1:8" x14ac:dyDescent="0.25">
      <c r="A170" s="219" t="s">
        <v>39</v>
      </c>
      <c r="B170" s="220"/>
      <c r="C170" s="221">
        <v>85</v>
      </c>
      <c r="D170" s="201">
        <f>SUM(D168:D169)</f>
        <v>0.4</v>
      </c>
      <c r="E170" s="201">
        <f>SUM(E168:E169)</f>
        <v>0.4</v>
      </c>
      <c r="F170" s="201">
        <f>SUM(F168:F169)</f>
        <v>12</v>
      </c>
      <c r="G170" s="201">
        <f>SUM(G168:G169)</f>
        <v>53.2</v>
      </c>
      <c r="H170" s="269"/>
    </row>
    <row r="171" spans="1:8" x14ac:dyDescent="0.25">
      <c r="A171" s="204"/>
      <c r="B171" s="205"/>
      <c r="C171" s="206">
        <v>523</v>
      </c>
      <c r="D171" s="186">
        <f>D167+D170</f>
        <v>13.700000000000001</v>
      </c>
      <c r="E171" s="186">
        <v>15.4</v>
      </c>
      <c r="F171" s="186">
        <f>F167+F170</f>
        <v>61.129999999999995</v>
      </c>
      <c r="G171" s="186">
        <f>G167+G170</f>
        <v>446.5</v>
      </c>
      <c r="H171" s="223"/>
    </row>
    <row r="172" spans="1:8" x14ac:dyDescent="0.25">
      <c r="A172" s="204"/>
      <c r="B172" s="205" t="s">
        <v>43</v>
      </c>
      <c r="C172" s="206"/>
      <c r="D172" s="186"/>
      <c r="E172" s="222"/>
      <c r="F172" s="187"/>
      <c r="G172" s="186"/>
      <c r="H172" s="197"/>
    </row>
    <row r="173" spans="1:8" x14ac:dyDescent="0.25">
      <c r="A173" s="209" t="s">
        <v>44</v>
      </c>
      <c r="C173" s="210">
        <v>50</v>
      </c>
      <c r="D173" s="173">
        <v>0.95</v>
      </c>
      <c r="E173" s="207">
        <v>3.02</v>
      </c>
      <c r="F173" s="173">
        <v>7.9</v>
      </c>
      <c r="G173" s="211">
        <v>63</v>
      </c>
      <c r="H173" s="197" t="s">
        <v>45</v>
      </c>
    </row>
    <row r="174" spans="1:8" ht="26.25" x14ac:dyDescent="0.25">
      <c r="A174" s="209" t="s">
        <v>222</v>
      </c>
      <c r="C174" s="210" t="s">
        <v>223</v>
      </c>
      <c r="D174" s="211">
        <v>3.56</v>
      </c>
      <c r="E174" s="207">
        <v>4.5</v>
      </c>
      <c r="F174" s="173">
        <v>23.6</v>
      </c>
      <c r="G174" s="211">
        <v>149</v>
      </c>
      <c r="H174" s="197" t="s">
        <v>224</v>
      </c>
    </row>
    <row r="175" spans="1:8" x14ac:dyDescent="0.25">
      <c r="A175" s="209" t="s">
        <v>226</v>
      </c>
      <c r="C175" s="210">
        <v>70</v>
      </c>
      <c r="D175" s="211">
        <v>8</v>
      </c>
      <c r="E175" s="207">
        <v>10.5</v>
      </c>
      <c r="F175" s="173">
        <v>6.2</v>
      </c>
      <c r="G175" s="211">
        <v>152</v>
      </c>
      <c r="H175" s="197" t="s">
        <v>227</v>
      </c>
    </row>
    <row r="176" spans="1:8" x14ac:dyDescent="0.25">
      <c r="A176" s="209" t="s">
        <v>159</v>
      </c>
      <c r="C176" s="210">
        <v>130</v>
      </c>
      <c r="D176" s="173">
        <v>4.8</v>
      </c>
      <c r="E176" s="207">
        <v>3.6</v>
      </c>
      <c r="F176" s="173">
        <v>29.4</v>
      </c>
      <c r="G176" s="211">
        <v>169</v>
      </c>
      <c r="H176" s="197" t="s">
        <v>160</v>
      </c>
    </row>
    <row r="177" spans="1:8" x14ac:dyDescent="0.25">
      <c r="A177" s="209" t="s">
        <v>71</v>
      </c>
      <c r="C177" s="210">
        <v>180</v>
      </c>
      <c r="D177" s="211"/>
      <c r="E177" s="207"/>
      <c r="F177" s="173">
        <v>10</v>
      </c>
      <c r="G177" s="211">
        <v>40</v>
      </c>
      <c r="H177" s="197" t="s">
        <v>72</v>
      </c>
    </row>
    <row r="178" spans="1:8" x14ac:dyDescent="0.25">
      <c r="A178" s="384" t="s">
        <v>75</v>
      </c>
      <c r="B178" s="181"/>
      <c r="C178" s="244">
        <v>37.5</v>
      </c>
      <c r="D178" s="244">
        <v>1.8</v>
      </c>
      <c r="E178" s="244">
        <v>0.4</v>
      </c>
      <c r="F178" s="244">
        <v>18</v>
      </c>
      <c r="G178" s="244">
        <v>82.5</v>
      </c>
      <c r="H178" s="258"/>
    </row>
    <row r="179" spans="1:8" x14ac:dyDescent="0.25">
      <c r="A179" s="219" t="s">
        <v>39</v>
      </c>
      <c r="B179" s="220"/>
      <c r="C179" s="221">
        <v>687.5</v>
      </c>
      <c r="D179" s="262">
        <f>SUM(D173:D178)</f>
        <v>19.11</v>
      </c>
      <c r="E179" s="262">
        <f>SUM(E173:E178)</f>
        <v>22.02</v>
      </c>
      <c r="F179" s="262">
        <f>SUM(F173:F178)</f>
        <v>95.1</v>
      </c>
      <c r="G179" s="262">
        <f>SUM(G173:G178)</f>
        <v>655.5</v>
      </c>
      <c r="H179" s="390"/>
    </row>
    <row r="180" spans="1:8" x14ac:dyDescent="0.25">
      <c r="B180" s="175" t="s">
        <v>76</v>
      </c>
      <c r="C180" s="210"/>
      <c r="E180" s="207"/>
      <c r="G180" s="207"/>
      <c r="H180" s="241"/>
    </row>
    <row r="181" spans="1:8" ht="23.25" customHeight="1" x14ac:dyDescent="0.25">
      <c r="A181" s="209" t="s">
        <v>229</v>
      </c>
      <c r="C181" s="260">
        <v>50</v>
      </c>
      <c r="D181" s="217">
        <v>3.8</v>
      </c>
      <c r="E181" s="217">
        <v>4.8</v>
      </c>
      <c r="F181" s="210">
        <v>22.3</v>
      </c>
      <c r="G181" s="217">
        <v>148</v>
      </c>
      <c r="H181" s="197" t="s">
        <v>230</v>
      </c>
    </row>
    <row r="182" spans="1:8" ht="22.5" customHeight="1" x14ac:dyDescent="0.25">
      <c r="A182" s="212" t="s">
        <v>165</v>
      </c>
      <c r="B182" s="175"/>
      <c r="C182" s="210">
        <v>110</v>
      </c>
      <c r="D182" s="215">
        <v>3.19</v>
      </c>
      <c r="E182" s="215">
        <v>2.75</v>
      </c>
      <c r="F182" s="215">
        <v>4.62</v>
      </c>
      <c r="G182" s="215">
        <v>59</v>
      </c>
      <c r="H182" s="197" t="s">
        <v>166</v>
      </c>
    </row>
    <row r="183" spans="1:8" ht="26.25" x14ac:dyDescent="0.25">
      <c r="A183" s="209" t="s">
        <v>232</v>
      </c>
      <c r="C183" s="261" t="s">
        <v>233</v>
      </c>
      <c r="D183" s="173">
        <v>7.3</v>
      </c>
      <c r="E183" s="207">
        <v>10</v>
      </c>
      <c r="F183" s="173">
        <v>33.200000000000003</v>
      </c>
      <c r="G183" s="207">
        <v>252</v>
      </c>
      <c r="H183" s="197" t="s">
        <v>234</v>
      </c>
    </row>
    <row r="184" spans="1:8" ht="22.5" customHeight="1" x14ac:dyDescent="0.25">
      <c r="A184" s="237" t="s">
        <v>89</v>
      </c>
      <c r="C184" s="210">
        <v>180</v>
      </c>
      <c r="D184" s="217">
        <v>0.6</v>
      </c>
      <c r="E184" s="224">
        <v>0.06</v>
      </c>
      <c r="F184" s="225">
        <v>15</v>
      </c>
      <c r="G184" s="238">
        <v>62.5</v>
      </c>
      <c r="H184" s="239" t="s">
        <v>90</v>
      </c>
    </row>
    <row r="185" spans="1:8" ht="22.5" customHeight="1" x14ac:dyDescent="0.25">
      <c r="A185" s="209" t="s">
        <v>60</v>
      </c>
      <c r="C185" s="210">
        <v>20</v>
      </c>
      <c r="D185" s="207">
        <v>1.52</v>
      </c>
      <c r="E185" s="173">
        <v>0.16</v>
      </c>
      <c r="F185" s="207">
        <v>9.84</v>
      </c>
      <c r="G185" s="173">
        <v>47</v>
      </c>
      <c r="H185" s="197"/>
    </row>
    <row r="186" spans="1:8" ht="22.5" customHeight="1" x14ac:dyDescent="0.25">
      <c r="A186" s="219" t="s">
        <v>39</v>
      </c>
      <c r="B186" s="220"/>
      <c r="C186" s="221">
        <v>490</v>
      </c>
      <c r="D186" s="202">
        <f>SUM(D181:D185)</f>
        <v>16.41</v>
      </c>
      <c r="E186" s="202">
        <f>SUM(E181:E185)</f>
        <v>17.77</v>
      </c>
      <c r="F186" s="202">
        <f>SUM(F181:F185)</f>
        <v>84.960000000000008</v>
      </c>
      <c r="G186" s="202">
        <f>SUM(G181:G185)</f>
        <v>568.5</v>
      </c>
      <c r="H186" s="197"/>
    </row>
    <row r="187" spans="1:8" ht="23.25" customHeight="1" x14ac:dyDescent="0.25">
      <c r="A187" s="219" t="s">
        <v>92</v>
      </c>
      <c r="B187" s="220"/>
      <c r="C187" s="221">
        <f>C167+C170+C179+C186</f>
        <v>1685.5</v>
      </c>
      <c r="D187" s="201">
        <f>D167+D170+D179+D186</f>
        <v>49.22</v>
      </c>
      <c r="E187" s="201">
        <f>E167+E170+E179+E186</f>
        <v>55.989999999999995</v>
      </c>
      <c r="F187" s="201">
        <f>F167+F170+F179+F186</f>
        <v>241.19</v>
      </c>
      <c r="G187" s="201">
        <f>G167+G170+G179+G186</f>
        <v>1670.5</v>
      </c>
      <c r="H187" s="203"/>
    </row>
    <row r="188" spans="1:8" ht="23.25" customHeight="1" x14ac:dyDescent="0.25">
      <c r="A188" s="171" t="s">
        <v>235</v>
      </c>
      <c r="H188" s="233"/>
    </row>
    <row r="189" spans="1:8" ht="26.25" x14ac:dyDescent="0.25">
      <c r="A189" s="183" t="s">
        <v>4</v>
      </c>
      <c r="B189" s="184"/>
      <c r="C189" s="185" t="s">
        <v>5</v>
      </c>
      <c r="D189" s="406" t="s">
        <v>7</v>
      </c>
      <c r="E189" s="407"/>
      <c r="F189" s="408"/>
      <c r="G189" s="186" t="s">
        <v>8</v>
      </c>
      <c r="H189" s="189" t="s">
        <v>9</v>
      </c>
    </row>
    <row r="190" spans="1:8" ht="31.5" customHeight="1" x14ac:dyDescent="0.25">
      <c r="A190" s="190" t="s">
        <v>10</v>
      </c>
      <c r="B190" s="191"/>
      <c r="C190" s="192"/>
      <c r="D190" s="247"/>
      <c r="E190" s="383"/>
      <c r="G190" s="211" t="s">
        <v>12</v>
      </c>
      <c r="H190" s="197"/>
    </row>
    <row r="191" spans="1:8" x14ac:dyDescent="0.25">
      <c r="A191" s="198"/>
      <c r="B191" s="199"/>
      <c r="C191" s="200"/>
      <c r="D191" s="201" t="s">
        <v>15</v>
      </c>
      <c r="E191" s="201" t="s">
        <v>16</v>
      </c>
      <c r="F191" s="202" t="s">
        <v>17</v>
      </c>
      <c r="G191" s="202" t="s">
        <v>18</v>
      </c>
      <c r="H191" s="203"/>
    </row>
    <row r="192" spans="1:8" x14ac:dyDescent="0.25">
      <c r="A192" s="204"/>
      <c r="B192" s="205" t="s">
        <v>19</v>
      </c>
      <c r="C192" s="210"/>
      <c r="D192" s="186"/>
      <c r="E192" s="222"/>
      <c r="F192" s="187"/>
      <c r="G192" s="186"/>
      <c r="H192" s="197"/>
    </row>
    <row r="193" spans="1:8" x14ac:dyDescent="0.25">
      <c r="A193" s="209" t="s">
        <v>236</v>
      </c>
      <c r="B193" s="263"/>
      <c r="C193" s="210" t="s">
        <v>21</v>
      </c>
      <c r="D193" s="211">
        <v>9.5</v>
      </c>
      <c r="E193" s="211">
        <v>8.8000000000000007</v>
      </c>
      <c r="F193" s="207">
        <v>20.100000000000001</v>
      </c>
      <c r="G193" s="211">
        <v>198</v>
      </c>
      <c r="H193" s="197" t="s">
        <v>237</v>
      </c>
    </row>
    <row r="194" spans="1:8" ht="26.25" x14ac:dyDescent="0.25">
      <c r="A194" s="209" t="s">
        <v>182</v>
      </c>
      <c r="C194" s="210">
        <v>180</v>
      </c>
      <c r="D194" s="211">
        <v>1.2166666666666666</v>
      </c>
      <c r="E194" s="207">
        <v>1.3416666666666668</v>
      </c>
      <c r="F194" s="207">
        <v>11.941666666666666</v>
      </c>
      <c r="G194" s="211">
        <v>65</v>
      </c>
      <c r="H194" s="197" t="s">
        <v>183</v>
      </c>
    </row>
    <row r="195" spans="1:8" x14ac:dyDescent="0.25">
      <c r="A195" s="209" t="s">
        <v>34</v>
      </c>
      <c r="C195" s="216" t="s">
        <v>35</v>
      </c>
      <c r="D195" s="211">
        <v>1.91</v>
      </c>
      <c r="E195" s="207">
        <v>4.3499999999999996</v>
      </c>
      <c r="F195" s="173">
        <v>12.89</v>
      </c>
      <c r="G195" s="211">
        <v>99</v>
      </c>
      <c r="H195" s="197" t="s">
        <v>36</v>
      </c>
    </row>
    <row r="196" spans="1:8" x14ac:dyDescent="0.25">
      <c r="A196" s="219" t="s">
        <v>39</v>
      </c>
      <c r="B196" s="220"/>
      <c r="C196" s="221">
        <v>413</v>
      </c>
      <c r="D196" s="202">
        <f>SUM(D193:D195)</f>
        <v>12.626666666666667</v>
      </c>
      <c r="E196" s="202">
        <f>SUM(E193:E195)</f>
        <v>14.491666666666667</v>
      </c>
      <c r="F196" s="202">
        <f>SUM(F193:F195)</f>
        <v>44.931666666666672</v>
      </c>
      <c r="G196" s="202">
        <f>SUM(G193:G195)</f>
        <v>362</v>
      </c>
      <c r="H196" s="189"/>
    </row>
    <row r="197" spans="1:8" x14ac:dyDescent="0.25">
      <c r="A197" s="209" t="s">
        <v>40</v>
      </c>
      <c r="C197" s="210">
        <v>125</v>
      </c>
      <c r="D197" s="211">
        <v>0.6</v>
      </c>
      <c r="E197" s="207">
        <v>0.06</v>
      </c>
      <c r="F197" s="173">
        <v>22</v>
      </c>
      <c r="G197" s="207">
        <v>91</v>
      </c>
      <c r="H197" s="197" t="s">
        <v>41</v>
      </c>
    </row>
    <row r="198" spans="1:8" x14ac:dyDescent="0.25">
      <c r="A198" s="209" t="s">
        <v>239</v>
      </c>
      <c r="C198" s="210"/>
      <c r="D198" s="211"/>
      <c r="E198" s="207"/>
      <c r="G198" s="207"/>
      <c r="H198" s="197"/>
    </row>
    <row r="199" spans="1:8" x14ac:dyDescent="0.25">
      <c r="A199" s="219" t="s">
        <v>39</v>
      </c>
      <c r="B199" s="220"/>
      <c r="C199" s="221">
        <f>SUM(C197)</f>
        <v>125</v>
      </c>
      <c r="D199" s="201">
        <f>SUM(D197:D198)</f>
        <v>0.6</v>
      </c>
      <c r="E199" s="201">
        <f>SUM(E197:E198)</f>
        <v>0.06</v>
      </c>
      <c r="F199" s="201">
        <f>SUM(F197:F198)</f>
        <v>22</v>
      </c>
      <c r="G199" s="201">
        <f>SUM(G197:G198)</f>
        <v>91</v>
      </c>
      <c r="H199" s="189"/>
    </row>
    <row r="200" spans="1:8" x14ac:dyDescent="0.25">
      <c r="A200" s="204"/>
      <c r="B200" s="205"/>
      <c r="C200" s="206">
        <v>538</v>
      </c>
      <c r="D200" s="173">
        <f>D196+D199</f>
        <v>13.226666666666667</v>
      </c>
      <c r="E200" s="173">
        <f t="shared" ref="E200:G200" si="2">E196+E199</f>
        <v>14.551666666666668</v>
      </c>
      <c r="F200" s="173">
        <f t="shared" si="2"/>
        <v>66.931666666666672</v>
      </c>
      <c r="G200" s="173">
        <f t="shared" si="2"/>
        <v>453</v>
      </c>
      <c r="H200" s="189"/>
    </row>
    <row r="201" spans="1:8" x14ac:dyDescent="0.25">
      <c r="A201" s="204"/>
      <c r="B201" s="205" t="s">
        <v>43</v>
      </c>
      <c r="C201" s="206"/>
      <c r="D201" s="187"/>
      <c r="E201" s="222"/>
      <c r="F201" s="187"/>
      <c r="G201" s="186"/>
      <c r="H201" s="189"/>
    </row>
    <row r="202" spans="1:8" x14ac:dyDescent="0.25">
      <c r="A202" s="209" t="s">
        <v>108</v>
      </c>
      <c r="C202" s="210">
        <v>50</v>
      </c>
      <c r="D202" s="173">
        <v>0.6</v>
      </c>
      <c r="E202" s="207">
        <v>2.5</v>
      </c>
      <c r="F202" s="173">
        <v>4.2</v>
      </c>
      <c r="G202" s="211">
        <v>42</v>
      </c>
      <c r="H202" s="197" t="s">
        <v>109</v>
      </c>
    </row>
    <row r="203" spans="1:8" ht="26.25" x14ac:dyDescent="0.25">
      <c r="A203" s="209" t="s">
        <v>240</v>
      </c>
      <c r="C203" s="210" t="s">
        <v>241</v>
      </c>
      <c r="D203" s="211">
        <v>3.8</v>
      </c>
      <c r="E203" s="207">
        <v>3.5</v>
      </c>
      <c r="F203" s="173">
        <v>20.5</v>
      </c>
      <c r="G203" s="211">
        <v>129</v>
      </c>
      <c r="H203" s="197" t="s">
        <v>242</v>
      </c>
    </row>
    <row r="204" spans="1:8" x14ac:dyDescent="0.25">
      <c r="A204" s="212" t="s">
        <v>245</v>
      </c>
      <c r="B204" s="175"/>
      <c r="C204" s="213" t="s">
        <v>131</v>
      </c>
      <c r="D204" s="214">
        <v>12.6</v>
      </c>
      <c r="E204" s="215">
        <v>14</v>
      </c>
      <c r="F204" s="179">
        <v>36</v>
      </c>
      <c r="G204" s="214">
        <v>320</v>
      </c>
      <c r="H204" s="197" t="s">
        <v>246</v>
      </c>
    </row>
    <row r="205" spans="1:8" x14ac:dyDescent="0.25">
      <c r="A205" s="209" t="s">
        <v>122</v>
      </c>
      <c r="C205" s="210">
        <v>180</v>
      </c>
      <c r="D205" s="211">
        <v>0.1</v>
      </c>
      <c r="E205" s="207">
        <v>0.1</v>
      </c>
      <c r="F205" s="207">
        <v>11.8</v>
      </c>
      <c r="G205" s="207">
        <v>49</v>
      </c>
      <c r="H205" s="197" t="s">
        <v>123</v>
      </c>
    </row>
    <row r="206" spans="1:8" x14ac:dyDescent="0.25">
      <c r="A206" s="384" t="s">
        <v>75</v>
      </c>
      <c r="B206" s="181"/>
      <c r="C206" s="244">
        <v>37.5</v>
      </c>
      <c r="D206" s="244">
        <v>1.8</v>
      </c>
      <c r="E206" s="244">
        <v>0.4</v>
      </c>
      <c r="F206" s="244">
        <v>18</v>
      </c>
      <c r="G206" s="244">
        <v>82.5</v>
      </c>
      <c r="H206" s="258"/>
    </row>
    <row r="207" spans="1:8" x14ac:dyDescent="0.25">
      <c r="A207" s="219" t="s">
        <v>39</v>
      </c>
      <c r="B207" s="220"/>
      <c r="C207" s="221">
        <v>657.5</v>
      </c>
      <c r="D207" s="202">
        <f>SUM(D201:D206)</f>
        <v>18.900000000000002</v>
      </c>
      <c r="E207" s="202">
        <f>SUM(E201:E206)</f>
        <v>20.5</v>
      </c>
      <c r="F207" s="202">
        <f>SUM(F201:F206)</f>
        <v>90.5</v>
      </c>
      <c r="G207" s="202">
        <f>SUM(G201:G206)</f>
        <v>622.5</v>
      </c>
      <c r="H207" s="189"/>
    </row>
    <row r="208" spans="1:8" x14ac:dyDescent="0.25">
      <c r="A208" s="391"/>
      <c r="B208" s="392" t="s">
        <v>76</v>
      </c>
      <c r="C208" s="393"/>
      <c r="D208" s="394"/>
      <c r="E208" s="394"/>
      <c r="F208" s="394"/>
      <c r="G208" s="394"/>
      <c r="H208" s="189"/>
    </row>
    <row r="209" spans="1:8" ht="23.25" customHeight="1" x14ac:dyDescent="0.25">
      <c r="A209" s="209" t="s">
        <v>125</v>
      </c>
      <c r="C209" s="210">
        <v>10</v>
      </c>
      <c r="D209" s="215">
        <v>2.5</v>
      </c>
      <c r="E209" s="215">
        <v>4</v>
      </c>
      <c r="F209" s="215">
        <v>26.2</v>
      </c>
      <c r="G209" s="179">
        <v>145.80000000000001</v>
      </c>
      <c r="H209" s="197"/>
    </row>
    <row r="210" spans="1:8" ht="22.5" customHeight="1" x14ac:dyDescent="0.25">
      <c r="A210" s="209" t="s">
        <v>126</v>
      </c>
      <c r="C210" s="210"/>
      <c r="D210" s="211"/>
      <c r="H210" s="197"/>
    </row>
    <row r="211" spans="1:8" x14ac:dyDescent="0.25">
      <c r="A211" s="209" t="s">
        <v>127</v>
      </c>
      <c r="C211" s="210">
        <v>110</v>
      </c>
      <c r="D211" s="173">
        <v>2.5</v>
      </c>
      <c r="E211" s="207">
        <v>2.75</v>
      </c>
      <c r="F211" s="173">
        <v>4</v>
      </c>
      <c r="G211" s="207">
        <v>51</v>
      </c>
      <c r="H211" s="264" t="s">
        <v>128</v>
      </c>
    </row>
    <row r="212" spans="1:8" x14ac:dyDescent="0.25">
      <c r="A212" s="212" t="s">
        <v>201</v>
      </c>
      <c r="B212" s="175"/>
      <c r="C212" s="245" t="s">
        <v>202</v>
      </c>
      <c r="D212" s="173">
        <v>9</v>
      </c>
      <c r="E212" s="207">
        <v>10.4</v>
      </c>
      <c r="F212" s="173">
        <v>28.3</v>
      </c>
      <c r="G212" s="207">
        <v>242</v>
      </c>
      <c r="H212" s="197" t="s">
        <v>203</v>
      </c>
    </row>
    <row r="213" spans="1:8" x14ac:dyDescent="0.25">
      <c r="A213" s="209" t="s">
        <v>136</v>
      </c>
      <c r="C213" s="216" t="s">
        <v>137</v>
      </c>
      <c r="D213" s="211">
        <v>0.12</v>
      </c>
      <c r="E213" s="207">
        <v>0.01</v>
      </c>
      <c r="F213" s="173">
        <v>10.199999999999999</v>
      </c>
      <c r="G213" s="211">
        <v>41.4</v>
      </c>
      <c r="H213" s="197" t="s">
        <v>138</v>
      </c>
    </row>
    <row r="214" spans="1:8" ht="22.5" customHeight="1" x14ac:dyDescent="0.25">
      <c r="A214" s="209" t="s">
        <v>60</v>
      </c>
      <c r="C214" s="210">
        <v>20</v>
      </c>
      <c r="D214" s="207">
        <v>1.52</v>
      </c>
      <c r="E214" s="173">
        <v>0.16</v>
      </c>
      <c r="F214" s="207">
        <v>9.84</v>
      </c>
      <c r="G214" s="173">
        <v>47</v>
      </c>
      <c r="H214" s="197"/>
    </row>
    <row r="215" spans="1:8" ht="22.5" customHeight="1" x14ac:dyDescent="0.25">
      <c r="A215" s="219" t="s">
        <v>39</v>
      </c>
      <c r="B215" s="220"/>
      <c r="C215" s="221">
        <v>480</v>
      </c>
      <c r="D215" s="202">
        <f>SUM(D209:D214)</f>
        <v>15.639999999999999</v>
      </c>
      <c r="E215" s="202">
        <f>SUM(E209:E214)</f>
        <v>17.32</v>
      </c>
      <c r="F215" s="202">
        <f>SUM(F209:F214)</f>
        <v>78.540000000000006</v>
      </c>
      <c r="G215" s="202">
        <f>SUM(G209:G214)</f>
        <v>527.20000000000005</v>
      </c>
      <c r="H215" s="203"/>
    </row>
    <row r="216" spans="1:8" ht="22.5" customHeight="1" x14ac:dyDescent="0.25">
      <c r="A216" s="219" t="s">
        <v>92</v>
      </c>
      <c r="B216" s="220"/>
      <c r="C216" s="265">
        <f>C196+C199+C207+C215</f>
        <v>1675.5</v>
      </c>
      <c r="D216" s="201">
        <f>D196+D199+D207+D215</f>
        <v>47.766666666666666</v>
      </c>
      <c r="E216" s="201">
        <f>E196+E199+E207+E215</f>
        <v>52.37166666666667</v>
      </c>
      <c r="F216" s="201">
        <f>F196+F199+F207+F215</f>
        <v>235.97166666666669</v>
      </c>
      <c r="G216" s="201">
        <f>G196+G199+G207+G215</f>
        <v>1602.7</v>
      </c>
      <c r="H216" s="203"/>
    </row>
    <row r="217" spans="1:8" ht="23.25" customHeight="1" x14ac:dyDescent="0.25">
      <c r="A217" s="171" t="s">
        <v>249</v>
      </c>
      <c r="G217" s="383"/>
      <c r="H217" s="233"/>
    </row>
    <row r="218" spans="1:8" ht="22.5" customHeight="1" x14ac:dyDescent="0.25">
      <c r="A218" s="183" t="s">
        <v>4</v>
      </c>
      <c r="B218" s="184"/>
      <c r="C218" s="185" t="s">
        <v>5</v>
      </c>
      <c r="D218" s="406" t="s">
        <v>7</v>
      </c>
      <c r="E218" s="407"/>
      <c r="F218" s="408"/>
      <c r="G218" s="186" t="s">
        <v>8</v>
      </c>
      <c r="H218" s="189" t="s">
        <v>9</v>
      </c>
    </row>
    <row r="219" spans="1:8" ht="23.25" customHeight="1" x14ac:dyDescent="0.25">
      <c r="A219" s="190" t="s">
        <v>10</v>
      </c>
      <c r="B219" s="191"/>
      <c r="C219" s="192"/>
      <c r="D219" s="247"/>
      <c r="E219" s="383"/>
      <c r="G219" s="211" t="s">
        <v>12</v>
      </c>
      <c r="H219" s="197"/>
    </row>
    <row r="220" spans="1:8" x14ac:dyDescent="0.25">
      <c r="A220" s="198"/>
      <c r="B220" s="199"/>
      <c r="C220" s="200"/>
      <c r="D220" s="201" t="s">
        <v>15</v>
      </c>
      <c r="E220" s="201" t="s">
        <v>16</v>
      </c>
      <c r="F220" s="202" t="s">
        <v>17</v>
      </c>
      <c r="G220" s="202" t="s">
        <v>18</v>
      </c>
      <c r="H220" s="203"/>
    </row>
    <row r="221" spans="1:8" ht="31.5" customHeight="1" x14ac:dyDescent="0.25">
      <c r="A221" s="204"/>
      <c r="B221" s="205" t="s">
        <v>19</v>
      </c>
      <c r="C221" s="206"/>
      <c r="D221" s="186"/>
      <c r="E221" s="222"/>
      <c r="F221" s="187"/>
      <c r="G221" s="186"/>
      <c r="H221" s="197"/>
    </row>
    <row r="222" spans="1:8" x14ac:dyDescent="0.25">
      <c r="A222" s="209" t="s">
        <v>250</v>
      </c>
      <c r="C222" s="210">
        <v>200</v>
      </c>
      <c r="D222" s="207">
        <v>8.9</v>
      </c>
      <c r="E222" s="207">
        <v>8.4</v>
      </c>
      <c r="F222" s="207">
        <v>32.9</v>
      </c>
      <c r="G222" s="211">
        <v>243</v>
      </c>
      <c r="H222" s="264" t="s">
        <v>251</v>
      </c>
    </row>
    <row r="223" spans="1:8" x14ac:dyDescent="0.25">
      <c r="A223" s="212" t="s">
        <v>29</v>
      </c>
      <c r="B223" s="175"/>
      <c r="C223" s="213" t="s">
        <v>30</v>
      </c>
      <c r="D223" s="214">
        <v>0.06</v>
      </c>
      <c r="E223" s="215">
        <v>0.02</v>
      </c>
      <c r="F223" s="179">
        <v>4.99</v>
      </c>
      <c r="G223" s="215">
        <v>20</v>
      </c>
      <c r="H223" s="197" t="s">
        <v>31</v>
      </c>
    </row>
    <row r="224" spans="1:8" x14ac:dyDescent="0.25">
      <c r="A224" s="209" t="s">
        <v>101</v>
      </c>
      <c r="C224" s="216" t="s">
        <v>102</v>
      </c>
      <c r="D224" s="211">
        <v>4</v>
      </c>
      <c r="E224" s="207">
        <v>6</v>
      </c>
      <c r="F224" s="173">
        <v>12.83</v>
      </c>
      <c r="G224" s="211">
        <v>122</v>
      </c>
      <c r="H224" s="197" t="s">
        <v>103</v>
      </c>
    </row>
    <row r="225" spans="1:8" x14ac:dyDescent="0.25">
      <c r="A225" s="219" t="s">
        <v>39</v>
      </c>
      <c r="B225" s="220"/>
      <c r="C225" s="221">
        <v>420</v>
      </c>
      <c r="D225" s="201">
        <f>SUM(D222:D224)</f>
        <v>12.96</v>
      </c>
      <c r="E225" s="201">
        <f>SUM(E222:E224)</f>
        <v>14.42</v>
      </c>
      <c r="F225" s="201">
        <f>SUM(F222:F224)</f>
        <v>50.72</v>
      </c>
      <c r="G225" s="201">
        <f>SUM(G222:G224)</f>
        <v>385</v>
      </c>
      <c r="H225" s="203"/>
    </row>
    <row r="226" spans="1:8" x14ac:dyDescent="0.25">
      <c r="A226" s="209" t="s">
        <v>105</v>
      </c>
      <c r="C226" s="210">
        <v>100</v>
      </c>
      <c r="D226" s="211">
        <v>0.4</v>
      </c>
      <c r="E226" s="207">
        <v>0.4</v>
      </c>
      <c r="F226" s="173">
        <v>12</v>
      </c>
      <c r="G226" s="207">
        <v>53.2</v>
      </c>
      <c r="H226" s="264" t="s">
        <v>185</v>
      </c>
    </row>
    <row r="227" spans="1:8" x14ac:dyDescent="0.25">
      <c r="A227" s="209" t="s">
        <v>186</v>
      </c>
      <c r="C227" s="210"/>
      <c r="D227" s="211"/>
      <c r="E227" s="207"/>
      <c r="G227" s="207"/>
      <c r="H227" s="264"/>
    </row>
    <row r="228" spans="1:8" x14ac:dyDescent="0.25">
      <c r="A228" s="219" t="s">
        <v>39</v>
      </c>
      <c r="B228" s="220"/>
      <c r="C228" s="221">
        <v>85</v>
      </c>
      <c r="D228" s="201">
        <f>SUM(D226)</f>
        <v>0.4</v>
      </c>
      <c r="E228" s="201">
        <f>SUM(E226)</f>
        <v>0.4</v>
      </c>
      <c r="F228" s="201">
        <f>SUM(F226)</f>
        <v>12</v>
      </c>
      <c r="G228" s="201">
        <f>SUM(G226)</f>
        <v>53.2</v>
      </c>
      <c r="H228" s="203"/>
    </row>
    <row r="229" spans="1:8" x14ac:dyDescent="0.25">
      <c r="A229" s="204"/>
      <c r="B229" s="205"/>
      <c r="C229" s="206">
        <v>520</v>
      </c>
      <c r="D229" s="186">
        <f>D225+D228</f>
        <v>13.360000000000001</v>
      </c>
      <c r="E229" s="186">
        <f>E225+E228</f>
        <v>14.82</v>
      </c>
      <c r="F229" s="186">
        <f>F225+F228</f>
        <v>62.72</v>
      </c>
      <c r="G229" s="186">
        <f>G225+G228</f>
        <v>438.2</v>
      </c>
      <c r="H229" s="197"/>
    </row>
    <row r="230" spans="1:8" x14ac:dyDescent="0.25">
      <c r="A230" s="204"/>
      <c r="B230" s="205" t="s">
        <v>43</v>
      </c>
      <c r="C230" s="206"/>
      <c r="D230" s="186"/>
      <c r="E230" s="222"/>
      <c r="F230" s="187"/>
      <c r="G230" s="186"/>
      <c r="H230" s="197"/>
    </row>
    <row r="231" spans="1:8" x14ac:dyDescent="0.25">
      <c r="A231" s="209" t="s">
        <v>252</v>
      </c>
      <c r="C231" s="210">
        <v>50</v>
      </c>
      <c r="D231" s="173">
        <v>0.37</v>
      </c>
      <c r="E231" s="207">
        <v>3</v>
      </c>
      <c r="F231" s="173">
        <v>1.2</v>
      </c>
      <c r="G231" s="211">
        <v>33.5</v>
      </c>
      <c r="H231" s="197" t="s">
        <v>253</v>
      </c>
    </row>
    <row r="232" spans="1:8" ht="26.25" x14ac:dyDescent="0.25">
      <c r="A232" s="209" t="s">
        <v>254</v>
      </c>
      <c r="C232" s="210" t="s">
        <v>191</v>
      </c>
      <c r="D232" s="211">
        <v>3</v>
      </c>
      <c r="E232" s="207">
        <v>7.9</v>
      </c>
      <c r="F232" s="173">
        <v>18.8</v>
      </c>
      <c r="G232" s="211">
        <v>158</v>
      </c>
      <c r="H232" s="197" t="s">
        <v>255</v>
      </c>
    </row>
    <row r="233" spans="1:8" x14ac:dyDescent="0.25">
      <c r="A233" s="209" t="s">
        <v>256</v>
      </c>
      <c r="C233" s="210">
        <v>160</v>
      </c>
      <c r="D233" s="173">
        <v>13.5</v>
      </c>
      <c r="E233" s="207">
        <v>12.2</v>
      </c>
      <c r="F233" s="173">
        <v>35</v>
      </c>
      <c r="G233" s="207">
        <v>303</v>
      </c>
      <c r="H233" s="197" t="s">
        <v>257</v>
      </c>
    </row>
    <row r="234" spans="1:8" x14ac:dyDescent="0.25">
      <c r="A234" s="237" t="s">
        <v>89</v>
      </c>
      <c r="C234" s="210">
        <v>180</v>
      </c>
      <c r="D234" s="217">
        <v>0.6</v>
      </c>
      <c r="E234" s="224">
        <v>0.06</v>
      </c>
      <c r="F234" s="225">
        <v>15</v>
      </c>
      <c r="G234" s="238">
        <v>62.5</v>
      </c>
      <c r="H234" s="239" t="s">
        <v>90</v>
      </c>
    </row>
    <row r="235" spans="1:8" x14ac:dyDescent="0.25">
      <c r="A235" s="384" t="s">
        <v>75</v>
      </c>
      <c r="B235" s="181"/>
      <c r="C235" s="244">
        <v>37.5</v>
      </c>
      <c r="D235" s="244">
        <v>1.8</v>
      </c>
      <c r="E235" s="244">
        <v>0.4</v>
      </c>
      <c r="F235" s="244">
        <v>18</v>
      </c>
      <c r="G235" s="244">
        <v>82.5</v>
      </c>
      <c r="H235" s="258"/>
    </row>
    <row r="236" spans="1:8" ht="23.25" customHeight="1" x14ac:dyDescent="0.25">
      <c r="A236" s="219" t="s">
        <v>39</v>
      </c>
      <c r="B236" s="220"/>
      <c r="C236" s="221">
        <v>632.5</v>
      </c>
      <c r="D236" s="201">
        <f>SUM(D231:D235)</f>
        <v>19.270000000000003</v>
      </c>
      <c r="E236" s="201">
        <f>SUM(E231:E235)</f>
        <v>23.56</v>
      </c>
      <c r="F236" s="201">
        <f>SUM(F231:F235)</f>
        <v>88</v>
      </c>
      <c r="G236" s="201">
        <f>SUM(G231:G235)</f>
        <v>639.5</v>
      </c>
      <c r="H236" s="203"/>
    </row>
    <row r="237" spans="1:8" x14ac:dyDescent="0.25">
      <c r="A237" s="204"/>
      <c r="B237" s="205" t="s">
        <v>76</v>
      </c>
      <c r="C237" s="206"/>
      <c r="D237" s="186"/>
      <c r="E237" s="222"/>
      <c r="F237" s="187"/>
      <c r="G237" s="186"/>
      <c r="H237" s="197"/>
    </row>
    <row r="238" spans="1:8" ht="22.5" customHeight="1" x14ac:dyDescent="0.25">
      <c r="A238" s="209" t="s">
        <v>260</v>
      </c>
      <c r="C238" s="210">
        <v>50</v>
      </c>
      <c r="D238" s="211">
        <v>1</v>
      </c>
      <c r="E238" s="207">
        <v>2</v>
      </c>
      <c r="F238" s="173">
        <v>43.5</v>
      </c>
      <c r="G238" s="211">
        <v>196</v>
      </c>
      <c r="H238" s="264" t="s">
        <v>261</v>
      </c>
    </row>
    <row r="239" spans="1:8" x14ac:dyDescent="0.25">
      <c r="A239" s="209" t="s">
        <v>82</v>
      </c>
      <c r="C239" s="210">
        <v>110</v>
      </c>
      <c r="D239" s="218">
        <v>3.77</v>
      </c>
      <c r="E239" s="210">
        <v>2.75</v>
      </c>
      <c r="F239" s="218">
        <v>5</v>
      </c>
      <c r="G239" s="210">
        <v>62.1</v>
      </c>
      <c r="H239" s="197" t="s">
        <v>83</v>
      </c>
    </row>
    <row r="240" spans="1:8" x14ac:dyDescent="0.25">
      <c r="A240" s="175" t="s">
        <v>263</v>
      </c>
      <c r="B240" s="175"/>
      <c r="C240" s="180" t="s">
        <v>86</v>
      </c>
      <c r="D240" s="180">
        <v>10.7</v>
      </c>
      <c r="E240" s="180">
        <v>13.7</v>
      </c>
      <c r="F240" s="180">
        <v>11</v>
      </c>
      <c r="G240" s="180">
        <v>210</v>
      </c>
      <c r="H240" s="241" t="s">
        <v>264</v>
      </c>
    </row>
    <row r="241" spans="1:8" x14ac:dyDescent="0.25">
      <c r="A241" s="209" t="s">
        <v>176</v>
      </c>
      <c r="C241" s="210" t="s">
        <v>30</v>
      </c>
      <c r="D241" s="217">
        <v>1.0999999999999999E-2</v>
      </c>
      <c r="E241" s="210">
        <v>1E-3</v>
      </c>
      <c r="F241" s="218">
        <v>5.1680000000000001</v>
      </c>
      <c r="G241" s="217">
        <v>21</v>
      </c>
      <c r="H241" s="197" t="s">
        <v>177</v>
      </c>
    </row>
    <row r="242" spans="1:8" ht="22.5" customHeight="1" x14ac:dyDescent="0.25">
      <c r="A242" s="209" t="s">
        <v>60</v>
      </c>
      <c r="C242" s="210">
        <v>20</v>
      </c>
      <c r="D242" s="207">
        <v>1.52</v>
      </c>
      <c r="E242" s="173">
        <v>0.16</v>
      </c>
      <c r="F242" s="207">
        <v>9.84</v>
      </c>
      <c r="G242" s="173">
        <v>47</v>
      </c>
      <c r="H242" s="197"/>
    </row>
    <row r="243" spans="1:8" ht="22.5" customHeight="1" x14ac:dyDescent="0.25">
      <c r="A243" s="219" t="s">
        <v>39</v>
      </c>
      <c r="B243" s="220"/>
      <c r="C243" s="221">
        <v>510</v>
      </c>
      <c r="D243" s="202">
        <f>SUM(D238:D242)</f>
        <v>17.000999999999998</v>
      </c>
      <c r="E243" s="202">
        <f>SUM(E238:E242)</f>
        <v>18.611000000000001</v>
      </c>
      <c r="F243" s="202">
        <f>SUM(F238:F242)</f>
        <v>74.50800000000001</v>
      </c>
      <c r="G243" s="202">
        <f>SUM(G238:G242)</f>
        <v>536.1</v>
      </c>
      <c r="H243" s="189"/>
    </row>
    <row r="244" spans="1:8" ht="22.5" customHeight="1" x14ac:dyDescent="0.25">
      <c r="A244" s="246" t="s">
        <v>92</v>
      </c>
      <c r="B244" s="181"/>
      <c r="C244" s="244">
        <f>C225+C228+C236+C243</f>
        <v>1647.5</v>
      </c>
      <c r="D244" s="247">
        <f>D229+D236+D243</f>
        <v>49.631</v>
      </c>
      <c r="E244" s="247">
        <f>E229+E236+E243</f>
        <v>56.991</v>
      </c>
      <c r="F244" s="247">
        <f>F229+F236+F243</f>
        <v>225.22800000000001</v>
      </c>
      <c r="G244" s="247">
        <f>G229+G236+G243</f>
        <v>1613.8000000000002</v>
      </c>
      <c r="H244" s="203"/>
    </row>
    <row r="245" spans="1:8" ht="23.25" customHeight="1" x14ac:dyDescent="0.25">
      <c r="A245" s="171" t="s">
        <v>269</v>
      </c>
      <c r="G245" s="383"/>
      <c r="H245" s="233"/>
    </row>
    <row r="246" spans="1:8" ht="22.5" customHeight="1" x14ac:dyDescent="0.25">
      <c r="A246" s="183" t="s">
        <v>4</v>
      </c>
      <c r="B246" s="184"/>
      <c r="C246" s="185" t="s">
        <v>5</v>
      </c>
      <c r="D246" s="406" t="s">
        <v>7</v>
      </c>
      <c r="E246" s="407"/>
      <c r="F246" s="408"/>
      <c r="G246" s="186" t="s">
        <v>8</v>
      </c>
      <c r="H246" s="189" t="s">
        <v>9</v>
      </c>
    </row>
    <row r="247" spans="1:8" ht="31.5" customHeight="1" x14ac:dyDescent="0.25">
      <c r="A247" s="190" t="s">
        <v>10</v>
      </c>
      <c r="B247" s="191"/>
      <c r="C247" s="192"/>
      <c r="D247" s="247"/>
      <c r="E247" s="383"/>
      <c r="G247" s="211" t="s">
        <v>12</v>
      </c>
      <c r="H247" s="197"/>
    </row>
    <row r="248" spans="1:8" ht="23.25" customHeight="1" x14ac:dyDescent="0.25">
      <c r="A248" s="198"/>
      <c r="B248" s="199"/>
      <c r="C248" s="200"/>
      <c r="D248" s="201" t="s">
        <v>15</v>
      </c>
      <c r="E248" s="201" t="s">
        <v>16</v>
      </c>
      <c r="F248" s="202" t="s">
        <v>17</v>
      </c>
      <c r="G248" s="202" t="s">
        <v>18</v>
      </c>
      <c r="H248" s="203"/>
    </row>
    <row r="249" spans="1:8" x14ac:dyDescent="0.25">
      <c r="A249" s="204"/>
      <c r="B249" s="205" t="s">
        <v>19</v>
      </c>
      <c r="C249" s="206"/>
      <c r="D249" s="186"/>
      <c r="E249" s="222"/>
      <c r="F249" s="187"/>
      <c r="G249" s="186"/>
      <c r="H249" s="189"/>
    </row>
    <row r="250" spans="1:8" ht="31.5" customHeight="1" x14ac:dyDescent="0.25">
      <c r="A250" s="209" t="s">
        <v>206</v>
      </c>
      <c r="B250" s="263"/>
      <c r="C250" s="210" t="s">
        <v>21</v>
      </c>
      <c r="D250" s="180">
        <v>8</v>
      </c>
      <c r="E250" s="180">
        <v>6.6</v>
      </c>
      <c r="F250" s="180">
        <v>26</v>
      </c>
      <c r="G250" s="180">
        <v>194</v>
      </c>
      <c r="H250" s="264" t="s">
        <v>207</v>
      </c>
    </row>
    <row r="251" spans="1:8" ht="26.25" x14ac:dyDescent="0.25">
      <c r="A251" s="209" t="s">
        <v>98</v>
      </c>
      <c r="C251" s="210">
        <v>180</v>
      </c>
      <c r="D251" s="211">
        <v>2.4166666666666665</v>
      </c>
      <c r="E251" s="207">
        <v>2.5833333333333335</v>
      </c>
      <c r="F251" s="207">
        <v>13.608333333333333</v>
      </c>
      <c r="G251" s="211">
        <v>87.3</v>
      </c>
      <c r="H251" s="197" t="s">
        <v>99</v>
      </c>
    </row>
    <row r="252" spans="1:8" x14ac:dyDescent="0.25">
      <c r="A252" s="209" t="s">
        <v>34</v>
      </c>
      <c r="C252" s="216" t="s">
        <v>35</v>
      </c>
      <c r="D252" s="211">
        <v>1.91</v>
      </c>
      <c r="E252" s="207">
        <v>4.3499999999999996</v>
      </c>
      <c r="F252" s="173">
        <v>12.89</v>
      </c>
      <c r="G252" s="211">
        <v>99</v>
      </c>
      <c r="H252" s="197" t="s">
        <v>36</v>
      </c>
    </row>
    <row r="253" spans="1:8" x14ac:dyDescent="0.25">
      <c r="A253" s="219" t="s">
        <v>39</v>
      </c>
      <c r="B253" s="220"/>
      <c r="C253" s="221">
        <v>413</v>
      </c>
      <c r="D253" s="201">
        <f>SUM(D249:D252)</f>
        <v>12.326666666666666</v>
      </c>
      <c r="E253" s="201">
        <f>SUM(E249:E252)</f>
        <v>13.533333333333333</v>
      </c>
      <c r="F253" s="201">
        <f>SUM(F249:F252)</f>
        <v>52.498333333333335</v>
      </c>
      <c r="G253" s="201">
        <f>SUM(G249:G252)</f>
        <v>380.3</v>
      </c>
      <c r="H253" s="189"/>
    </row>
    <row r="254" spans="1:8" x14ac:dyDescent="0.25">
      <c r="A254" s="209" t="s">
        <v>40</v>
      </c>
      <c r="C254" s="210">
        <v>125</v>
      </c>
      <c r="D254" s="211">
        <v>0.5</v>
      </c>
      <c r="E254" s="207">
        <v>0.8</v>
      </c>
      <c r="F254" s="173">
        <v>15</v>
      </c>
      <c r="G254" s="207">
        <v>69</v>
      </c>
      <c r="H254" s="197" t="s">
        <v>41</v>
      </c>
    </row>
    <row r="255" spans="1:8" x14ac:dyDescent="0.25">
      <c r="A255" s="209" t="s">
        <v>270</v>
      </c>
      <c r="C255" s="210"/>
      <c r="D255" s="211"/>
      <c r="E255" s="211"/>
      <c r="G255" s="211"/>
      <c r="H255" s="197"/>
    </row>
    <row r="256" spans="1:8" x14ac:dyDescent="0.25">
      <c r="A256" s="219" t="s">
        <v>39</v>
      </c>
      <c r="B256" s="220"/>
      <c r="C256" s="221">
        <f>SUM(C254)</f>
        <v>125</v>
      </c>
      <c r="D256" s="202">
        <f>SUM(D254)</f>
        <v>0.5</v>
      </c>
      <c r="E256" s="202">
        <f>SUM(E254)</f>
        <v>0.8</v>
      </c>
      <c r="F256" s="202">
        <f>SUM(F254)</f>
        <v>15</v>
      </c>
      <c r="G256" s="202">
        <f>SUM(G254)</f>
        <v>69</v>
      </c>
      <c r="H256" s="189"/>
    </row>
    <row r="257" spans="1:8" x14ac:dyDescent="0.25">
      <c r="A257" s="204"/>
      <c r="B257" s="205"/>
      <c r="C257" s="206">
        <v>538</v>
      </c>
      <c r="D257" s="186">
        <f>D253+D256</f>
        <v>12.826666666666666</v>
      </c>
      <c r="E257" s="186">
        <f>E253+E256</f>
        <v>14.333333333333334</v>
      </c>
      <c r="F257" s="186">
        <f>F253+F256</f>
        <v>67.498333333333335</v>
      </c>
      <c r="G257" s="186">
        <f>G253+G256</f>
        <v>449.3</v>
      </c>
      <c r="H257" s="189"/>
    </row>
    <row r="258" spans="1:8" x14ac:dyDescent="0.25">
      <c r="A258" s="204"/>
      <c r="B258" s="205" t="s">
        <v>43</v>
      </c>
      <c r="C258" s="206"/>
      <c r="D258" s="186"/>
      <c r="E258" s="222"/>
      <c r="F258" s="187"/>
      <c r="G258" s="186"/>
      <c r="H258" s="189"/>
    </row>
    <row r="259" spans="1:8" x14ac:dyDescent="0.25">
      <c r="A259" s="209" t="s">
        <v>210</v>
      </c>
      <c r="C259" s="210">
        <v>50</v>
      </c>
      <c r="D259" s="173">
        <v>0.4</v>
      </c>
      <c r="E259" s="207">
        <v>0.05</v>
      </c>
      <c r="F259" s="173">
        <v>0.85</v>
      </c>
      <c r="G259" s="211">
        <v>5.5</v>
      </c>
      <c r="H259" s="223" t="s">
        <v>148</v>
      </c>
    </row>
    <row r="260" spans="1:8" ht="26.25" x14ac:dyDescent="0.25">
      <c r="A260" s="209" t="s">
        <v>271</v>
      </c>
      <c r="C260" s="210" t="s">
        <v>48</v>
      </c>
      <c r="D260" s="207">
        <v>3.35</v>
      </c>
      <c r="E260" s="207">
        <v>7.2</v>
      </c>
      <c r="F260" s="173">
        <v>13.8</v>
      </c>
      <c r="G260" s="211">
        <v>134</v>
      </c>
      <c r="H260" s="197" t="s">
        <v>152</v>
      </c>
    </row>
    <row r="261" spans="1:8" ht="26.25" x14ac:dyDescent="0.25">
      <c r="A261" s="209" t="s">
        <v>272</v>
      </c>
      <c r="C261" s="210">
        <v>70</v>
      </c>
      <c r="D261" s="211">
        <v>8.9</v>
      </c>
      <c r="E261" s="207">
        <v>8.4</v>
      </c>
      <c r="F261" s="173">
        <v>21.5</v>
      </c>
      <c r="G261" s="211">
        <v>197</v>
      </c>
      <c r="H261" s="197" t="s">
        <v>273</v>
      </c>
    </row>
    <row r="262" spans="1:8" x14ac:dyDescent="0.25">
      <c r="A262" s="209" t="s">
        <v>120</v>
      </c>
      <c r="C262" s="210">
        <v>130</v>
      </c>
      <c r="D262" s="173">
        <v>3.7</v>
      </c>
      <c r="E262" s="207">
        <v>4.4400000000000004</v>
      </c>
      <c r="F262" s="173">
        <v>25</v>
      </c>
      <c r="G262" s="211">
        <v>155</v>
      </c>
      <c r="H262" s="197" t="s">
        <v>121</v>
      </c>
    </row>
    <row r="263" spans="1:8" x14ac:dyDescent="0.25">
      <c r="A263" s="209" t="s">
        <v>71</v>
      </c>
      <c r="C263" s="210">
        <v>180</v>
      </c>
      <c r="D263" s="211"/>
      <c r="E263" s="207"/>
      <c r="F263" s="173">
        <v>10</v>
      </c>
      <c r="G263" s="211">
        <v>40</v>
      </c>
      <c r="H263" s="197" t="s">
        <v>72</v>
      </c>
    </row>
    <row r="264" spans="1:8" x14ac:dyDescent="0.25">
      <c r="A264" s="384" t="s">
        <v>75</v>
      </c>
      <c r="B264" s="181"/>
      <c r="C264" s="244">
        <v>37.5</v>
      </c>
      <c r="D264" s="244">
        <v>1.8</v>
      </c>
      <c r="E264" s="244">
        <v>0.4</v>
      </c>
      <c r="F264" s="244">
        <v>18</v>
      </c>
      <c r="G264" s="244">
        <v>82.5</v>
      </c>
      <c r="H264" s="258"/>
    </row>
    <row r="265" spans="1:8" ht="23.25" customHeight="1" x14ac:dyDescent="0.25">
      <c r="A265" s="219" t="s">
        <v>39</v>
      </c>
      <c r="B265" s="220"/>
      <c r="C265" s="221">
        <v>677.5</v>
      </c>
      <c r="D265" s="201">
        <f>SUM(D259:D264)</f>
        <v>18.150000000000002</v>
      </c>
      <c r="E265" s="201">
        <f>SUM(E259:E264)</f>
        <v>20.49</v>
      </c>
      <c r="F265" s="201">
        <f>SUM(F259:F264)</f>
        <v>89.15</v>
      </c>
      <c r="G265" s="201">
        <f>SUM(G259:G264)</f>
        <v>614</v>
      </c>
      <c r="H265" s="189"/>
    </row>
    <row r="266" spans="1:8" x14ac:dyDescent="0.25">
      <c r="A266" s="204"/>
      <c r="B266" s="205" t="s">
        <v>76</v>
      </c>
      <c r="C266" s="206"/>
      <c r="D266" s="222"/>
      <c r="E266" s="187"/>
      <c r="F266" s="222"/>
      <c r="G266" s="187"/>
      <c r="H266" s="189"/>
    </row>
    <row r="267" spans="1:8" ht="22.5" customHeight="1" x14ac:dyDescent="0.25">
      <c r="A267" s="212" t="s">
        <v>125</v>
      </c>
      <c r="B267" s="175"/>
      <c r="C267" s="213">
        <v>10</v>
      </c>
      <c r="D267" s="215">
        <v>1.2</v>
      </c>
      <c r="E267" s="215">
        <v>1.9</v>
      </c>
      <c r="F267" s="215">
        <v>31.5</v>
      </c>
      <c r="G267" s="179">
        <v>147</v>
      </c>
      <c r="H267" s="223"/>
    </row>
    <row r="268" spans="1:8" ht="26.25" customHeight="1" x14ac:dyDescent="0.25">
      <c r="A268" s="212" t="s">
        <v>215</v>
      </c>
      <c r="B268" s="175"/>
      <c r="C268" s="213"/>
      <c r="D268" s="215"/>
      <c r="E268" s="215"/>
      <c r="F268" s="215"/>
      <c r="G268" s="179"/>
      <c r="H268" s="223"/>
    </row>
    <row r="269" spans="1:8" x14ac:dyDescent="0.25">
      <c r="A269" s="209" t="s">
        <v>199</v>
      </c>
      <c r="C269" s="210">
        <v>110</v>
      </c>
      <c r="D269" s="173">
        <v>3.68</v>
      </c>
      <c r="E269" s="207">
        <v>2.75</v>
      </c>
      <c r="F269" s="173">
        <v>5.07</v>
      </c>
      <c r="G269" s="207">
        <v>68</v>
      </c>
      <c r="H269" s="197" t="s">
        <v>166</v>
      </c>
    </row>
    <row r="270" spans="1:8" x14ac:dyDescent="0.25">
      <c r="A270" s="209" t="s">
        <v>130</v>
      </c>
      <c r="C270" s="210" t="s">
        <v>131</v>
      </c>
      <c r="D270" s="179">
        <v>9</v>
      </c>
      <c r="E270" s="215">
        <v>12.5</v>
      </c>
      <c r="F270" s="179">
        <v>24</v>
      </c>
      <c r="G270" s="215">
        <v>245</v>
      </c>
      <c r="H270" s="197" t="s">
        <v>132</v>
      </c>
    </row>
    <row r="271" spans="1:8" x14ac:dyDescent="0.25">
      <c r="A271" s="212" t="s">
        <v>29</v>
      </c>
      <c r="B271" s="175"/>
      <c r="C271" s="213" t="s">
        <v>30</v>
      </c>
      <c r="D271" s="214">
        <v>0.06</v>
      </c>
      <c r="E271" s="215">
        <v>0.02</v>
      </c>
      <c r="F271" s="179">
        <v>4.99</v>
      </c>
      <c r="G271" s="215">
        <v>20</v>
      </c>
      <c r="H271" s="197" t="s">
        <v>31</v>
      </c>
    </row>
    <row r="272" spans="1:8" x14ac:dyDescent="0.25">
      <c r="A272" s="209" t="s">
        <v>60</v>
      </c>
      <c r="C272" s="210">
        <v>20</v>
      </c>
      <c r="D272" s="207">
        <v>1.52</v>
      </c>
      <c r="E272" s="173">
        <v>0.16</v>
      </c>
      <c r="F272" s="207">
        <v>9.84</v>
      </c>
      <c r="G272" s="173">
        <v>47</v>
      </c>
      <c r="H272" s="197"/>
    </row>
    <row r="273" spans="1:8" ht="22.5" customHeight="1" x14ac:dyDescent="0.25">
      <c r="A273" s="219" t="s">
        <v>39</v>
      </c>
      <c r="B273" s="220"/>
      <c r="C273" s="221">
        <v>495</v>
      </c>
      <c r="D273" s="262">
        <f>SUM(D267:D272)</f>
        <v>15.459999999999999</v>
      </c>
      <c r="E273" s="262">
        <f>SUM(E267:E272)</f>
        <v>17.329999999999998</v>
      </c>
      <c r="F273" s="262">
        <f>SUM(F267:F272)</f>
        <v>75.400000000000006</v>
      </c>
      <c r="G273" s="262">
        <f>SUM(G267:G272)</f>
        <v>527</v>
      </c>
      <c r="H273" s="203"/>
    </row>
    <row r="274" spans="1:8" ht="22.5" customHeight="1" x14ac:dyDescent="0.25">
      <c r="A274" s="219" t="s">
        <v>92</v>
      </c>
      <c r="B274" s="220"/>
      <c r="C274" s="221">
        <f>C253+C256+C265+C273</f>
        <v>1710.5</v>
      </c>
      <c r="D274" s="202">
        <f>D253+D256+D265+D273</f>
        <v>46.436666666666667</v>
      </c>
      <c r="E274" s="202">
        <f>E253+E256+E265+E273</f>
        <v>52.153333333333329</v>
      </c>
      <c r="F274" s="202">
        <f>F253+F256+F265+F273</f>
        <v>232.04833333333335</v>
      </c>
      <c r="G274" s="202">
        <f>G253+G256+G265+G273</f>
        <v>1590.3</v>
      </c>
      <c r="H274" s="203"/>
    </row>
    <row r="275" spans="1:8" x14ac:dyDescent="0.25">
      <c r="A275" s="171" t="s">
        <v>274</v>
      </c>
      <c r="G275" s="383"/>
      <c r="H275" s="233"/>
    </row>
    <row r="276" spans="1:8" ht="23.25" customHeight="1" x14ac:dyDescent="0.25">
      <c r="A276" s="183" t="s">
        <v>4</v>
      </c>
      <c r="B276" s="184"/>
      <c r="C276" s="185" t="s">
        <v>5</v>
      </c>
      <c r="D276" s="406" t="s">
        <v>7</v>
      </c>
      <c r="E276" s="407"/>
      <c r="F276" s="408"/>
      <c r="G276" s="186" t="s">
        <v>8</v>
      </c>
      <c r="H276" s="189" t="s">
        <v>9</v>
      </c>
    </row>
    <row r="277" spans="1:8" ht="22.5" customHeight="1" x14ac:dyDescent="0.25">
      <c r="A277" s="190" t="s">
        <v>10</v>
      </c>
      <c r="B277" s="191"/>
      <c r="C277" s="192"/>
      <c r="D277" s="247"/>
      <c r="E277" s="383"/>
      <c r="G277" s="211" t="s">
        <v>12</v>
      </c>
      <c r="H277" s="197"/>
    </row>
    <row r="278" spans="1:8" ht="23.25" customHeight="1" x14ac:dyDescent="0.25">
      <c r="A278" s="198"/>
      <c r="B278" s="199"/>
      <c r="C278" s="200"/>
      <c r="D278" s="201" t="s">
        <v>15</v>
      </c>
      <c r="E278" s="201" t="s">
        <v>16</v>
      </c>
      <c r="F278" s="202" t="s">
        <v>17</v>
      </c>
      <c r="G278" s="202" t="s">
        <v>18</v>
      </c>
      <c r="H278" s="203"/>
    </row>
    <row r="279" spans="1:8" x14ac:dyDescent="0.25">
      <c r="A279" s="204"/>
      <c r="B279" s="205" t="s">
        <v>19</v>
      </c>
      <c r="C279" s="210"/>
      <c r="D279" s="211"/>
      <c r="E279" s="222"/>
      <c r="F279" s="208"/>
      <c r="G279" s="211"/>
      <c r="H279" s="197"/>
    </row>
    <row r="280" spans="1:8" ht="31.5" customHeight="1" x14ac:dyDescent="0.25">
      <c r="A280" s="209" t="s">
        <v>180</v>
      </c>
      <c r="C280" s="210" t="s">
        <v>21</v>
      </c>
      <c r="D280" s="211">
        <v>8</v>
      </c>
      <c r="E280" s="207">
        <v>6.6</v>
      </c>
      <c r="F280" s="207">
        <v>26</v>
      </c>
      <c r="G280" s="173">
        <v>194</v>
      </c>
      <c r="H280" s="264" t="s">
        <v>181</v>
      </c>
    </row>
    <row r="281" spans="1:8" ht="26.25" x14ac:dyDescent="0.25">
      <c r="A281" s="209" t="s">
        <v>182</v>
      </c>
      <c r="C281" s="210">
        <v>180</v>
      </c>
      <c r="D281" s="211">
        <v>1.2166666666666666</v>
      </c>
      <c r="E281" s="207">
        <v>1.3416666666666668</v>
      </c>
      <c r="F281" s="207">
        <v>11.941666666666666</v>
      </c>
      <c r="G281" s="211">
        <v>65</v>
      </c>
      <c r="H281" s="197" t="s">
        <v>183</v>
      </c>
    </row>
    <row r="282" spans="1:8" x14ac:dyDescent="0.25">
      <c r="A282" s="209" t="s">
        <v>101</v>
      </c>
      <c r="C282" s="216" t="s">
        <v>102</v>
      </c>
      <c r="D282" s="211">
        <v>4</v>
      </c>
      <c r="E282" s="207">
        <v>6</v>
      </c>
      <c r="F282" s="173">
        <v>12.83</v>
      </c>
      <c r="G282" s="211">
        <v>122</v>
      </c>
      <c r="H282" s="197" t="s">
        <v>103</v>
      </c>
    </row>
    <row r="283" spans="1:8" x14ac:dyDescent="0.25">
      <c r="A283" s="219" t="s">
        <v>39</v>
      </c>
      <c r="B283" s="220"/>
      <c r="C283" s="221">
        <v>418</v>
      </c>
      <c r="D283" s="201">
        <f>SUM(D279:D282)</f>
        <v>13.216666666666667</v>
      </c>
      <c r="E283" s="201">
        <f>SUM(E279:E282)</f>
        <v>13.941666666666666</v>
      </c>
      <c r="F283" s="201">
        <f>SUM(F279:F282)</f>
        <v>50.771666666666661</v>
      </c>
      <c r="G283" s="201">
        <f>SUM(G279:G282)</f>
        <v>381</v>
      </c>
      <c r="H283" s="189"/>
    </row>
    <row r="284" spans="1:8" x14ac:dyDescent="0.25">
      <c r="A284" s="209" t="s">
        <v>105</v>
      </c>
      <c r="C284" s="210">
        <v>100</v>
      </c>
      <c r="D284" s="211">
        <v>0.4</v>
      </c>
      <c r="E284" s="207">
        <v>0.4</v>
      </c>
      <c r="F284" s="173">
        <v>12</v>
      </c>
      <c r="G284" s="207">
        <v>53.2</v>
      </c>
      <c r="H284" s="264" t="s">
        <v>185</v>
      </c>
    </row>
    <row r="285" spans="1:8" x14ac:dyDescent="0.25">
      <c r="A285" s="209" t="s">
        <v>186</v>
      </c>
      <c r="C285" s="210"/>
      <c r="D285" s="211"/>
      <c r="E285" s="207"/>
      <c r="G285" s="207"/>
      <c r="H285" s="264"/>
    </row>
    <row r="286" spans="1:8" x14ac:dyDescent="0.25">
      <c r="A286" s="219" t="s">
        <v>39</v>
      </c>
      <c r="B286" s="220"/>
      <c r="C286" s="221">
        <v>85</v>
      </c>
      <c r="D286" s="201">
        <f>SUM(D284:D285)</f>
        <v>0.4</v>
      </c>
      <c r="E286" s="201">
        <f>SUM(E284:E285)</f>
        <v>0.4</v>
      </c>
      <c r="F286" s="201">
        <f>SUM(F284:F285)</f>
        <v>12</v>
      </c>
      <c r="G286" s="201">
        <f>SUM(G284:G285)</f>
        <v>53.2</v>
      </c>
      <c r="H286" s="203"/>
    </row>
    <row r="287" spans="1:8" x14ac:dyDescent="0.25">
      <c r="A287" s="219"/>
      <c r="B287" s="220"/>
      <c r="C287" s="221">
        <v>518</v>
      </c>
      <c r="D287" s="202">
        <f>D283+D286</f>
        <v>13.616666666666667</v>
      </c>
      <c r="E287" s="202">
        <f>E283+E286</f>
        <v>14.341666666666667</v>
      </c>
      <c r="F287" s="202">
        <f>F283+F286</f>
        <v>62.771666666666661</v>
      </c>
      <c r="G287" s="202">
        <f>G283+G286</f>
        <v>434.2</v>
      </c>
      <c r="H287" s="203"/>
    </row>
    <row r="288" spans="1:8" x14ac:dyDescent="0.25">
      <c r="A288" s="209"/>
      <c r="B288" s="171" t="s">
        <v>43</v>
      </c>
      <c r="C288" s="210"/>
      <c r="D288" s="211"/>
      <c r="E288" s="207"/>
      <c r="G288" s="211"/>
      <c r="H288" s="197"/>
    </row>
    <row r="289" spans="1:8" x14ac:dyDescent="0.25">
      <c r="A289" s="209" t="s">
        <v>187</v>
      </c>
      <c r="C289" s="210">
        <v>50</v>
      </c>
      <c r="D289" s="173">
        <v>1.3</v>
      </c>
      <c r="E289" s="207">
        <v>2.5</v>
      </c>
      <c r="F289" s="173">
        <v>6</v>
      </c>
      <c r="G289" s="211">
        <v>51</v>
      </c>
      <c r="H289" s="223" t="s">
        <v>188</v>
      </c>
    </row>
    <row r="290" spans="1:8" x14ac:dyDescent="0.25">
      <c r="A290" s="209" t="s">
        <v>275</v>
      </c>
      <c r="C290" s="210" t="s">
        <v>276</v>
      </c>
      <c r="D290" s="211">
        <v>3.5</v>
      </c>
      <c r="E290" s="207">
        <v>7.8</v>
      </c>
      <c r="F290" s="173">
        <v>19.7</v>
      </c>
      <c r="G290" s="211">
        <v>163</v>
      </c>
      <c r="H290" s="197" t="s">
        <v>113</v>
      </c>
    </row>
    <row r="291" spans="1:8" x14ac:dyDescent="0.25">
      <c r="A291" s="212" t="s">
        <v>277</v>
      </c>
      <c r="C291" s="210" t="s">
        <v>278</v>
      </c>
      <c r="D291" s="173">
        <v>7.56</v>
      </c>
      <c r="E291" s="207">
        <v>5.7</v>
      </c>
      <c r="F291" s="173">
        <v>3</v>
      </c>
      <c r="G291" s="211">
        <v>130</v>
      </c>
      <c r="H291" s="197" t="s">
        <v>279</v>
      </c>
    </row>
    <row r="292" spans="1:8" x14ac:dyDescent="0.25">
      <c r="A292" s="209" t="s">
        <v>281</v>
      </c>
      <c r="C292" s="210">
        <v>130</v>
      </c>
      <c r="D292" s="210">
        <v>5.5</v>
      </c>
      <c r="E292" s="218">
        <v>5</v>
      </c>
      <c r="F292" s="210">
        <v>23</v>
      </c>
      <c r="G292" s="218">
        <v>129</v>
      </c>
      <c r="H292" s="197" t="s">
        <v>282</v>
      </c>
    </row>
    <row r="293" spans="1:8" x14ac:dyDescent="0.25">
      <c r="A293" s="237" t="s">
        <v>162</v>
      </c>
      <c r="C293" s="210">
        <v>180</v>
      </c>
      <c r="D293" s="217">
        <v>0.18</v>
      </c>
      <c r="E293" s="224">
        <v>9.6000000000000002E-2</v>
      </c>
      <c r="F293" s="225">
        <v>25.8</v>
      </c>
      <c r="G293" s="238">
        <v>89</v>
      </c>
      <c r="H293" s="239" t="s">
        <v>163</v>
      </c>
    </row>
    <row r="294" spans="1:8" x14ac:dyDescent="0.25">
      <c r="A294" s="384" t="s">
        <v>75</v>
      </c>
      <c r="B294" s="181"/>
      <c r="C294" s="244">
        <v>37.5</v>
      </c>
      <c r="D294" s="244">
        <v>1.8</v>
      </c>
      <c r="E294" s="244">
        <v>0.4</v>
      </c>
      <c r="F294" s="244">
        <v>18</v>
      </c>
      <c r="G294" s="244">
        <v>82.5</v>
      </c>
      <c r="H294" s="258"/>
    </row>
    <row r="295" spans="1:8" x14ac:dyDescent="0.25">
      <c r="A295" s="219" t="s">
        <v>39</v>
      </c>
      <c r="B295" s="220"/>
      <c r="C295" s="221">
        <v>693.5</v>
      </c>
      <c r="D295" s="202">
        <f>SUM(D289:D294)</f>
        <v>19.84</v>
      </c>
      <c r="E295" s="202">
        <f>SUM(E289:E294)</f>
        <v>21.495999999999999</v>
      </c>
      <c r="F295" s="202">
        <f>SUM(F289:F294)</f>
        <v>95.5</v>
      </c>
      <c r="G295" s="202">
        <f>SUM(G289:G294)</f>
        <v>644.5</v>
      </c>
      <c r="H295" s="189"/>
    </row>
    <row r="296" spans="1:8" x14ac:dyDescent="0.25">
      <c r="A296" s="204"/>
      <c r="B296" s="205" t="s">
        <v>76</v>
      </c>
      <c r="C296" s="206"/>
      <c r="D296" s="186"/>
      <c r="E296" s="222"/>
      <c r="F296" s="187"/>
      <c r="G296" s="186"/>
      <c r="H296" s="189"/>
    </row>
    <row r="297" spans="1:8" ht="26.25" x14ac:dyDescent="0.25">
      <c r="A297" s="209" t="s">
        <v>286</v>
      </c>
      <c r="C297" s="210">
        <v>50</v>
      </c>
      <c r="D297" s="211">
        <v>4</v>
      </c>
      <c r="E297" s="211">
        <v>5.6</v>
      </c>
      <c r="F297" s="207">
        <v>44</v>
      </c>
      <c r="G297" s="211">
        <v>237.6</v>
      </c>
      <c r="H297" s="264" t="s">
        <v>287</v>
      </c>
    </row>
    <row r="298" spans="1:8" x14ac:dyDescent="0.25">
      <c r="A298" s="209" t="s">
        <v>127</v>
      </c>
      <c r="C298" s="210">
        <v>110</v>
      </c>
      <c r="D298" s="173">
        <v>2.5</v>
      </c>
      <c r="E298" s="207">
        <v>2.75</v>
      </c>
      <c r="F298" s="173">
        <v>4</v>
      </c>
      <c r="G298" s="207">
        <v>51</v>
      </c>
      <c r="H298" s="264" t="s">
        <v>128</v>
      </c>
    </row>
    <row r="299" spans="1:8" x14ac:dyDescent="0.25">
      <c r="A299" s="209" t="s">
        <v>289</v>
      </c>
      <c r="C299" s="210">
        <v>140</v>
      </c>
      <c r="D299" s="211">
        <v>8.5</v>
      </c>
      <c r="E299" s="207">
        <v>8.68</v>
      </c>
      <c r="F299" s="207">
        <v>13.6</v>
      </c>
      <c r="G299" s="211">
        <v>167</v>
      </c>
      <c r="H299" s="197" t="s">
        <v>290</v>
      </c>
    </row>
    <row r="300" spans="1:8" x14ac:dyDescent="0.25">
      <c r="A300" s="209" t="s">
        <v>136</v>
      </c>
      <c r="C300" s="216" t="s">
        <v>137</v>
      </c>
      <c r="D300" s="211">
        <v>0.12</v>
      </c>
      <c r="E300" s="207">
        <v>0.01</v>
      </c>
      <c r="F300" s="173">
        <v>10.199999999999999</v>
      </c>
      <c r="G300" s="211">
        <v>41.4</v>
      </c>
      <c r="H300" s="197" t="s">
        <v>138</v>
      </c>
    </row>
    <row r="301" spans="1:8" x14ac:dyDescent="0.25">
      <c r="A301" s="209" t="s">
        <v>60</v>
      </c>
      <c r="C301" s="210">
        <v>20</v>
      </c>
      <c r="D301" s="207">
        <v>1.52</v>
      </c>
      <c r="E301" s="173">
        <v>0.16</v>
      </c>
      <c r="F301" s="207">
        <v>9.84</v>
      </c>
      <c r="G301" s="173">
        <v>47</v>
      </c>
      <c r="H301" s="197"/>
    </row>
    <row r="302" spans="1:8" ht="15" customHeight="1" x14ac:dyDescent="0.25">
      <c r="A302" s="219" t="s">
        <v>39</v>
      </c>
      <c r="B302" s="220"/>
      <c r="C302" s="221">
        <v>510</v>
      </c>
      <c r="D302" s="262">
        <f>SUM(D297:D301)</f>
        <v>16.64</v>
      </c>
      <c r="E302" s="262">
        <f>SUM(E297:E301)</f>
        <v>17.200000000000003</v>
      </c>
      <c r="F302" s="262">
        <f>SUM(F297:F301)</f>
        <v>81.64</v>
      </c>
      <c r="G302" s="262">
        <f>SUM(G297:G301)</f>
        <v>544</v>
      </c>
      <c r="H302" s="203"/>
    </row>
    <row r="303" spans="1:8" ht="15" customHeight="1" x14ac:dyDescent="0.25">
      <c r="A303" s="219" t="s">
        <v>92</v>
      </c>
      <c r="B303" s="220"/>
      <c r="C303" s="221">
        <f>C283+C286+C295+C302</f>
        <v>1706.5</v>
      </c>
      <c r="D303" s="236">
        <f>D283+D286+D295+D302</f>
        <v>50.096666666666664</v>
      </c>
      <c r="E303" s="236">
        <f>E283+E286+E295+E302</f>
        <v>53.037666666666667</v>
      </c>
      <c r="F303" s="236">
        <f>F283+F286+F295+F302</f>
        <v>239.91166666666663</v>
      </c>
      <c r="G303" s="236">
        <f>G283+G286+G295+G302</f>
        <v>1622.7</v>
      </c>
      <c r="H303" s="395"/>
    </row>
    <row r="304" spans="1:8" ht="26.25" customHeight="1" x14ac:dyDescent="0.25">
      <c r="A304" s="219" t="s">
        <v>292</v>
      </c>
      <c r="B304" s="220"/>
      <c r="C304" s="201">
        <f>C37+C67+C97+C128+C157+C187+C216+C244+C274+C303</f>
        <v>16902</v>
      </c>
      <c r="D304" s="201">
        <f>D37+D67+D97+D128+D157+D187+D216+D244+D274+D303</f>
        <v>486.351</v>
      </c>
      <c r="E304" s="201">
        <f>E37+E67+E97+E128+E157+E187+E216+E244+E274+E303</f>
        <v>540.36199999999997</v>
      </c>
      <c r="F304" s="201">
        <f>F37+F67+F97+F128+F157+F187+F216+F244+F274+F303</f>
        <v>2348.8879999999999</v>
      </c>
      <c r="G304" s="201">
        <f>G37+G67+G97+G128+G157+G187+G216+G244+G274+G303</f>
        <v>16201.5</v>
      </c>
      <c r="H304" s="395"/>
    </row>
    <row r="305" spans="1:8" ht="15" customHeight="1" x14ac:dyDescent="0.25">
      <c r="A305" s="171" t="s">
        <v>293</v>
      </c>
      <c r="D305" s="180"/>
      <c r="E305" s="180"/>
      <c r="F305" s="180"/>
      <c r="G305" s="180"/>
      <c r="H305" s="270"/>
    </row>
    <row r="306" spans="1:8" ht="15" customHeight="1" x14ac:dyDescent="0.25">
      <c r="A306" s="413" t="s">
        <v>294</v>
      </c>
      <c r="B306" s="413"/>
      <c r="C306" s="413"/>
      <c r="D306" s="413"/>
      <c r="E306" s="413"/>
      <c r="F306" s="413"/>
      <c r="G306" s="413"/>
      <c r="H306" s="270"/>
    </row>
    <row r="307" spans="1:8" ht="15" customHeight="1" x14ac:dyDescent="0.25">
      <c r="A307" s="415" t="s">
        <v>295</v>
      </c>
      <c r="B307" s="415"/>
      <c r="C307" s="415"/>
      <c r="D307" s="415"/>
      <c r="E307" s="415"/>
      <c r="F307" s="415"/>
      <c r="G307" s="415"/>
      <c r="H307" s="270"/>
    </row>
    <row r="308" spans="1:8" ht="17.25" customHeight="1" x14ac:dyDescent="0.25">
      <c r="A308" s="415" t="s">
        <v>296</v>
      </c>
      <c r="B308" s="415"/>
      <c r="C308" s="415"/>
      <c r="D308" s="415"/>
      <c r="E308" s="415"/>
      <c r="F308" s="415"/>
      <c r="G308" s="415"/>
      <c r="H308" s="270"/>
    </row>
    <row r="309" spans="1:8" ht="27.75" customHeight="1" x14ac:dyDescent="0.25">
      <c r="A309" s="415" t="s">
        <v>297</v>
      </c>
      <c r="B309" s="415"/>
      <c r="C309" s="415"/>
      <c r="D309" s="415"/>
      <c r="E309" s="415"/>
      <c r="F309" s="415"/>
      <c r="G309" s="415"/>
      <c r="H309" s="270"/>
    </row>
    <row r="310" spans="1:8" ht="15" customHeight="1" x14ac:dyDescent="0.25">
      <c r="A310" s="415" t="s">
        <v>298</v>
      </c>
      <c r="B310" s="415"/>
      <c r="C310" s="415"/>
      <c r="D310" s="415"/>
      <c r="E310" s="415"/>
      <c r="F310" s="415"/>
      <c r="G310" s="415"/>
      <c r="H310" s="270"/>
    </row>
    <row r="311" spans="1:8" ht="15" customHeight="1" x14ac:dyDescent="0.25">
      <c r="A311" s="415" t="s">
        <v>299</v>
      </c>
      <c r="B311" s="415"/>
      <c r="C311" s="415"/>
      <c r="D311" s="415"/>
      <c r="E311" s="415"/>
      <c r="F311" s="415"/>
      <c r="G311" s="415"/>
      <c r="H311" s="270"/>
    </row>
    <row r="312" spans="1:8" ht="15" customHeight="1" x14ac:dyDescent="0.25">
      <c r="A312" s="415" t="s">
        <v>300</v>
      </c>
      <c r="B312" s="415"/>
      <c r="C312" s="415"/>
      <c r="D312" s="415"/>
      <c r="E312" s="415"/>
      <c r="F312" s="415"/>
      <c r="G312" s="415"/>
      <c r="H312" s="270"/>
    </row>
    <row r="313" spans="1:8" ht="15" customHeight="1" x14ac:dyDescent="0.25">
      <c r="A313" s="415" t="s">
        <v>301</v>
      </c>
      <c r="B313" s="415"/>
      <c r="C313" s="415"/>
      <c r="D313" s="415"/>
      <c r="E313" s="415"/>
      <c r="F313" s="415"/>
      <c r="G313" s="415"/>
      <c r="H313" s="270"/>
    </row>
    <row r="314" spans="1:8" ht="15" customHeight="1" x14ac:dyDescent="0.25">
      <c r="A314" s="415" t="s">
        <v>302</v>
      </c>
      <c r="B314" s="415"/>
      <c r="C314" s="415"/>
      <c r="D314" s="415"/>
      <c r="E314" s="415"/>
      <c r="F314" s="415"/>
      <c r="G314" s="415"/>
      <c r="H314" s="270"/>
    </row>
    <row r="315" spans="1:8" ht="15" customHeight="1" x14ac:dyDescent="0.25">
      <c r="A315" s="415" t="s">
        <v>303</v>
      </c>
      <c r="B315" s="415"/>
      <c r="C315" s="415"/>
      <c r="D315" s="415"/>
      <c r="E315" s="415"/>
      <c r="F315" s="415"/>
      <c r="G315" s="415"/>
      <c r="H315" s="270"/>
    </row>
    <row r="316" spans="1:8" ht="15" customHeight="1" x14ac:dyDescent="0.25">
      <c r="A316" s="415" t="s">
        <v>304</v>
      </c>
      <c r="B316" s="415"/>
      <c r="C316" s="415"/>
      <c r="D316" s="415"/>
      <c r="E316" s="415"/>
      <c r="F316" s="415"/>
      <c r="G316" s="415"/>
      <c r="H316" s="270"/>
    </row>
    <row r="317" spans="1:8" ht="15" customHeight="1" x14ac:dyDescent="0.25">
      <c r="A317" s="415" t="s">
        <v>305</v>
      </c>
      <c r="B317" s="415"/>
      <c r="C317" s="415"/>
      <c r="D317" s="415"/>
      <c r="E317" s="415"/>
      <c r="F317" s="415"/>
      <c r="G317" s="415"/>
      <c r="H317" s="270"/>
    </row>
    <row r="318" spans="1:8" ht="15" customHeight="1" x14ac:dyDescent="0.25">
      <c r="A318" s="415" t="s">
        <v>306</v>
      </c>
      <c r="B318" s="415"/>
      <c r="C318" s="415"/>
      <c r="D318" s="415"/>
      <c r="E318" s="415"/>
      <c r="F318" s="415"/>
      <c r="G318" s="415"/>
      <c r="H318" s="270"/>
    </row>
    <row r="319" spans="1:8" ht="15" customHeight="1" x14ac:dyDescent="0.25">
      <c r="A319" s="413" t="s">
        <v>307</v>
      </c>
      <c r="B319" s="413"/>
      <c r="C319" s="413"/>
      <c r="D319" s="413"/>
      <c r="E319" s="413"/>
      <c r="F319" s="413"/>
      <c r="G319" s="413"/>
      <c r="H319" s="270"/>
    </row>
    <row r="320" spans="1:8" ht="15" customHeight="1" x14ac:dyDescent="0.25">
      <c r="A320" s="413" t="s">
        <v>308</v>
      </c>
      <c r="B320" s="413"/>
      <c r="C320" s="413"/>
      <c r="D320" s="413"/>
      <c r="E320" s="413"/>
      <c r="F320" s="413"/>
      <c r="G320" s="413"/>
      <c r="H320" s="270"/>
    </row>
    <row r="321" spans="1:8" ht="15" customHeight="1" x14ac:dyDescent="0.25">
      <c r="A321" s="415" t="s">
        <v>309</v>
      </c>
      <c r="B321" s="415"/>
      <c r="C321" s="415"/>
      <c r="D321" s="415"/>
      <c r="E321" s="415"/>
      <c r="F321" s="415"/>
      <c r="G321" s="415"/>
      <c r="H321" s="270"/>
    </row>
    <row r="322" spans="1:8" ht="15" customHeight="1" x14ac:dyDescent="0.25">
      <c r="A322" s="415" t="s">
        <v>310</v>
      </c>
      <c r="B322" s="415"/>
      <c r="C322" s="415"/>
      <c r="D322" s="415"/>
      <c r="E322" s="415"/>
      <c r="F322" s="415"/>
      <c r="G322" s="415"/>
      <c r="H322" s="270"/>
    </row>
    <row r="323" spans="1:8" ht="15.75" customHeight="1" x14ac:dyDescent="0.25">
      <c r="A323" s="415" t="s">
        <v>311</v>
      </c>
      <c r="B323" s="415"/>
      <c r="C323" s="415"/>
      <c r="D323" s="415"/>
      <c r="E323" s="415"/>
      <c r="F323" s="415"/>
      <c r="G323" s="415"/>
      <c r="H323" s="270"/>
    </row>
    <row r="324" spans="1:8" ht="15.75" customHeight="1" x14ac:dyDescent="0.25">
      <c r="A324" s="415" t="s">
        <v>312</v>
      </c>
      <c r="B324" s="415"/>
      <c r="C324" s="415"/>
      <c r="D324" s="415"/>
      <c r="E324" s="415"/>
      <c r="F324" s="415"/>
      <c r="G324" s="415"/>
      <c r="H324" s="270"/>
    </row>
    <row r="325" spans="1:8" ht="15.75" customHeight="1" x14ac:dyDescent="0.25">
      <c r="A325" s="415" t="s">
        <v>313</v>
      </c>
      <c r="B325" s="415"/>
      <c r="C325" s="415"/>
      <c r="D325" s="415"/>
      <c r="E325" s="415"/>
      <c r="F325" s="415"/>
      <c r="G325" s="415"/>
      <c r="H325" s="270"/>
    </row>
    <row r="326" spans="1:8" ht="15.75" customHeight="1" x14ac:dyDescent="0.25">
      <c r="A326" s="415" t="s">
        <v>314</v>
      </c>
      <c r="B326" s="415"/>
      <c r="C326" s="415"/>
      <c r="D326" s="415"/>
      <c r="E326" s="415"/>
      <c r="F326" s="180"/>
      <c r="G326" s="180"/>
      <c r="H326" s="270"/>
    </row>
    <row r="327" spans="1:8" ht="15.75" customHeight="1" x14ac:dyDescent="0.25">
      <c r="A327" s="415" t="s">
        <v>315</v>
      </c>
      <c r="B327" s="415"/>
      <c r="C327" s="415"/>
      <c r="D327" s="415"/>
      <c r="E327" s="415"/>
      <c r="F327" s="415"/>
      <c r="G327" s="415"/>
      <c r="H327" s="270"/>
    </row>
    <row r="328" spans="1:8" ht="15.75" customHeight="1" x14ac:dyDescent="0.25">
      <c r="A328" s="415" t="s">
        <v>316</v>
      </c>
      <c r="B328" s="415"/>
      <c r="C328" s="415"/>
      <c r="D328" s="415"/>
      <c r="E328" s="415"/>
      <c r="F328" s="415"/>
      <c r="G328" s="415"/>
      <c r="H328" s="270"/>
    </row>
    <row r="329" spans="1:8" ht="15.75" customHeight="1" x14ac:dyDescent="0.25">
      <c r="A329" s="415" t="s">
        <v>317</v>
      </c>
      <c r="B329" s="415"/>
      <c r="C329" s="415"/>
      <c r="D329" s="415"/>
      <c r="E329" s="415"/>
      <c r="F329" s="415"/>
      <c r="G329" s="415"/>
      <c r="H329" s="270"/>
    </row>
    <row r="330" spans="1:8" ht="15.75" customHeight="1" x14ac:dyDescent="0.25">
      <c r="A330" s="415" t="s">
        <v>318</v>
      </c>
      <c r="B330" s="415"/>
      <c r="C330" s="415"/>
      <c r="D330" s="415"/>
      <c r="E330" s="415"/>
      <c r="F330" s="415"/>
      <c r="G330" s="415"/>
      <c r="H330" s="270"/>
    </row>
    <row r="331" spans="1:8" ht="15.75" customHeight="1" x14ac:dyDescent="0.25">
      <c r="A331" s="415" t="s">
        <v>319</v>
      </c>
      <c r="B331" s="415"/>
      <c r="C331" s="415"/>
      <c r="D331" s="415"/>
      <c r="E331" s="415"/>
      <c r="F331" s="415"/>
      <c r="G331" s="415"/>
      <c r="H331" s="270"/>
    </row>
  </sheetData>
  <mergeCells count="40">
    <mergeCell ref="E1:G1"/>
    <mergeCell ref="E2:G2"/>
    <mergeCell ref="E3:G3"/>
    <mergeCell ref="E4:G4"/>
    <mergeCell ref="D10:F10"/>
    <mergeCell ref="D39:F39"/>
    <mergeCell ref="D69:F69"/>
    <mergeCell ref="D99:F99"/>
    <mergeCell ref="D130:F130"/>
    <mergeCell ref="D160:F160"/>
    <mergeCell ref="D189:F189"/>
    <mergeCell ref="D218:F218"/>
    <mergeCell ref="D246:F246"/>
    <mergeCell ref="D276:F276"/>
    <mergeCell ref="A306:G306"/>
    <mergeCell ref="A307:G307"/>
    <mergeCell ref="A308:G308"/>
    <mergeCell ref="A309:G309"/>
    <mergeCell ref="A310:G310"/>
    <mergeCell ref="A311:G311"/>
    <mergeCell ref="A312:G312"/>
    <mergeCell ref="A313:G313"/>
    <mergeCell ref="A314:G314"/>
    <mergeCell ref="A315:G315"/>
    <mergeCell ref="A316:G316"/>
    <mergeCell ref="A317:G317"/>
    <mergeCell ref="A318:G318"/>
    <mergeCell ref="A319:G319"/>
    <mergeCell ref="A320:G320"/>
    <mergeCell ref="A321:G321"/>
    <mergeCell ref="A322:G322"/>
    <mergeCell ref="A323:G323"/>
    <mergeCell ref="A324:G324"/>
    <mergeCell ref="A325:G325"/>
    <mergeCell ref="A326:E326"/>
    <mergeCell ref="A327:G327"/>
    <mergeCell ref="A328:G328"/>
    <mergeCell ref="A329:G329"/>
    <mergeCell ref="A330:G330"/>
    <mergeCell ref="A331:G331"/>
  </mergeCells>
  <pageMargins left="0.7" right="0.7" top="0.75" bottom="0.75" header="0.3" footer="0.3"/>
  <pageSetup paperSize="9" scale="62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раскл3-7</vt:lpstr>
      <vt:lpstr>1-3 лет Послед</vt:lpstr>
      <vt:lpstr>кал1-3</vt:lpstr>
      <vt:lpstr>кал3-7</vt:lpstr>
      <vt:lpstr>свод1-3</vt:lpstr>
      <vt:lpstr>раскл1-3</vt:lpstr>
      <vt:lpstr>свод 3-7</vt:lpstr>
      <vt:lpstr>3-7 лет Послед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Пользователь</cp:lastModifiedBy>
  <cp:revision>1</cp:revision>
  <dcterms:created xsi:type="dcterms:W3CDTF">2006-09-16T00:00:00Z</dcterms:created>
  <dcterms:modified xsi:type="dcterms:W3CDTF">2025-05-30T09:37:01Z</dcterms:modified>
</cp:coreProperties>
</file>